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55217955-6039-4A9D-BFF2-8AB09AEED123}" xr6:coauthVersionLast="33" xr6:coauthVersionMax="33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DMIS'!$B$3:$K$164</definedName>
    <definedName name="_xlnm._FilterDatabase" localSheetId="13" hidden="1">'IP $ Collections by DMIS'!$B$3:$K$164</definedName>
    <definedName name="_xlnm._FilterDatabase" localSheetId="20" hidden="1">'OP $ Billings by DMIS '!$B$3:$K$164</definedName>
    <definedName name="_xlnm._FilterDatabase" localSheetId="19" hidden="1">'OP $ Collections by DMIS'!$B$3:$K$164</definedName>
  </definedNames>
  <calcPr calcId="179016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</workbook>
</file>

<file path=xl/calcChain.xml><?xml version="1.0" encoding="utf-8"?>
<calcChain xmlns="http://schemas.openxmlformats.org/spreadsheetml/2006/main">
  <c r="F16" i="1" l="1"/>
  <c r="F17" i="1"/>
  <c r="F18" i="1"/>
  <c r="F19" i="1"/>
  <c r="F15" i="1"/>
  <c r="C5" i="4"/>
  <c r="D5" i="4"/>
  <c r="E5" i="4"/>
  <c r="F5" i="4"/>
  <c r="G5" i="4"/>
  <c r="H5" i="4"/>
  <c r="F165" i="19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/>
  <c r="B12" i="19"/>
  <c r="C12" i="19"/>
  <c r="D12" i="19"/>
  <c r="E12" i="19"/>
  <c r="B13" i="19"/>
  <c r="C13" i="19"/>
  <c r="D13" i="19"/>
  <c r="E13" i="19"/>
  <c r="J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/>
  <c r="B44" i="19"/>
  <c r="C44" i="19"/>
  <c r="D44" i="19"/>
  <c r="E44" i="19"/>
  <c r="B45" i="19"/>
  <c r="C45" i="19"/>
  <c r="D45" i="19"/>
  <c r="E45" i="19"/>
  <c r="J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/>
  <c r="B60" i="19"/>
  <c r="C60" i="19"/>
  <c r="D60" i="19"/>
  <c r="E60" i="19"/>
  <c r="B61" i="19"/>
  <c r="C61" i="19"/>
  <c r="D61" i="19"/>
  <c r="E61" i="19"/>
  <c r="J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/>
  <c r="B76" i="19"/>
  <c r="C76" i="19"/>
  <c r="D76" i="19"/>
  <c r="E76" i="19"/>
  <c r="G76" i="19"/>
  <c r="B77" i="19"/>
  <c r="C77" i="19"/>
  <c r="D77" i="19"/>
  <c r="E77" i="19"/>
  <c r="H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/>
  <c r="B82" i="19"/>
  <c r="C82" i="19"/>
  <c r="D82" i="19"/>
  <c r="E82" i="19"/>
  <c r="B83" i="19"/>
  <c r="C83" i="19"/>
  <c r="D83" i="19"/>
  <c r="E83" i="19"/>
  <c r="J83" i="19"/>
  <c r="B84" i="19"/>
  <c r="C84" i="19"/>
  <c r="D84" i="19"/>
  <c r="E84" i="19"/>
  <c r="B85" i="19"/>
  <c r="C85" i="19"/>
  <c r="D85" i="19"/>
  <c r="E85" i="19"/>
  <c r="H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/>
  <c r="B100" i="19"/>
  <c r="C100" i="19"/>
  <c r="D100" i="19"/>
  <c r="E100" i="19"/>
  <c r="B101" i="19"/>
  <c r="C101" i="19"/>
  <c r="D101" i="19"/>
  <c r="E101" i="19"/>
  <c r="K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/>
  <c r="B114" i="19"/>
  <c r="C114" i="19"/>
  <c r="D114" i="19"/>
  <c r="E114" i="19"/>
  <c r="I114" i="19"/>
  <c r="B115" i="19"/>
  <c r="C115" i="19"/>
  <c r="D115" i="19"/>
  <c r="E115" i="19"/>
  <c r="F115" i="19"/>
  <c r="B116" i="19"/>
  <c r="C116" i="19"/>
  <c r="D116" i="19"/>
  <c r="E116" i="19"/>
  <c r="B117" i="19"/>
  <c r="C117" i="19"/>
  <c r="D117" i="19"/>
  <c r="E117" i="19"/>
  <c r="K117" i="19"/>
  <c r="B118" i="19"/>
  <c r="C118" i="19"/>
  <c r="D118" i="19"/>
  <c r="E118" i="19"/>
  <c r="B119" i="19"/>
  <c r="C119" i="19"/>
  <c r="D119" i="19"/>
  <c r="E119" i="19"/>
  <c r="K119" i="19"/>
  <c r="B120" i="19"/>
  <c r="C120" i="19"/>
  <c r="D120" i="19"/>
  <c r="E120" i="19"/>
  <c r="B121" i="19"/>
  <c r="C121" i="19"/>
  <c r="D121" i="19"/>
  <c r="E121" i="19"/>
  <c r="K121" i="19"/>
  <c r="B122" i="19"/>
  <c r="C122" i="19"/>
  <c r="D122" i="19"/>
  <c r="E122" i="19"/>
  <c r="B123" i="19"/>
  <c r="C123" i="19"/>
  <c r="D123" i="19"/>
  <c r="E123" i="19"/>
  <c r="H123" i="19"/>
  <c r="B124" i="19"/>
  <c r="C124" i="19"/>
  <c r="D124" i="19"/>
  <c r="E124" i="19"/>
  <c r="B125" i="19"/>
  <c r="C125" i="19"/>
  <c r="D125" i="19"/>
  <c r="E125" i="19"/>
  <c r="K125" i="19"/>
  <c r="B126" i="19"/>
  <c r="C126" i="19"/>
  <c r="D126" i="19"/>
  <c r="E126" i="19"/>
  <c r="B127" i="19"/>
  <c r="C127" i="19"/>
  <c r="D127" i="19"/>
  <c r="E127" i="19"/>
  <c r="J127" i="19"/>
  <c r="B128" i="19"/>
  <c r="C128" i="19"/>
  <c r="D128" i="19"/>
  <c r="E128" i="19"/>
  <c r="J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/>
  <c r="B150" i="19"/>
  <c r="C150" i="19"/>
  <c r="D150" i="19"/>
  <c r="E150" i="19"/>
  <c r="F150" i="19"/>
  <c r="B151" i="19"/>
  <c r="C151" i="19"/>
  <c r="D151" i="19"/>
  <c r="E151" i="19"/>
  <c r="I151" i="19"/>
  <c r="B152" i="19"/>
  <c r="C152" i="19"/>
  <c r="D152" i="19"/>
  <c r="E152" i="19"/>
  <c r="B153" i="19"/>
  <c r="C153" i="19"/>
  <c r="D153" i="19"/>
  <c r="E153" i="19"/>
  <c r="I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/>
  <c r="B164" i="19"/>
  <c r="C164" i="19"/>
  <c r="D164" i="19"/>
  <c r="E164" i="19"/>
  <c r="C5" i="19"/>
  <c r="D5" i="19"/>
  <c r="E5" i="19"/>
  <c r="K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/>
  <c r="B19" i="25"/>
  <c r="C19" i="25"/>
  <c r="D19" i="25"/>
  <c r="E19" i="25"/>
  <c r="B20" i="25"/>
  <c r="C20" i="25"/>
  <c r="D20" i="25"/>
  <c r="E20" i="25"/>
  <c r="G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/>
  <c r="B38" i="25"/>
  <c r="C38" i="25"/>
  <c r="D38" i="25"/>
  <c r="E38" i="25"/>
  <c r="F38" i="25"/>
  <c r="B39" i="25"/>
  <c r="C39" i="25"/>
  <c r="D39" i="25"/>
  <c r="E39" i="25"/>
  <c r="B40" i="25"/>
  <c r="C40" i="25"/>
  <c r="D40" i="25"/>
  <c r="E40" i="25"/>
  <c r="G40" i="25"/>
  <c r="B41" i="25"/>
  <c r="C41" i="25"/>
  <c r="D41" i="25"/>
  <c r="E41" i="25"/>
  <c r="B42" i="25"/>
  <c r="C42" i="25"/>
  <c r="D42" i="25"/>
  <c r="E42" i="25"/>
  <c r="F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/>
  <c r="B47" i="25"/>
  <c r="C47" i="25"/>
  <c r="D47" i="25"/>
  <c r="E47" i="25"/>
  <c r="B48" i="25"/>
  <c r="C48" i="25"/>
  <c r="D48" i="25"/>
  <c r="E48" i="25"/>
  <c r="G48" i="25"/>
  <c r="B49" i="25"/>
  <c r="C49" i="25"/>
  <c r="D49" i="25"/>
  <c r="E49" i="25"/>
  <c r="B50" i="25"/>
  <c r="C50" i="25"/>
  <c r="D50" i="25"/>
  <c r="E50" i="25"/>
  <c r="F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/>
  <c r="B55" i="25"/>
  <c r="C55" i="25"/>
  <c r="D55" i="25"/>
  <c r="E55" i="25"/>
  <c r="H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/>
  <c r="B63" i="25"/>
  <c r="C63" i="25"/>
  <c r="D63" i="25"/>
  <c r="E63" i="25"/>
  <c r="G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/>
  <c r="B83" i="25"/>
  <c r="C83" i="25"/>
  <c r="D83" i="25"/>
  <c r="E83" i="25"/>
  <c r="H83" i="25"/>
  <c r="B84" i="25"/>
  <c r="C84" i="25"/>
  <c r="D84" i="25"/>
  <c r="E84" i="25"/>
  <c r="B85" i="25"/>
  <c r="C85" i="25"/>
  <c r="D85" i="25"/>
  <c r="E85" i="25"/>
  <c r="F85" i="25"/>
  <c r="B86" i="25"/>
  <c r="C86" i="25"/>
  <c r="D86" i="25"/>
  <c r="E86" i="25"/>
  <c r="B87" i="25"/>
  <c r="C87" i="25"/>
  <c r="D87" i="25"/>
  <c r="E87" i="25"/>
  <c r="H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/>
  <c r="B115" i="25"/>
  <c r="C115" i="25"/>
  <c r="D115" i="25"/>
  <c r="E115" i="25"/>
  <c r="B116" i="25"/>
  <c r="C116" i="25"/>
  <c r="D116" i="25"/>
  <c r="E116" i="25"/>
  <c r="G116" i="25"/>
  <c r="B117" i="25"/>
  <c r="C117" i="25"/>
  <c r="D117" i="25"/>
  <c r="E117" i="25"/>
  <c r="B118" i="25"/>
  <c r="C118" i="25"/>
  <c r="D118" i="25"/>
  <c r="E118" i="25"/>
  <c r="F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/>
  <c r="B151" i="25"/>
  <c r="C151" i="25"/>
  <c r="D151" i="25"/>
  <c r="E151" i="25"/>
  <c r="B152" i="25"/>
  <c r="C152" i="25"/>
  <c r="D152" i="25"/>
  <c r="E152" i="25"/>
  <c r="G152" i="25"/>
  <c r="B153" i="25"/>
  <c r="C153" i="25"/>
  <c r="D153" i="25"/>
  <c r="E153" i="25"/>
  <c r="B154" i="25"/>
  <c r="C154" i="25"/>
  <c r="D154" i="25"/>
  <c r="E154" i="25"/>
  <c r="F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/>
  <c r="C5" i="25"/>
  <c r="D5" i="25"/>
  <c r="E5" i="25"/>
  <c r="F5" i="25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G173" i="14" s="1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76" i="20" s="1"/>
  <c r="G169" i="17"/>
  <c r="G169" i="16"/>
  <c r="G169" i="15"/>
  <c r="G176" i="15" s="1"/>
  <c r="J169" i="24"/>
  <c r="I44" i="25"/>
  <c r="I36" i="25"/>
  <c r="I20" i="25"/>
  <c r="F169" i="14"/>
  <c r="F176" i="14" s="1"/>
  <c r="F168" i="14"/>
  <c r="F174" i="14" s="1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J176" i="14" s="1"/>
  <c r="H170" i="14"/>
  <c r="H175" i="14" s="1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76" i="21" s="1"/>
  <c r="G169" i="18"/>
  <c r="F169" i="20"/>
  <c r="K169" i="14"/>
  <c r="K176" i="14" s="1"/>
  <c r="I170" i="14"/>
  <c r="I175" i="14" s="1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F176" i="21" s="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K173" i="21" s="1"/>
  <c r="J169" i="21"/>
  <c r="H170" i="21"/>
  <c r="F168" i="21"/>
  <c r="F174" i="21" s="1"/>
  <c r="K171" i="20"/>
  <c r="K177" i="20" s="1"/>
  <c r="K167" i="20"/>
  <c r="K173" i="20" s="1"/>
  <c r="J169" i="20"/>
  <c r="H170" i="20"/>
  <c r="H175" i="20" s="1"/>
  <c r="F168" i="20"/>
  <c r="F174" i="20" s="1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K173" i="15" s="1"/>
  <c r="J169" i="15"/>
  <c r="H170" i="15"/>
  <c r="H175" i="15" s="1"/>
  <c r="F168" i="15"/>
  <c r="F174" i="15" s="1"/>
  <c r="J171" i="14"/>
  <c r="J177" i="14" s="1"/>
  <c r="J167" i="14"/>
  <c r="J173" i="14" s="1"/>
  <c r="I169" i="14"/>
  <c r="I176" i="14" s="1"/>
  <c r="G170" i="14"/>
  <c r="G175" i="14" s="1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77" i="21" s="1"/>
  <c r="J167" i="21"/>
  <c r="I169" i="21"/>
  <c r="I176" i="21" s="1"/>
  <c r="G170" i="21"/>
  <c r="G175" i="21" s="1"/>
  <c r="J171" i="20"/>
  <c r="J177" i="20" s="1"/>
  <c r="J167" i="20"/>
  <c r="I169" i="20"/>
  <c r="I176" i="20" s="1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J173" i="15" s="1"/>
  <c r="I169" i="15"/>
  <c r="G170" i="15"/>
  <c r="G175" i="15" s="1"/>
  <c r="I171" i="14"/>
  <c r="H169" i="14"/>
  <c r="H176" i="14" s="1"/>
  <c r="F170" i="14"/>
  <c r="F175" i="14" s="1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77" i="21" s="1"/>
  <c r="I167" i="21"/>
  <c r="H169" i="21"/>
  <c r="F170" i="21"/>
  <c r="F175" i="21" s="1"/>
  <c r="I171" i="20"/>
  <c r="I177" i="20" s="1"/>
  <c r="I167" i="20"/>
  <c r="H169" i="20"/>
  <c r="F170" i="20"/>
  <c r="F175" i="20" s="1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I173" i="15" s="1"/>
  <c r="H169" i="15"/>
  <c r="H176" i="15" s="1"/>
  <c r="F170" i="15"/>
  <c r="F175" i="15" s="1"/>
  <c r="H171" i="14"/>
  <c r="H177" i="14" s="1"/>
  <c r="H167" i="14"/>
  <c r="H173" i="14" s="1"/>
  <c r="G169" i="14"/>
  <c r="K168" i="14"/>
  <c r="K174" i="14" s="1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K174" i="21" s="1"/>
  <c r="H171" i="20"/>
  <c r="H177" i="20" s="1"/>
  <c r="H167" i="20"/>
  <c r="K168" i="20"/>
  <c r="K174" i="20" s="1"/>
  <c r="H167" i="18"/>
  <c r="H171" i="18"/>
  <c r="K168" i="18"/>
  <c r="H167" i="17"/>
  <c r="H171" i="17"/>
  <c r="K168" i="17"/>
  <c r="H171" i="16"/>
  <c r="H167" i="16"/>
  <c r="K168" i="16"/>
  <c r="H171" i="15"/>
  <c r="H167" i="15"/>
  <c r="H173" i="15" s="1"/>
  <c r="K168" i="15"/>
  <c r="K174" i="15" s="1"/>
  <c r="J168" i="14"/>
  <c r="J174" i="14" s="1"/>
  <c r="K168" i="22"/>
  <c r="H171" i="21"/>
  <c r="H167" i="21"/>
  <c r="H173" i="21" s="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J174" i="21" s="1"/>
  <c r="G167" i="20"/>
  <c r="G173" i="20" s="1"/>
  <c r="G171" i="20"/>
  <c r="G177" i="20" s="1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G173" i="15" s="1"/>
  <c r="F169" i="15"/>
  <c r="J168" i="15"/>
  <c r="F171" i="14"/>
  <c r="F177" i="14" s="1"/>
  <c r="F167" i="14"/>
  <c r="F173" i="14" s="1"/>
  <c r="K170" i="14"/>
  <c r="I168" i="14"/>
  <c r="I174" i="14" s="1"/>
  <c r="G171" i="14"/>
  <c r="G177" i="14" s="1"/>
  <c r="H171" i="24"/>
  <c r="H167" i="24"/>
  <c r="F171" i="24"/>
  <c r="F167" i="24"/>
  <c r="H169" i="24"/>
  <c r="G170" i="24"/>
  <c r="K162" i="25"/>
  <c r="K142" i="25"/>
  <c r="F171" i="21"/>
  <c r="F177" i="21" s="1"/>
  <c r="F167" i="21"/>
  <c r="F173" i="21" s="1"/>
  <c r="K170" i="21"/>
  <c r="I168" i="21"/>
  <c r="I174" i="21" s="1"/>
  <c r="F167" i="20"/>
  <c r="F173" i="20" s="1"/>
  <c r="F171" i="20"/>
  <c r="F177" i="20" s="1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77" i="15" s="1"/>
  <c r="F167" i="15"/>
  <c r="K170" i="15"/>
  <c r="K175" i="15" s="1"/>
  <c r="I168" i="15"/>
  <c r="J170" i="14"/>
  <c r="J175" i="14" s="1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J175" i="21" s="1"/>
  <c r="H168" i="21"/>
  <c r="H174" i="21" s="1"/>
  <c r="J170" i="20"/>
  <c r="H168" i="20"/>
  <c r="J170" i="18"/>
  <c r="H168" i="18"/>
  <c r="J170" i="17"/>
  <c r="H168" i="17"/>
  <c r="J170" i="16"/>
  <c r="H168" i="16"/>
  <c r="J170" i="15"/>
  <c r="J175" i="15" s="1"/>
  <c r="H168" i="15"/>
  <c r="G168" i="14"/>
  <c r="G174" i="14" s="1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G174" i="21" s="1"/>
  <c r="K169" i="20"/>
  <c r="K176" i="20" s="1"/>
  <c r="I170" i="20"/>
  <c r="G168" i="20"/>
  <c r="G174" i="20" s="1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K177" i="14" s="1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K173" i="14" s="1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I173" i="14" s="1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/>
  <c r="E17" i="9"/>
  <c r="F9" i="3"/>
  <c r="F17" i="9"/>
  <c r="H9" i="3"/>
  <c r="G17" i="9"/>
  <c r="J9" i="3"/>
  <c r="H17" i="9"/>
  <c r="C18" i="9"/>
  <c r="D18" i="9"/>
  <c r="D11" i="3"/>
  <c r="E18" i="9"/>
  <c r="F11" i="3"/>
  <c r="F18" i="9"/>
  <c r="H11" i="3"/>
  <c r="G18" i="9"/>
  <c r="J11" i="3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/>
  <c r="E8" i="9"/>
  <c r="F15" i="3"/>
  <c r="F8" i="9"/>
  <c r="H15" i="3"/>
  <c r="G8" i="9"/>
  <c r="J15" i="3"/>
  <c r="H8" i="9"/>
  <c r="C9" i="9"/>
  <c r="D9" i="9"/>
  <c r="D17" i="3"/>
  <c r="E9" i="9"/>
  <c r="F17" i="3"/>
  <c r="F9" i="9"/>
  <c r="H17" i="3"/>
  <c r="G9" i="9"/>
  <c r="J17" i="3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/>
  <c r="E17" i="10"/>
  <c r="E9" i="3"/>
  <c r="F17" i="10"/>
  <c r="G9" i="3"/>
  <c r="G17" i="10"/>
  <c r="I9" i="3"/>
  <c r="H17" i="10"/>
  <c r="C18" i="10"/>
  <c r="D18" i="10"/>
  <c r="C11" i="3"/>
  <c r="E18" i="10"/>
  <c r="E11" i="3"/>
  <c r="F18" i="10"/>
  <c r="G11" i="3"/>
  <c r="G18" i="10"/>
  <c r="I11" i="3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/>
  <c r="E8" i="10"/>
  <c r="E15" i="3"/>
  <c r="F8" i="10"/>
  <c r="G15" i="3"/>
  <c r="G8" i="10"/>
  <c r="I15" i="3"/>
  <c r="H8" i="10"/>
  <c r="C9" i="10"/>
  <c r="D9" i="10"/>
  <c r="C17" i="3"/>
  <c r="E9" i="10"/>
  <c r="E17" i="3"/>
  <c r="F9" i="10"/>
  <c r="G17" i="3"/>
  <c r="G9" i="10"/>
  <c r="I17" i="3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H28" i="9"/>
  <c r="K15" i="3"/>
  <c r="H24" i="10"/>
  <c r="K9" i="3"/>
  <c r="H29" i="10"/>
  <c r="L15" i="3"/>
  <c r="H24" i="9"/>
  <c r="L9" i="3"/>
  <c r="H29" i="9"/>
  <c r="K17" i="3"/>
  <c r="H25" i="10"/>
  <c r="K11" i="3"/>
  <c r="H30" i="10"/>
  <c r="L17" i="3"/>
  <c r="H25" i="9"/>
  <c r="L11" i="3"/>
  <c r="H30" i="9"/>
  <c r="C6" i="12"/>
  <c r="H16" i="6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/>
  <c r="H17" i="4"/>
  <c r="F9" i="2"/>
  <c r="G15" i="4"/>
  <c r="R6" i="5"/>
  <c r="F15" i="4"/>
  <c r="Q6" i="5"/>
  <c r="F17" i="4"/>
  <c r="Q8" i="5"/>
  <c r="E15" i="4"/>
  <c r="P6" i="5"/>
  <c r="E17" i="4"/>
  <c r="P8" i="5"/>
  <c r="D15" i="4"/>
  <c r="O6" i="5"/>
  <c r="D17" i="4"/>
  <c r="O8" i="5"/>
  <c r="C15" i="4"/>
  <c r="N6" i="5"/>
  <c r="C16" i="4"/>
  <c r="N7" i="5"/>
  <c r="C17" i="4"/>
  <c r="N8" i="5"/>
  <c r="H9" i="4"/>
  <c r="D9" i="2"/>
  <c r="G7" i="4"/>
  <c r="C6" i="2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/>
  <c r="E13" i="4"/>
  <c r="P4" i="5"/>
  <c r="F13" i="4"/>
  <c r="Q4" i="5"/>
  <c r="G13" i="4"/>
  <c r="G21" i="4"/>
  <c r="B15" i="4"/>
  <c r="M6" i="5"/>
  <c r="B17" i="4"/>
  <c r="M8" i="5"/>
  <c r="B14" i="4"/>
  <c r="M5" i="5"/>
  <c r="M9" i="5"/>
  <c r="M4" i="5"/>
  <c r="C4" i="5"/>
  <c r="D4" i="5"/>
  <c r="E4" i="5"/>
  <c r="F4" i="5"/>
  <c r="G4" i="5"/>
  <c r="B7" i="4"/>
  <c r="B9" i="4"/>
  <c r="B6" i="4"/>
  <c r="B5" i="5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/>
  <c r="K7" i="12"/>
  <c r="M6" i="8"/>
  <c r="K6" i="12"/>
  <c r="M5" i="8"/>
  <c r="L4" i="12"/>
  <c r="B10" i="12"/>
  <c r="B9" i="12"/>
  <c r="B8" i="8"/>
  <c r="B7" i="12"/>
  <c r="B6" i="8"/>
  <c r="B6" i="12"/>
  <c r="B5" i="8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/>
  <c r="F14" i="6"/>
  <c r="F23" i="6"/>
  <c r="E14" i="6"/>
  <c r="E23" i="6"/>
  <c r="D14" i="6"/>
  <c r="D23" i="6"/>
  <c r="C14" i="6"/>
  <c r="C23" i="6"/>
  <c r="G5" i="6"/>
  <c r="F5" i="6"/>
  <c r="E5" i="6"/>
  <c r="D5" i="6"/>
  <c r="C5" i="6"/>
  <c r="C6" i="6"/>
  <c r="C15" i="6"/>
  <c r="A2" i="6"/>
  <c r="B6" i="6"/>
  <c r="B24" i="6"/>
  <c r="B9" i="6"/>
  <c r="B27" i="6"/>
  <c r="B7" i="6"/>
  <c r="B25" i="6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/>
  <c r="C23" i="11"/>
  <c r="C21" i="7"/>
  <c r="C10" i="3"/>
  <c r="D14" i="3"/>
  <c r="L6" i="12"/>
  <c r="N5" i="8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C5" i="7"/>
  <c r="Q11" i="11"/>
  <c r="F16" i="3"/>
  <c r="K14" i="3"/>
  <c r="H23" i="10"/>
  <c r="D13" i="5"/>
  <c r="O13" i="5"/>
  <c r="D8" i="3"/>
  <c r="L8" i="3"/>
  <c r="H14" i="4"/>
  <c r="F8" i="2"/>
  <c r="L10" i="3"/>
  <c r="F8" i="3"/>
  <c r="J14" i="3"/>
  <c r="R4" i="5"/>
  <c r="D22" i="4"/>
  <c r="J176" i="15"/>
  <c r="G175" i="20"/>
  <c r="F176" i="17"/>
  <c r="G176" i="23"/>
  <c r="G176" i="18"/>
  <c r="G5" i="25"/>
  <c r="G176" i="17"/>
  <c r="H176" i="22"/>
  <c r="K176" i="23"/>
  <c r="H176" i="23"/>
  <c r="H176" i="18"/>
  <c r="G175" i="17"/>
  <c r="K176" i="15"/>
  <c r="J176" i="21"/>
  <c r="I176" i="22"/>
  <c r="K176" i="21"/>
  <c r="I176" i="16"/>
  <c r="K176" i="17"/>
  <c r="G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I175" i="21"/>
  <c r="J176" i="18"/>
  <c r="G176" i="16"/>
  <c r="I175" i="17"/>
  <c r="I176" i="17"/>
  <c r="H175" i="22"/>
  <c r="J175" i="17"/>
  <c r="I175" i="22"/>
  <c r="I175" i="20"/>
  <c r="K175" i="21"/>
  <c r="G175" i="16"/>
  <c r="J175" i="22"/>
  <c r="J176" i="22"/>
  <c r="J176" i="20"/>
  <c r="K175" i="20"/>
  <c r="H175" i="16"/>
  <c r="J176" i="16"/>
  <c r="F175" i="16"/>
  <c r="K175" i="17"/>
  <c r="K175" i="22"/>
  <c r="K176" i="22"/>
  <c r="F176" i="23"/>
  <c r="J175" i="20"/>
  <c r="F176" i="18"/>
  <c r="I175" i="16"/>
  <c r="K176" i="16"/>
  <c r="I175" i="15"/>
  <c r="I176" i="15"/>
  <c r="G176" i="24"/>
  <c r="I176" i="24"/>
  <c r="J175" i="16"/>
  <c r="K175" i="18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/>
  <c r="E27" i="6"/>
  <c r="H25" i="6"/>
  <c r="K6" i="19"/>
  <c r="I173" i="24"/>
  <c r="C25" i="6"/>
  <c r="O4" i="5"/>
  <c r="B22" i="4"/>
  <c r="B6" i="5"/>
  <c r="B23" i="4"/>
  <c r="E21" i="4"/>
  <c r="F14" i="3"/>
  <c r="F18" i="3"/>
  <c r="Q17" i="7"/>
  <c r="F25" i="6"/>
  <c r="I174" i="22"/>
  <c r="G173" i="16"/>
  <c r="I174" i="16"/>
  <c r="C17" i="5"/>
  <c r="C10" i="6"/>
  <c r="F6" i="19"/>
  <c r="I5" i="25"/>
  <c r="J173" i="24"/>
  <c r="N4" i="5"/>
  <c r="C21" i="4"/>
  <c r="J6" i="19"/>
  <c r="F173" i="15"/>
  <c r="B8" i="5"/>
  <c r="B25" i="4"/>
  <c r="I173" i="23"/>
  <c r="R17" i="7"/>
  <c r="N17" i="5"/>
  <c r="H7" i="4"/>
  <c r="D6" i="2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16"/>
  <c r="I174" i="20"/>
  <c r="H6" i="19"/>
  <c r="J173" i="17"/>
  <c r="I173" i="20"/>
  <c r="F174" i="16"/>
  <c r="I173" i="16"/>
  <c r="D5" i="5"/>
  <c r="D21" i="5"/>
  <c r="K5" i="25"/>
  <c r="H173" i="24"/>
  <c r="G174" i="24"/>
  <c r="J173" i="22"/>
  <c r="F174" i="22"/>
  <c r="J173" i="18"/>
  <c r="H174" i="18"/>
  <c r="I6" i="19"/>
  <c r="K173" i="23"/>
  <c r="F173" i="22"/>
  <c r="I173" i="18"/>
  <c r="J177" i="17"/>
  <c r="F174" i="17"/>
  <c r="I174" i="15"/>
  <c r="H9" i="7"/>
  <c r="H18" i="12"/>
  <c r="Q18" i="12"/>
  <c r="N23" i="11"/>
  <c r="P21" i="7"/>
  <c r="I173" i="17"/>
  <c r="K173" i="17"/>
  <c r="C19" i="9"/>
  <c r="C10" i="10"/>
  <c r="C19" i="10"/>
  <c r="F173" i="24"/>
  <c r="J173" i="16"/>
  <c r="F173" i="16"/>
  <c r="G6" i="19"/>
  <c r="G173" i="18"/>
  <c r="N6" i="7"/>
  <c r="N9" i="7"/>
  <c r="L11" i="11"/>
  <c r="L27" i="11"/>
  <c r="N25" i="7"/>
  <c r="O8" i="7"/>
  <c r="O9" i="7"/>
  <c r="M11" i="11"/>
  <c r="H6" i="12"/>
  <c r="H5" i="8"/>
  <c r="H13" i="7"/>
  <c r="H17" i="7"/>
  <c r="H19" i="11"/>
  <c r="F14" i="7"/>
  <c r="F19" i="11"/>
  <c r="G10" i="9"/>
  <c r="G6" i="4"/>
  <c r="C8" i="2"/>
  <c r="G9" i="4"/>
  <c r="C9" i="2"/>
  <c r="G19" i="9"/>
  <c r="G14" i="4"/>
  <c r="E8" i="2"/>
  <c r="J10" i="3"/>
  <c r="G17" i="4"/>
  <c r="E9" i="2"/>
  <c r="I16" i="3"/>
  <c r="H22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/>
  <c r="S25" i="7"/>
  <c r="F11" i="11"/>
  <c r="H22" i="9"/>
  <c r="P23" i="11"/>
  <c r="R21" i="7"/>
  <c r="P11" i="11"/>
  <c r="P6" i="7"/>
  <c r="P9" i="7"/>
  <c r="N11" i="11"/>
  <c r="P14" i="7"/>
  <c r="P17" i="7"/>
  <c r="N19" i="11"/>
  <c r="C8" i="7"/>
  <c r="C9" i="7"/>
  <c r="C11" i="11"/>
  <c r="C27" i="11"/>
  <c r="C25" i="7"/>
  <c r="E6" i="7"/>
  <c r="E9" i="7"/>
  <c r="E11" i="11"/>
  <c r="E14" i="7"/>
  <c r="E17" i="7"/>
  <c r="E19" i="11"/>
  <c r="D8" i="2"/>
  <c r="H5" i="5"/>
  <c r="G174" i="23"/>
  <c r="G174" i="18"/>
  <c r="H11" i="11"/>
  <c r="M19" i="11"/>
  <c r="J16" i="3"/>
  <c r="G173" i="21"/>
  <c r="F173" i="18"/>
  <c r="Q9" i="7"/>
  <c r="O19" i="11"/>
  <c r="O27" i="11"/>
  <c r="Q25" i="7"/>
  <c r="D17" i="5"/>
  <c r="J174" i="24"/>
  <c r="I174" i="24"/>
  <c r="F9" i="7"/>
  <c r="F6" i="12"/>
  <c r="F5" i="8"/>
  <c r="F13" i="7"/>
  <c r="K173" i="24"/>
  <c r="F177" i="23"/>
  <c r="Q17" i="5"/>
  <c r="E17" i="5"/>
  <c r="G173" i="17"/>
  <c r="K174" i="24"/>
  <c r="F18" i="12"/>
  <c r="O18" i="12"/>
  <c r="G17" i="5"/>
  <c r="P19" i="11"/>
  <c r="F13" i="5"/>
  <c r="F17" i="5"/>
  <c r="H173" i="22"/>
  <c r="G11" i="11"/>
  <c r="G27" i="11"/>
  <c r="G25" i="7"/>
  <c r="D11" i="11"/>
  <c r="J174" i="18"/>
  <c r="G174" i="16"/>
  <c r="O17" i="7"/>
  <c r="H174" i="22"/>
  <c r="F174" i="23"/>
  <c r="K174" i="18"/>
  <c r="H173" i="16"/>
  <c r="F173" i="17"/>
  <c r="H174" i="17"/>
  <c r="G174" i="17"/>
  <c r="J174" i="15"/>
  <c r="J174" i="23"/>
  <c r="I174" i="23"/>
  <c r="K174" i="23"/>
  <c r="H174" i="15"/>
  <c r="N17" i="7"/>
  <c r="H27" i="9"/>
  <c r="D9" i="6"/>
  <c r="D27" i="6"/>
  <c r="E10" i="9"/>
  <c r="E19" i="9"/>
  <c r="J174" i="22"/>
  <c r="H174" i="23"/>
  <c r="J174" i="20"/>
  <c r="J174" i="16"/>
  <c r="I174" i="17"/>
  <c r="P17" i="5"/>
  <c r="S9" i="7"/>
  <c r="K174" i="22"/>
  <c r="K174" i="16"/>
  <c r="J174" i="17"/>
  <c r="H174" i="14"/>
  <c r="Q23" i="11"/>
  <c r="S21" i="7"/>
  <c r="D9" i="7"/>
  <c r="D18" i="12"/>
  <c r="M18" i="12"/>
  <c r="F174" i="24"/>
  <c r="I173" i="22"/>
  <c r="F174" i="18"/>
  <c r="I174" i="18"/>
  <c r="H173" i="17"/>
  <c r="G174" i="15"/>
  <c r="O23" i="11"/>
  <c r="Q21" i="7"/>
  <c r="K174" i="17"/>
  <c r="H174" i="16"/>
  <c r="H174" i="20"/>
  <c r="H13" i="5"/>
  <c r="H17" i="5"/>
  <c r="E6" i="4"/>
  <c r="E22" i="4"/>
  <c r="S13" i="5"/>
  <c r="S17" i="5"/>
  <c r="M23" i="11"/>
  <c r="O21" i="7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/>
  <c r="R5" i="8"/>
  <c r="N22" i="12"/>
  <c r="P21" i="8"/>
  <c r="P5" i="8"/>
  <c r="G5" i="8"/>
  <c r="G22" i="12"/>
  <c r="G21" i="8"/>
  <c r="E5" i="8"/>
  <c r="E22" i="12"/>
  <c r="E21" i="8"/>
  <c r="Q22" i="12"/>
  <c r="S21" i="8"/>
  <c r="S5" i="8"/>
  <c r="O22" i="12"/>
  <c r="Q21" i="8"/>
  <c r="Q5" i="8"/>
  <c r="M22" i="12"/>
  <c r="O21" i="8"/>
  <c r="O5" i="8"/>
  <c r="D5" i="8"/>
  <c r="D22" i="12"/>
  <c r="D21" i="8"/>
  <c r="O17" i="5"/>
  <c r="P5" i="5"/>
  <c r="L22" i="12"/>
  <c r="N21" i="8"/>
  <c r="O5" i="5"/>
  <c r="C24" i="4"/>
  <c r="C7" i="5"/>
  <c r="C23" i="5"/>
  <c r="D25" i="4"/>
  <c r="D8" i="5"/>
  <c r="D24" i="5"/>
  <c r="D23" i="4"/>
  <c r="D6" i="5"/>
  <c r="D22" i="5"/>
  <c r="E8" i="4"/>
  <c r="F25" i="4"/>
  <c r="F8" i="5"/>
  <c r="F24" i="5"/>
  <c r="F23" i="4"/>
  <c r="F6" i="5"/>
  <c r="F22" i="5"/>
  <c r="G8" i="4"/>
  <c r="C7" i="2"/>
  <c r="H25" i="4"/>
  <c r="H8" i="5"/>
  <c r="H24" i="5"/>
  <c r="E16" i="4"/>
  <c r="P7" i="5"/>
  <c r="P23" i="5"/>
  <c r="F12" i="3"/>
  <c r="G16" i="4"/>
  <c r="E7" i="2"/>
  <c r="H6" i="6"/>
  <c r="H10" i="10"/>
  <c r="F6" i="6"/>
  <c r="F10" i="10"/>
  <c r="D6" i="6"/>
  <c r="D10" i="10"/>
  <c r="D7" i="6"/>
  <c r="D25" i="6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/>
  <c r="M26" i="11"/>
  <c r="O24" i="7"/>
  <c r="M24" i="11"/>
  <c r="O22" i="7"/>
  <c r="N25" i="11"/>
  <c r="P23" i="7"/>
  <c r="O26" i="11"/>
  <c r="Q24" i="7"/>
  <c r="O24" i="11"/>
  <c r="Q22" i="7"/>
  <c r="P25" i="11"/>
  <c r="R23" i="7"/>
  <c r="Q26" i="11"/>
  <c r="S24" i="7"/>
  <c r="Q24" i="11"/>
  <c r="S22" i="7"/>
  <c r="G23" i="11"/>
  <c r="G21" i="7"/>
  <c r="E23" i="11"/>
  <c r="E21" i="7"/>
  <c r="C26" i="11"/>
  <c r="C24" i="7"/>
  <c r="C24" i="11"/>
  <c r="C22" i="7"/>
  <c r="D25" i="11"/>
  <c r="D23" i="7"/>
  <c r="E26" i="11"/>
  <c r="E24" i="7"/>
  <c r="E24" i="11"/>
  <c r="E22" i="7"/>
  <c r="F25" i="11"/>
  <c r="F23" i="7"/>
  <c r="G26" i="11"/>
  <c r="G24" i="7"/>
  <c r="G24" i="11"/>
  <c r="G22" i="7"/>
  <c r="H25" i="11"/>
  <c r="H23" i="7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/>
  <c r="F5" i="5"/>
  <c r="C5" i="8"/>
  <c r="C6" i="4"/>
  <c r="C10" i="4"/>
  <c r="C10" i="9"/>
  <c r="C8" i="5"/>
  <c r="C24" i="5"/>
  <c r="C25" i="4"/>
  <c r="C6" i="5"/>
  <c r="C22" i="5"/>
  <c r="C23" i="4"/>
  <c r="D18" i="3"/>
  <c r="D8" i="4"/>
  <c r="E8" i="5"/>
  <c r="E24" i="5"/>
  <c r="E25" i="4"/>
  <c r="E6" i="5"/>
  <c r="E22" i="5"/>
  <c r="E23" i="4"/>
  <c r="H18" i="3"/>
  <c r="F8" i="4"/>
  <c r="G6" i="5"/>
  <c r="G22" i="5"/>
  <c r="G23" i="4"/>
  <c r="G6" i="2"/>
  <c r="H8" i="4"/>
  <c r="D7" i="2"/>
  <c r="D12" i="3"/>
  <c r="D16" i="4"/>
  <c r="O7" i="5"/>
  <c r="O23" i="5"/>
  <c r="H12" i="3"/>
  <c r="F16" i="4"/>
  <c r="Q7" i="5"/>
  <c r="Q23" i="5"/>
  <c r="H16" i="4"/>
  <c r="F7" i="2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/>
  <c r="L24" i="11"/>
  <c r="N22" i="7"/>
  <c r="M25" i="11"/>
  <c r="O23" i="7"/>
  <c r="N26" i="11"/>
  <c r="P24" i="7"/>
  <c r="N24" i="11"/>
  <c r="P22" i="7"/>
  <c r="O25" i="11"/>
  <c r="Q23" i="7"/>
  <c r="P26" i="11"/>
  <c r="R24" i="7"/>
  <c r="P24" i="11"/>
  <c r="R22" i="7"/>
  <c r="Q25" i="11"/>
  <c r="S23" i="7"/>
  <c r="H23" i="11"/>
  <c r="H21" i="7"/>
  <c r="F23" i="11"/>
  <c r="F21" i="7"/>
  <c r="D23" i="11"/>
  <c r="D21" i="7"/>
  <c r="C25" i="11"/>
  <c r="C23" i="7"/>
  <c r="D26" i="11"/>
  <c r="D24" i="7"/>
  <c r="D24" i="11"/>
  <c r="D22" i="7"/>
  <c r="E25" i="11"/>
  <c r="E23" i="7"/>
  <c r="F26" i="11"/>
  <c r="F24" i="7"/>
  <c r="F24" i="11"/>
  <c r="F22" i="7"/>
  <c r="G25" i="11"/>
  <c r="G23" i="7"/>
  <c r="H26" i="11"/>
  <c r="H24" i="7"/>
  <c r="H24" i="11"/>
  <c r="H22" i="7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/>
  <c r="F6" i="2"/>
  <c r="N5" i="5"/>
  <c r="J5" i="25"/>
  <c r="G173" i="23"/>
  <c r="H173" i="23"/>
  <c r="C24" i="6"/>
  <c r="E6" i="2"/>
  <c r="J173" i="21"/>
  <c r="H173" i="18"/>
  <c r="L12" i="3"/>
  <c r="H22" i="12"/>
  <c r="H21" i="8"/>
  <c r="J177" i="15"/>
  <c r="C11" i="2"/>
  <c r="H6" i="5"/>
  <c r="H22" i="5"/>
  <c r="G177" i="15"/>
  <c r="H9" i="2"/>
  <c r="C18" i="1"/>
  <c r="G177" i="21"/>
  <c r="H177" i="16"/>
  <c r="H23" i="4"/>
  <c r="C15" i="1"/>
  <c r="K177" i="15"/>
  <c r="G177" i="17"/>
  <c r="K177" i="24"/>
  <c r="K177" i="23"/>
  <c r="L18" i="3"/>
  <c r="P27" i="11"/>
  <c r="R25" i="7"/>
  <c r="R5" i="5"/>
  <c r="R21" i="5"/>
  <c r="C28" i="6"/>
  <c r="J12" i="3"/>
  <c r="I177" i="15"/>
  <c r="G177" i="24"/>
  <c r="J177" i="16"/>
  <c r="H27" i="11"/>
  <c r="H25" i="7"/>
  <c r="H177" i="23"/>
  <c r="F21" i="5"/>
  <c r="C22" i="4"/>
  <c r="C26" i="4"/>
  <c r="I177" i="14"/>
  <c r="F177" i="18"/>
  <c r="F17" i="7"/>
  <c r="E19" i="6"/>
  <c r="K177" i="21"/>
  <c r="I18" i="3"/>
  <c r="J18" i="3"/>
  <c r="E5" i="5"/>
  <c r="E21" i="5"/>
  <c r="E10" i="4"/>
  <c r="C5" i="5"/>
  <c r="C21" i="5"/>
  <c r="G10" i="6"/>
  <c r="D27" i="11"/>
  <c r="D25" i="7"/>
  <c r="D11" i="2"/>
  <c r="M27" i="11"/>
  <c r="O25" i="7"/>
  <c r="F24" i="6"/>
  <c r="K177" i="16"/>
  <c r="F177" i="22"/>
  <c r="E27" i="11"/>
  <c r="E25" i="7"/>
  <c r="J177" i="23"/>
  <c r="H177" i="15"/>
  <c r="F177" i="16"/>
  <c r="F27" i="11"/>
  <c r="F25" i="7"/>
  <c r="H21" i="5"/>
  <c r="R8" i="5"/>
  <c r="R24" i="5"/>
  <c r="G25" i="4"/>
  <c r="G9" i="2"/>
  <c r="F22" i="12"/>
  <c r="F21" i="8"/>
  <c r="G24" i="6"/>
  <c r="H177" i="18"/>
  <c r="H177" i="21"/>
  <c r="K177" i="17"/>
  <c r="G8" i="5"/>
  <c r="G24" i="5"/>
  <c r="G22" i="4"/>
  <c r="G8" i="2"/>
  <c r="G5" i="5"/>
  <c r="G21" i="5"/>
  <c r="I177" i="16"/>
  <c r="G10" i="4"/>
  <c r="G177" i="22"/>
  <c r="J177" i="18"/>
  <c r="G177" i="23"/>
  <c r="I177" i="23"/>
  <c r="I177" i="17"/>
  <c r="N17" i="8"/>
  <c r="G19" i="6"/>
  <c r="N27" i="11"/>
  <c r="P25" i="7"/>
  <c r="C17" i="8"/>
  <c r="G10" i="12"/>
  <c r="G26" i="12"/>
  <c r="G25" i="8"/>
  <c r="G177" i="16"/>
  <c r="H177" i="17"/>
  <c r="F177" i="17"/>
  <c r="I177" i="18"/>
  <c r="K177" i="18"/>
  <c r="J177" i="22"/>
  <c r="K177" i="22"/>
  <c r="H177" i="22"/>
  <c r="I177" i="22"/>
  <c r="F177" i="24"/>
  <c r="H177" i="24"/>
  <c r="I177" i="24"/>
  <c r="J177" i="24"/>
  <c r="S7" i="5"/>
  <c r="S23" i="5"/>
  <c r="F11" i="2"/>
  <c r="R7" i="5"/>
  <c r="R23" i="5"/>
  <c r="Q10" i="12"/>
  <c r="Q26" i="12"/>
  <c r="S25" i="8"/>
  <c r="M10" i="12"/>
  <c r="M26" i="12"/>
  <c r="O25" i="8"/>
  <c r="F10" i="12"/>
  <c r="F26" i="12"/>
  <c r="F25" i="8"/>
  <c r="H26" i="6"/>
  <c r="F26" i="6"/>
  <c r="D26" i="6"/>
  <c r="C18" i="3"/>
  <c r="E18" i="4"/>
  <c r="G18" i="4"/>
  <c r="N21" i="5"/>
  <c r="N9" i="5"/>
  <c r="N25" i="5"/>
  <c r="R6" i="8"/>
  <c r="P23" i="12"/>
  <c r="R22" i="8"/>
  <c r="Q7" i="8"/>
  <c r="O24" i="12"/>
  <c r="Q23" i="8"/>
  <c r="P8" i="8"/>
  <c r="N25" i="12"/>
  <c r="P24" i="8"/>
  <c r="N6" i="8"/>
  <c r="L23" i="12"/>
  <c r="N22" i="8"/>
  <c r="H7" i="8"/>
  <c r="H24" i="12"/>
  <c r="H23" i="8"/>
  <c r="G8" i="8"/>
  <c r="G25" i="12"/>
  <c r="G24" i="8"/>
  <c r="E6" i="8"/>
  <c r="E23" i="12"/>
  <c r="E22" i="8"/>
  <c r="D7" i="8"/>
  <c r="D24" i="12"/>
  <c r="D23" i="8"/>
  <c r="C8" i="8"/>
  <c r="C25" i="12"/>
  <c r="C24" i="8"/>
  <c r="S21" i="5"/>
  <c r="S8" i="8"/>
  <c r="Q25" i="12"/>
  <c r="S24" i="8"/>
  <c r="Q6" i="8"/>
  <c r="O23" i="12"/>
  <c r="Q22" i="8"/>
  <c r="P7" i="8"/>
  <c r="N24" i="12"/>
  <c r="P23" i="8"/>
  <c r="O8" i="8"/>
  <c r="M25" i="12"/>
  <c r="O24" i="8"/>
  <c r="H6" i="8"/>
  <c r="H23" i="12"/>
  <c r="H22" i="8"/>
  <c r="G7" i="8"/>
  <c r="G24" i="12"/>
  <c r="G23" i="8"/>
  <c r="F8" i="8"/>
  <c r="F25" i="12"/>
  <c r="F24" i="8"/>
  <c r="D6" i="8"/>
  <c r="D23" i="12"/>
  <c r="D22" i="8"/>
  <c r="C7" i="8"/>
  <c r="C24" i="12"/>
  <c r="C23" i="8"/>
  <c r="D10" i="6"/>
  <c r="D24" i="6"/>
  <c r="H10" i="6"/>
  <c r="H24" i="6"/>
  <c r="P21" i="5"/>
  <c r="P9" i="5"/>
  <c r="P25" i="5"/>
  <c r="Q17" i="8"/>
  <c r="G17" i="8"/>
  <c r="Q9" i="5"/>
  <c r="Q25" i="5"/>
  <c r="P17" i="8"/>
  <c r="F17" i="8"/>
  <c r="G26" i="6"/>
  <c r="E26" i="6"/>
  <c r="F10" i="6"/>
  <c r="O9" i="5"/>
  <c r="O25" i="5"/>
  <c r="O21" i="5"/>
  <c r="P10" i="12"/>
  <c r="P26" i="12"/>
  <c r="R25" i="8"/>
  <c r="C17" i="1"/>
  <c r="S7" i="8"/>
  <c r="Q24" i="12"/>
  <c r="S23" i="8"/>
  <c r="R8" i="8"/>
  <c r="P25" i="12"/>
  <c r="R24" i="8"/>
  <c r="P6" i="8"/>
  <c r="N23" i="12"/>
  <c r="P22" i="8"/>
  <c r="O7" i="8"/>
  <c r="M24" i="12"/>
  <c r="O23" i="8"/>
  <c r="N8" i="8"/>
  <c r="L25" i="12"/>
  <c r="N24" i="8"/>
  <c r="G6" i="8"/>
  <c r="G23" i="12"/>
  <c r="G22" i="8"/>
  <c r="F7" i="8"/>
  <c r="F24" i="12"/>
  <c r="F23" i="8"/>
  <c r="E8" i="8"/>
  <c r="E25" i="12"/>
  <c r="E24" i="8"/>
  <c r="C6" i="8"/>
  <c r="C23" i="12"/>
  <c r="C22" i="8"/>
  <c r="E10" i="6"/>
  <c r="E24" i="6"/>
  <c r="H7" i="5"/>
  <c r="H24" i="4"/>
  <c r="F7" i="5"/>
  <c r="F23" i="5"/>
  <c r="F24" i="4"/>
  <c r="F26" i="4"/>
  <c r="D10" i="4"/>
  <c r="D7" i="5"/>
  <c r="D24" i="4"/>
  <c r="D26" i="4"/>
  <c r="S6" i="8"/>
  <c r="Q23" i="12"/>
  <c r="S22" i="8"/>
  <c r="R7" i="8"/>
  <c r="P24" i="12"/>
  <c r="R23" i="8"/>
  <c r="Q8" i="8"/>
  <c r="O25" i="12"/>
  <c r="Q24" i="8"/>
  <c r="O6" i="8"/>
  <c r="M23" i="12"/>
  <c r="O22" i="8"/>
  <c r="N7" i="8"/>
  <c r="L24" i="12"/>
  <c r="N23" i="8"/>
  <c r="H8" i="8"/>
  <c r="H25" i="12"/>
  <c r="H24" i="8"/>
  <c r="F6" i="8"/>
  <c r="F23" i="12"/>
  <c r="F22" i="8"/>
  <c r="E7" i="8"/>
  <c r="E24" i="12"/>
  <c r="E23" i="8"/>
  <c r="D8" i="8"/>
  <c r="D25" i="12"/>
  <c r="D24" i="8"/>
  <c r="G24" i="4"/>
  <c r="G7" i="2"/>
  <c r="G7" i="5"/>
  <c r="E24" i="4"/>
  <c r="E26" i="4"/>
  <c r="E7" i="5"/>
  <c r="E23" i="5"/>
  <c r="O17" i="8"/>
  <c r="S17" i="8"/>
  <c r="E17" i="8"/>
  <c r="C10" i="12"/>
  <c r="C26" i="12"/>
  <c r="C25" i="8"/>
  <c r="F10" i="4"/>
  <c r="F18" i="4"/>
  <c r="H10" i="4"/>
  <c r="H18" i="4"/>
  <c r="R17" i="8"/>
  <c r="D17" i="8"/>
  <c r="H17" i="8"/>
  <c r="D19" i="6"/>
  <c r="F19" i="6"/>
  <c r="H19" i="6"/>
  <c r="D18" i="4"/>
  <c r="L10" i="12"/>
  <c r="L26" i="12"/>
  <c r="N25" i="8"/>
  <c r="D10" i="12"/>
  <c r="D26" i="12"/>
  <c r="D25" i="8"/>
  <c r="H10" i="12"/>
  <c r="H26" i="12"/>
  <c r="H25" i="8"/>
  <c r="O10" i="12"/>
  <c r="O26" i="12"/>
  <c r="Q25" i="8"/>
  <c r="E10" i="12"/>
  <c r="E26" i="12"/>
  <c r="E25" i="8"/>
  <c r="N10" i="12"/>
  <c r="N26" i="12"/>
  <c r="P25" i="8"/>
  <c r="G177" i="18"/>
  <c r="H6" i="2"/>
  <c r="H7" i="2"/>
  <c r="C16" i="1"/>
  <c r="E28" i="6"/>
  <c r="F28" i="6"/>
  <c r="C9" i="5"/>
  <c r="C25" i="5"/>
  <c r="R9" i="5"/>
  <c r="R25" i="5"/>
  <c r="G28" i="6"/>
  <c r="H9" i="8"/>
  <c r="C9" i="8"/>
  <c r="S9" i="5"/>
  <c r="S25" i="5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/>
  <c r="E9" i="5"/>
  <c r="E25" i="5"/>
  <c r="G23" i="5"/>
  <c r="G9" i="5"/>
  <c r="G25" i="5"/>
  <c r="H23" i="5"/>
  <c r="H9" i="5"/>
  <c r="H25" i="5"/>
  <c r="F9" i="5"/>
  <c r="F25" i="5"/>
  <c r="N9" i="8"/>
  <c r="H11" i="2"/>
  <c r="C19" i="1"/>
  <c r="C4" i="7"/>
  <c r="N4" i="7"/>
  <c r="C4" i="8"/>
</calcChain>
</file>

<file path=xl/sharedStrings.xml><?xml version="1.0" encoding="utf-8"?>
<sst xmlns="http://schemas.openxmlformats.org/spreadsheetml/2006/main" count="12162" uniqueCount="511">
  <si>
    <t>Third Party Collections Web Metrics Reporting System Data</t>
  </si>
  <si>
    <t xml:space="preserve">2nd Quarter </t>
  </si>
  <si>
    <t>Data as of 04/25/2018</t>
  </si>
  <si>
    <t>FY2018 Collection Goals:</t>
  </si>
  <si>
    <t xml:space="preserve">Army </t>
  </si>
  <si>
    <t>million</t>
  </si>
  <si>
    <t xml:space="preserve">Navy </t>
  </si>
  <si>
    <t xml:space="preserve">Air Force </t>
  </si>
  <si>
    <t>NCR MD</t>
  </si>
  <si>
    <t>Total</t>
  </si>
  <si>
    <t>FY2018 status, after 2nd Quarter</t>
  </si>
  <si>
    <t>FY 2018, Projected after 4th Quarter</t>
  </si>
  <si>
    <t>FY2017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</si>
  <si>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</si>
  <si>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</si>
  <si>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</si>
  <si>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</si>
  <si>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</si>
  <si>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FY2017</t>
  </si>
  <si>
    <t>FY2018</t>
  </si>
  <si>
    <t>Army</t>
  </si>
  <si>
    <t>Navy</t>
  </si>
  <si>
    <t>Air Force</t>
  </si>
  <si>
    <t>Note:  Collections = CFY + PY1 + PY2</t>
  </si>
  <si>
    <t>Billed &amp; Collected ($Millions)</t>
  </si>
  <si>
    <t>FY14</t>
  </si>
  <si>
    <t>FY15</t>
  </si>
  <si>
    <t>FY16</t>
  </si>
  <si>
    <t>FY17</t>
  </si>
  <si>
    <t>FY18</t>
  </si>
  <si>
    <t xml:space="preserve"> Billed </t>
  </si>
  <si>
    <t>Collected</t>
  </si>
  <si>
    <t xml:space="preserve"> Billed</t>
  </si>
  <si>
    <t>Outpatient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</si>
  <si>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</si>
  <si>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</si>
  <si>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</si>
  <si>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</si>
  <si>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</si>
  <si>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</si>
  <si>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</si>
  <si>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</si>
  <si>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</si>
  <si>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</si>
  <si>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</si>
  <si>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</si>
  <si>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</si>
  <si>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</si>
  <si>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</si>
  <si>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</si>
  <si>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</si>
  <si>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</si>
  <si>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</si>
  <si>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</si>
  <si>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</si>
  <si>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</si>
  <si>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</si>
  <si>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</si>
  <si>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</si>
  <si>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</si>
  <si>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</si>
  <si>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</si>
  <si>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</si>
  <si>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FY2013</t>
  </si>
  <si>
    <t>FY2014</t>
  </si>
  <si>
    <t>FY2015</t>
  </si>
  <si>
    <t>FY2016</t>
  </si>
  <si>
    <t>Total OP Collections for FY</t>
  </si>
  <si>
    <t>IP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</si>
  <si>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</si>
  <si>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</si>
  <si>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</si>
  <si>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</si>
  <si>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OP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</si>
  <si>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</si>
  <si>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</si>
  <si>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</si>
  <si>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</si>
  <si>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Total IP Billings for CFY in CFY</t>
  </si>
  <si>
    <t>Total OP Billings  for CFY in CFY</t>
  </si>
  <si>
    <t>Is NCR MD IP FY2017 data greater than FY2016?</t>
  </si>
  <si>
    <t>Is NCR MD OP FY2017 data greater than FY2016?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</si>
  <si>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</si>
  <si>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</si>
  <si>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</si>
  <si>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</si>
  <si>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</si>
  <si>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</si>
  <si>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</si>
  <si>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</si>
  <si>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</si>
  <si>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</si>
  <si>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</si>
  <si>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</si>
  <si>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</si>
  <si>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</si>
  <si>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2ndQFY13</t>
  </si>
  <si>
    <t>2ndQFY14</t>
  </si>
  <si>
    <t>2ndQFY15</t>
  </si>
  <si>
    <t>2ndQFY16</t>
  </si>
  <si>
    <t>2ndQFY17</t>
  </si>
  <si>
    <t>2ndQFY18</t>
  </si>
  <si>
    <t>service</t>
  </si>
  <si>
    <t>Total IP Collections In CY</t>
  </si>
  <si>
    <t>----------</t>
  </si>
  <si>
    <t>--------------------------</t>
  </si>
  <si>
    <t>(4 row(s) a</t>
  </si>
  <si>
    <t>ffected)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</si>
  <si>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</si>
  <si>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</si>
  <si>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</si>
  <si>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</si>
  <si>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</si>
  <si>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</si>
  <si>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</si>
  <si>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</si>
  <si>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</si>
  <si>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</si>
  <si>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</si>
  <si>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</si>
  <si>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</si>
  <si>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</si>
  <si>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</si>
  <si>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</si>
  <si>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</si>
  <si>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</si>
  <si>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</si>
  <si>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</si>
  <si>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NCR MD total</t>
  </si>
  <si>
    <t>Navy total - OK and YO*</t>
  </si>
  <si>
    <t>All Services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</si>
  <si>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</si>
  <si>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</si>
  <si>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</si>
  <si>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Is NCR MD total for a FY equal to the total Collections tab?</t>
  </si>
  <si>
    <t>Is All Services total for a FY equal to the total Collections tab?</t>
  </si>
  <si>
    <t>Total Inpatient Billings metric QC by DMIS ID</t>
  </si>
  <si>
    <t>Total IP Billings for CY by DMIS ID</t>
  </si>
  <si>
    <t>Is AF total for a FY equal to Total Billings tab?</t>
  </si>
  <si>
    <t>Is A total for a FY equal to Total Billings tab?</t>
  </si>
  <si>
    <t>Is N total for a FY equal to Total Billings tab?</t>
  </si>
  <si>
    <t>Is NCR MD total for a FY equal to Total Billings tab?</t>
  </si>
  <si>
    <t>Is All Services total for a FY equal to Total Billings tab?</t>
  </si>
  <si>
    <t>Number of IP Collections for CFY</t>
  </si>
  <si>
    <t>Navy total - OK and YO</t>
  </si>
  <si>
    <t>Is AF total for a FY equal to Collected to Claims Ratio Rpt tab?</t>
  </si>
  <si>
    <t>Is A total for a FY equal to Collected to Claims Ratio Rpt tab?</t>
  </si>
  <si>
    <t>Is N total for a FY equal to Collected to Claims Ratio Rpt tab?</t>
  </si>
  <si>
    <t>Is NCR MD total for a FY equal to Collected to Claims Ratio Rpt tab?</t>
  </si>
  <si>
    <t>Is All Services total for a FY equal to Collected to Claims Ratio Rpt tab?</t>
  </si>
  <si>
    <t>Total Inpatient Claims metric QC by DMIS ID</t>
  </si>
  <si>
    <t>Number of IP Claims for CFY</t>
  </si>
  <si>
    <t>Is AF total for a FY equal toClaims per Disp or Visits rpt tab?</t>
  </si>
  <si>
    <t>Is A total for a FY equal to Claims per Disp or Visits rpt tab?</t>
  </si>
  <si>
    <t>Is N total for a FY equal to Claims per Disp or Visits rpt tab?</t>
  </si>
  <si>
    <t>Is NCR MD total for a FY equal to Claims per Disp or Visits rpt tab?</t>
  </si>
  <si>
    <t>Is All Services total for a FY equal to Claims per Disp or Visits rpt tab?</t>
  </si>
  <si>
    <t>Total Inpatient Dispositions metric QC by DMIS ID</t>
  </si>
  <si>
    <t>Is AF total for a FY equal to Claims per Disp or Visits rpt tab?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</si>
  <si>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</si>
  <si>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</si>
  <si>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</si>
  <si>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</si>
  <si>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</si>
  <si>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Is AF total for a FY equal to Total Billings Rpt tab?</t>
  </si>
  <si>
    <t>Is A total for a FY equal to Total Billings Rpt tab?</t>
  </si>
  <si>
    <t>Is N total for a FY equal to Total Billings Rpt tab?</t>
  </si>
  <si>
    <t>Is NCR MD total for a FY equal to Total Billings Rpt tab?</t>
  </si>
  <si>
    <t>Is All Services total for a FY equal to Total Billings Rpt tab?</t>
  </si>
  <si>
    <t>Number of OP Collections for CFY</t>
  </si>
  <si>
    <t>Is A total for a FY equal to Collected to Claims Ratio Rpt?</t>
  </si>
  <si>
    <t>Total Outpatient Claims metric QC by DMIS ID</t>
  </si>
  <si>
    <t>Number of OP Claims for CFY</t>
  </si>
  <si>
    <t>NCR MD toatl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</si>
  <si>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</si>
  <si>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</si>
  <si>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</si>
  <si>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</si>
  <si>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</si>
  <si>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</si>
  <si>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0004</t>
  </si>
  <si>
    <t>Maxwell AFB (42nd Medical Group)</t>
  </si>
  <si>
    <t>C</t>
  </si>
  <si>
    <t>NULL</t>
  </si>
  <si>
    <t>0006</t>
  </si>
  <si>
    <t>Elmendorf AFB (3rd Medical group)</t>
  </si>
  <si>
    <t>H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</si>
  <si>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</si>
  <si>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</si>
  <si>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</si>
  <si>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</si>
  <si>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</si>
  <si>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</si>
  <si>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</si>
  <si>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</si>
  <si>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</si>
  <si>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</si>
  <si>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</si>
  <si>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</si>
  <si>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</si>
  <si>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</si>
  <si>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</si>
  <si>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</si>
  <si>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</si>
  <si>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</si>
  <si>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</si>
  <si>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</si>
  <si>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</si>
  <si>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</si>
  <si>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</si>
  <si>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</si>
  <si>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</si>
  <si>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</si>
  <si>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</si>
  <si>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</si>
  <si>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</si>
  <si>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</si>
  <si>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</si>
  <si>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</si>
  <si>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</si>
  <si>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</si>
  <si>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</si>
  <si>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</si>
  <si>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</si>
  <si>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</si>
  <si>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</si>
  <si>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</si>
  <si>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</si>
  <si>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</si>
  <si>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</si>
  <si>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</si>
  <si>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</si>
  <si>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</si>
  <si>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</si>
  <si>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</si>
  <si>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</si>
  <si>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</si>
  <si>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</si>
  <si>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</si>
  <si>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</si>
  <si>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</si>
  <si>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</si>
  <si>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</si>
  <si>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</si>
  <si>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</si>
  <si>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</si>
  <si>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</si>
  <si>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</si>
  <si>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</si>
  <si>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</si>
  <si>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</si>
  <si>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</si>
  <si>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</si>
  <si>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</si>
  <si>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</si>
  <si>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</si>
  <si>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</si>
  <si>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</si>
  <si>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</si>
  <si>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</si>
  <si>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</si>
  <si>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</si>
  <si>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</si>
  <si>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</si>
  <si>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</si>
  <si>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</si>
  <si>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</si>
  <si>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</si>
  <si>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</si>
  <si>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</si>
  <si>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</si>
  <si>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</si>
  <si>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</si>
  <si>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</si>
  <si>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</si>
  <si>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</si>
  <si>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</si>
  <si>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</si>
  <si>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</si>
  <si>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</si>
  <si>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</si>
  <si>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0250</t>
  </si>
  <si>
    <t>McClellan AFB (77th Medical Group)</t>
  </si>
  <si>
    <t>I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</si>
  <si>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</si>
  <si>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</si>
  <si>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</si>
  <si>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</si>
  <si>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</si>
  <si>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</si>
  <si>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</si>
  <si>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</si>
  <si>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</si>
  <si>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</si>
  <si>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0338</t>
  </si>
  <si>
    <t>Vance AFB (71st Medical Group)</t>
  </si>
  <si>
    <t>0356</t>
  </si>
  <si>
    <t>Charleston JB (628th Medical Group)</t>
  </si>
  <si>
    <t>0363</t>
  </si>
  <si>
    <t>Brooks AFB (311th Medical Squad)</t>
  </si>
  <si>
    <t>0364</t>
  </si>
  <si>
    <t>Goodfellow AFB (17th Medical Group)</t>
  </si>
  <si>
    <t>0365</t>
  </si>
  <si>
    <t>Kelly AFB</t>
  </si>
  <si>
    <t>0366</t>
  </si>
  <si>
    <t>Randolph AFB (12 Medical Group)</t>
  </si>
  <si>
    <t>0395</t>
  </si>
  <si>
    <t>McChord AFB (62nd Medical Group)</t>
  </si>
  <si>
    <t>0413</t>
  </si>
  <si>
    <t>Bolling AFB (579th Medical Group)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</si>
  <si>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</si>
  <si>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</si>
  <si>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</si>
  <si>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</si>
  <si>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</si>
  <si>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</si>
  <si>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</si>
  <si>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</si>
  <si>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</si>
  <si>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</si>
  <si>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</si>
  <si>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</si>
  <si>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</si>
  <si>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</si>
  <si>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</si>
  <si>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</si>
  <si>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</si>
  <si>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</si>
  <si>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</si>
  <si>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</si>
  <si>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</si>
  <si>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</si>
  <si>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</si>
  <si>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</si>
  <si>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7139</t>
  </si>
  <si>
    <t>Hurlburt FLD (1st Special Operations Medical Group)</t>
  </si>
  <si>
    <t>7200</t>
  </si>
  <si>
    <t>Buckley AFB (460th Medical Squadron)</t>
  </si>
  <si>
    <t>ALL</t>
  </si>
  <si>
    <t>0000</t>
  </si>
  <si>
    <t>UBO Administrator</t>
  </si>
  <si>
    <t>0001</t>
  </si>
  <si>
    <t>Redstone Arsenal (Fox Army Health Clinic)</t>
  </si>
  <si>
    <t>0002</t>
  </si>
  <si>
    <t>Ft. McClellan (Patterson ACH)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</si>
  <si>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</si>
  <si>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</si>
  <si>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</si>
  <si>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</si>
  <si>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</si>
  <si>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</si>
  <si>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</si>
  <si>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</si>
  <si>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</si>
  <si>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</si>
  <si>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</si>
  <si>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</si>
  <si>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</si>
  <si>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</si>
  <si>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</si>
  <si>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</si>
  <si>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</si>
  <si>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</si>
  <si>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</si>
  <si>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</si>
  <si>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</si>
  <si>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</si>
  <si>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</si>
  <si>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</si>
  <si>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</si>
  <si>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</si>
  <si>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</si>
  <si>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</si>
  <si>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</si>
  <si>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</si>
  <si>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</si>
  <si>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</si>
  <si>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0081</t>
  </si>
  <si>
    <t>Ft. Monmouth (Patterson Army Health Clinic)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</si>
  <si>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</si>
  <si>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</si>
  <si>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</si>
  <si>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</si>
  <si>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</si>
  <si>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</si>
  <si>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</si>
  <si>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</si>
  <si>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</si>
  <si>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</si>
  <si>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</si>
  <si>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</si>
  <si>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</si>
  <si>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</si>
  <si>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</si>
  <si>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</si>
  <si>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</si>
  <si>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</si>
  <si>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</si>
  <si>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</si>
  <si>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</si>
  <si>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</si>
  <si>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0206</t>
  </si>
  <si>
    <t>Yuma Proving Grounds</t>
  </si>
  <si>
    <t>0256</t>
  </si>
  <si>
    <t>Pentagon Army Health Clinic</t>
  </si>
  <si>
    <t>0273</t>
  </si>
  <si>
    <t>Ft. McPherson (Lawrence Joel Army Health Clinic)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</si>
  <si>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</si>
  <si>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</si>
  <si>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</si>
  <si>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</si>
  <si>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</si>
  <si>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</si>
  <si>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0350</t>
  </si>
  <si>
    <t>Ft. Indiantown Gap US Army Health Clinic</t>
  </si>
  <si>
    <t>0351</t>
  </si>
  <si>
    <t>Letterkenny US Army Health Clinic</t>
  </si>
  <si>
    <t>0352</t>
  </si>
  <si>
    <t>Carlisle (Dunham Army Health Clinic)</t>
  </si>
  <si>
    <t>0353</t>
  </si>
  <si>
    <t>Tobyhanna US Army Health Clinic</t>
  </si>
  <si>
    <t>0371</t>
  </si>
  <si>
    <t>Dugway Proving Ground</t>
  </si>
  <si>
    <t>0441</t>
  </si>
  <si>
    <t>New Cumberland US Army Health Clinic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</si>
  <si>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</si>
  <si>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</si>
  <si>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</si>
  <si>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</si>
  <si>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</si>
  <si>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</si>
  <si>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</si>
  <si>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</si>
  <si>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</si>
  <si>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</si>
  <si>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</si>
  <si>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</si>
  <si>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</si>
  <si>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</si>
  <si>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</si>
  <si>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</si>
  <si>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</si>
  <si>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</si>
  <si>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</si>
  <si>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</si>
  <si>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</si>
  <si>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</si>
  <si>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</si>
  <si>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</si>
  <si>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0056</t>
  </si>
  <si>
    <t>NHC Great Lakes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</si>
  <si>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</si>
  <si>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</si>
  <si>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</si>
  <si>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</si>
  <si>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</si>
  <si>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</si>
  <si>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</si>
  <si>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</si>
  <si>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</si>
  <si>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</si>
  <si>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</si>
  <si>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</si>
  <si>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</si>
  <si>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</si>
  <si>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</si>
  <si>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</si>
  <si>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</si>
  <si>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</si>
  <si>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</si>
  <si>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</si>
  <si>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</si>
  <si>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NHC Oak Harbor</t>
  </si>
  <si>
    <t>0280</t>
  </si>
  <si>
    <t>NHC Hawaii</t>
  </si>
  <si>
    <t>0297</t>
  </si>
  <si>
    <t>NACC New Orleans</t>
  </si>
  <si>
    <t>0306</t>
  </si>
  <si>
    <t>NHC Annapolis</t>
  </si>
  <si>
    <t>0321</t>
  </si>
  <si>
    <t>NBHC Portsmouth (NH)</t>
  </si>
  <si>
    <t>0385</t>
  </si>
  <si>
    <t>NHC Quantico</t>
  </si>
  <si>
    <t>0616</t>
  </si>
  <si>
    <t>NH Roosevelt Roads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</si>
  <si>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</si>
  <si>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</si>
  <si>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</si>
  <si>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</si>
  <si>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</si>
  <si>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</si>
  <si>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</si>
  <si>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</si>
  <si>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</si>
  <si>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</si>
  <si>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</si>
  <si>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</si>
  <si>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0067</t>
  </si>
  <si>
    <t>Walter Reed National Military Medical Center</t>
  </si>
  <si>
    <t>0123</t>
  </si>
  <si>
    <t>Ft. Belvoir (FT. Belvoir Community Hospital)</t>
  </si>
  <si>
    <t>9123</t>
  </si>
  <si>
    <t>CSE Admin</t>
  </si>
  <si>
    <t>PROV</t>
  </si>
  <si>
    <t>UBO CSE Provider</t>
  </si>
  <si>
    <t>(160 row(s)</t>
  </si>
  <si>
    <t>affecte</t>
  </si>
  <si>
    <t>d)</t>
  </si>
  <si>
    <t>--------------------------------</t>
  </si>
  <si>
    <t>---------------------------</t>
  </si>
  <si>
    <t>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</si>
</sst>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4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  <xf numFmtId="173" fontId="5" fillId="0" borderId="0" xfId="0" applyNumberFormat="1" applyFont="1"/>
    <xf numFmtId="3" fontId="5" fillId="0" borderId="0" xfId="0" applyNumberFormat="1" applyFont="1"/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1" x14ac:dyDescent="0.2">
      <c r="A1" t="s">
        <v>0</v>
      </c>
    </row>
    <row r="2" spans="1:11" x14ac:dyDescent="0.2">
      <c r="A2" s="6" t="s">
        <v>1</v>
      </c>
      <c r="F2" s="6" t="s">
        <v>2</v>
      </c>
      <c r="G2" s="35"/>
    </row>
    <row r="3" spans="1:11" x14ac:dyDescent="0.2">
      <c r="F3" s="18"/>
    </row>
    <row r="5" spans="1:11" x14ac:dyDescent="0.2">
      <c r="B5" t="s">
        <v>3</v>
      </c>
    </row>
    <row r="7" spans="1:11" x14ac:dyDescent="0.2">
      <c r="B7" t="s">
        <v>4</v>
      </c>
      <c r="C7" s="22"/>
      <c r="D7" t="s">
        <v>5</v>
      </c>
    </row>
    <row r="8" spans="1:11" x14ac:dyDescent="0.2">
      <c r="B8" t="s">
        <v>6</v>
      </c>
      <c r="C8" s="22"/>
      <c r="D8" t="s">
        <v>5</v>
      </c>
    </row>
    <row r="9" spans="1:11" x14ac:dyDescent="0.2">
      <c r="B9" t="s">
        <v>7</v>
      </c>
      <c r="C9" s="22"/>
      <c r="D9" t="s">
        <v>5</v>
      </c>
    </row>
    <row r="10" spans="1:11" x14ac:dyDescent="0.2">
      <c r="B10" t="s">
        <v>8</v>
      </c>
      <c r="C10" s="22"/>
      <c r="D10" s="6" t="s">
        <v>5</v>
      </c>
    </row>
    <row r="11" spans="1:11" x14ac:dyDescent="0.2">
      <c r="B11" t="s">
        <v>9</v>
      </c>
      <c r="C11" s="22"/>
      <c r="D11" t="s">
        <v>5</v>
      </c>
    </row>
    <row r="12" spans="1:11" x14ac:dyDescent="0.2">
      <c r="C12" s="22"/>
    </row>
    <row r="13" spans="1:11" x14ac:dyDescent="0.2">
      <c r="B13" s="6" t="s">
        <v>10</v>
      </c>
      <c r="F13" s="6" t="s">
        <v>11</v>
      </c>
      <c r="J13" t="s">
        <v>12</v>
      </c>
    </row>
    <row r="15" spans="1:11" x14ac:dyDescent="0.2">
      <c r="B15" t="s">
        <v>4</v>
      </c>
      <c r="C15" s="21">
        <f>'Total Collections Rpt'!H23</f>
        <v>27.2</v>
      </c>
      <c r="D15" t="s">
        <v>5</v>
      </c>
      <c r="F15" s="1">
        <f>C15*(12/6)</f>
        <v>54.4</v>
      </c>
      <c r="G15" t="s">
        <v>5</v>
      </c>
      <c r="J15" s="1">
        <v>41</v>
      </c>
      <c r="K15" t="s">
        <v>5</v>
      </c>
    </row>
    <row r="16" spans="1:11" x14ac:dyDescent="0.2">
      <c r="B16" t="s">
        <v>6</v>
      </c>
      <c r="C16" s="21">
        <f>'Total Collections Rpt'!H24</f>
        <v>6.6</v>
      </c>
      <c r="D16" t="s">
        <v>5</v>
      </c>
      <c r="F16" s="1">
        <f t="shared" ref="F16:F19" si="0">C16*(12/6)</f>
        <v>13.2</v>
      </c>
      <c r="G16" t="s">
        <v>5</v>
      </c>
      <c r="J16" s="1">
        <v>16.2</v>
      </c>
      <c r="K16" t="s">
        <v>5</v>
      </c>
    </row>
    <row r="17" spans="1:11" x14ac:dyDescent="0.2">
      <c r="B17" t="s">
        <v>7</v>
      </c>
      <c r="C17" s="21">
        <f>'Total Collections Rpt'!H22</f>
        <v>19.2</v>
      </c>
      <c r="D17" t="s">
        <v>5</v>
      </c>
      <c r="F17" s="1">
        <f t="shared" si="0"/>
        <v>38.4</v>
      </c>
      <c r="G17" t="s">
        <v>5</v>
      </c>
      <c r="J17" s="1">
        <v>23.5</v>
      </c>
      <c r="K17" t="s">
        <v>5</v>
      </c>
    </row>
    <row r="18" spans="1:11" x14ac:dyDescent="0.2">
      <c r="B18" s="6" t="s">
        <v>8</v>
      </c>
      <c r="C18" s="21">
        <f>'Total Collections Rpt'!H25</f>
        <v>11.7</v>
      </c>
      <c r="D18" t="s">
        <v>5</v>
      </c>
      <c r="F18" s="1">
        <f t="shared" si="0"/>
        <v>23.4</v>
      </c>
      <c r="G18" t="s">
        <v>5</v>
      </c>
      <c r="J18" s="1">
        <v>21.6</v>
      </c>
      <c r="K18" t="s">
        <v>5</v>
      </c>
    </row>
    <row r="19" spans="1:11" x14ac:dyDescent="0.2">
      <c r="B19" t="s">
        <v>9</v>
      </c>
      <c r="C19" s="21">
        <f>SUM(C15:C18)</f>
        <v>64.7</v>
      </c>
      <c r="D19" t="s">
        <v>5</v>
      </c>
      <c r="F19" s="1">
        <f t="shared" si="0"/>
        <v>129.4</v>
      </c>
      <c r="G19" t="s">
        <v>5</v>
      </c>
      <c r="J19" s="1">
        <v>102.30000000000001</v>
      </c>
      <c r="K19" t="s">
        <v>5</v>
      </c>
    </row>
    <row r="20" spans="1:11" x14ac:dyDescent="0.2">
      <c r="A20" s="6"/>
      <c r="B20" s="6"/>
      <c r="C20" s="21"/>
      <c r="E20" s="26"/>
    </row>
    <row r="21" spans="1:11" x14ac:dyDescent="0.2">
      <c r="B21" s="6"/>
    </row>
  </sheetData>
  <sheetProtection algorithmName="SHA-512" hashValue="Ys+7VJn5AElDRch4GedKARcC1CU3CsdzNQqjFZYGAF4Nb8LvDFsKS3EtIuXUlYI89tcQe1BUF16gKrtQKZREhg==" saltValue="rtp5ho4AUvQ9sTkFUL/CiQ==" spinCount="100000" sheet="1" objects="1" scenarios="1"/>
  <customSheetViews>
    <customSheetView guid="{36755EE3-F52E-4D4E-9A42-3A861C777B27}" scale="85">
      <selection activeCell="G19" sqref="G19"/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40</v>
      </c>
    </row>
    <row r="2" spans="1:13" x14ac:dyDescent="0.2">
      <c r="A2" t="str">
        <f>Summary!A2</f>
        <v xml:space="preserve">2nd Quarter </v>
      </c>
    </row>
    <row r="4" spans="1:13" ht="13.5" thickBot="1" x14ac:dyDescent="0.25">
      <c r="C4" t="s">
        <v>78</v>
      </c>
    </row>
    <row r="5" spans="1:13" x14ac:dyDescent="0.2">
      <c r="B5" s="15" t="s">
        <v>17</v>
      </c>
      <c r="C5" s="134" t="s">
        <v>63</v>
      </c>
      <c r="D5" s="134" t="s">
        <v>64</v>
      </c>
      <c r="E5" s="134" t="s">
        <v>65</v>
      </c>
      <c r="F5" s="134" t="s">
        <v>66</v>
      </c>
      <c r="G5" s="134" t="s">
        <v>18</v>
      </c>
      <c r="H5" s="134" t="s">
        <v>19</v>
      </c>
    </row>
    <row r="6" spans="1:13" x14ac:dyDescent="0.2">
      <c r="B6" s="90" t="s">
        <v>22</v>
      </c>
      <c r="C6" s="64">
        <f>Details!C23</f>
        <v>6752153.4000000004</v>
      </c>
      <c r="D6" s="64">
        <f>Details!D23</f>
        <v>7153398.75</v>
      </c>
      <c r="E6" s="64">
        <f>Details!E23</f>
        <v>5581462.0800000001</v>
      </c>
      <c r="F6" s="64">
        <f>Details!F23</f>
        <v>1973521.47</v>
      </c>
      <c r="G6" s="64">
        <f>Details!G23</f>
        <v>1681321.73</v>
      </c>
      <c r="H6" s="64">
        <f>Details!H23</f>
        <v>3767503.87</v>
      </c>
      <c r="J6" s="1"/>
      <c r="K6" s="1"/>
      <c r="L6" s="27"/>
      <c r="M6" s="1"/>
    </row>
    <row r="7" spans="1:13" x14ac:dyDescent="0.2">
      <c r="B7" s="90" t="s">
        <v>20</v>
      </c>
      <c r="C7" s="64">
        <f>Details!C24</f>
        <v>19861613.59</v>
      </c>
      <c r="D7" s="64">
        <f>Details!D24</f>
        <v>16246241.359999999</v>
      </c>
      <c r="E7" s="64">
        <f>Details!E24</f>
        <v>18403882.399999999</v>
      </c>
      <c r="F7" s="64">
        <f>Details!F24</f>
        <v>14354266.619999999</v>
      </c>
      <c r="G7" s="64">
        <f>Details!G24</f>
        <v>10117211.119999999</v>
      </c>
      <c r="H7" s="64">
        <f>Details!H24</f>
        <v>7711948.5499999998</v>
      </c>
      <c r="I7" s="4"/>
      <c r="J7" s="1"/>
      <c r="K7" s="1"/>
      <c r="L7" s="1"/>
      <c r="M7" s="1"/>
    </row>
    <row r="8" spans="1:13" x14ac:dyDescent="0.2">
      <c r="B8" s="88" t="s">
        <v>21</v>
      </c>
      <c r="C8" s="64">
        <f>Details!C25</f>
        <v>4897227.22</v>
      </c>
      <c r="D8" s="64">
        <f>Details!D25</f>
        <v>5948291.4199999999</v>
      </c>
      <c r="E8" s="64">
        <f>Details!E25</f>
        <v>5074237.96</v>
      </c>
      <c r="F8" s="64">
        <f>Details!F25</f>
        <v>3194835.09</v>
      </c>
      <c r="G8" s="64">
        <f>Details!G25</f>
        <v>3636544.62</v>
      </c>
      <c r="H8" s="64">
        <f>Details!H25</f>
        <v>2822482.73</v>
      </c>
      <c r="I8" s="4"/>
      <c r="J8" s="1"/>
      <c r="K8" s="1"/>
      <c r="L8" s="1"/>
      <c r="M8" s="1"/>
    </row>
    <row r="9" spans="1:13" x14ac:dyDescent="0.2">
      <c r="B9" s="90" t="s">
        <v>8</v>
      </c>
      <c r="C9" s="64">
        <f>Details!C26</f>
        <v>2147147.7999999998</v>
      </c>
      <c r="D9" s="64">
        <f>Details!D26</f>
        <v>2261008.59</v>
      </c>
      <c r="E9" s="64">
        <f>Details!E26</f>
        <v>6382610.5999999996</v>
      </c>
      <c r="F9" s="64">
        <f>Details!F26</f>
        <v>4765770.1100000003</v>
      </c>
      <c r="G9" s="64">
        <f>Details!G26</f>
        <v>4829082.34</v>
      </c>
      <c r="H9" s="64">
        <f>Details!H26</f>
        <v>6807470.0800000001</v>
      </c>
      <c r="J9" s="1"/>
      <c r="K9" s="1"/>
      <c r="L9" s="1"/>
      <c r="M9" s="1"/>
    </row>
    <row r="10" spans="1:13" ht="13.5" thickBot="1" x14ac:dyDescent="0.25">
      <c r="B10" s="67" t="s">
        <v>9</v>
      </c>
      <c r="C10" s="84">
        <f t="shared" ref="C10:H10" si="0">SUM(C6:C9)</f>
        <v>33658142.009999998</v>
      </c>
      <c r="D10" s="84">
        <f t="shared" si="0"/>
        <v>31608940.120000001</v>
      </c>
      <c r="E10" s="84">
        <f t="shared" si="0"/>
        <v>35442193.039999999</v>
      </c>
      <c r="F10" s="84">
        <f t="shared" si="0"/>
        <v>24288393.289999999</v>
      </c>
      <c r="G10" s="84">
        <f t="shared" si="0"/>
        <v>20264159.809999999</v>
      </c>
      <c r="H10" s="81">
        <f t="shared" si="0"/>
        <v>21109405.23</v>
      </c>
      <c r="J10" s="11"/>
      <c r="K10" s="11"/>
      <c r="L10" s="11"/>
      <c r="M10" s="11"/>
    </row>
    <row r="13" spans="1:13" ht="13.5" thickBot="1" x14ac:dyDescent="0.25">
      <c r="C13" t="s">
        <v>79</v>
      </c>
    </row>
    <row r="14" spans="1:13" x14ac:dyDescent="0.2">
      <c r="B14" s="15" t="s">
        <v>17</v>
      </c>
      <c r="C14" s="134" t="s">
        <v>63</v>
      </c>
      <c r="D14" s="134" t="s">
        <v>64</v>
      </c>
      <c r="E14" s="134" t="s">
        <v>65</v>
      </c>
      <c r="F14" s="134" t="s">
        <v>66</v>
      </c>
      <c r="G14" s="134" t="s">
        <v>18</v>
      </c>
      <c r="H14" s="134" t="s">
        <v>19</v>
      </c>
    </row>
    <row r="15" spans="1:13" x14ac:dyDescent="0.2">
      <c r="B15" s="90" t="s">
        <v>22</v>
      </c>
      <c r="C15" s="64">
        <f>Details!C32</f>
        <v>57182059.710000001</v>
      </c>
      <c r="D15" s="64">
        <f>Details!D32</f>
        <v>50417170.890000001</v>
      </c>
      <c r="E15" s="64">
        <f>Details!E32</f>
        <v>44429203.119999997</v>
      </c>
      <c r="F15" s="64">
        <f>Details!F32</f>
        <v>22267454.390000001</v>
      </c>
      <c r="G15" s="64">
        <f>Details!G32</f>
        <v>38264836.880000003</v>
      </c>
      <c r="H15" s="64">
        <f>Details!H32</f>
        <v>41938935.909999996</v>
      </c>
      <c r="J15" s="1"/>
      <c r="K15" s="1"/>
      <c r="L15" s="19"/>
      <c r="M15" s="19"/>
    </row>
    <row r="16" spans="1:13" x14ac:dyDescent="0.2">
      <c r="B16" s="90" t="s">
        <v>20</v>
      </c>
      <c r="C16" s="64">
        <f>Details!C33</f>
        <v>30662405.34</v>
      </c>
      <c r="D16" s="64">
        <f>Details!D33</f>
        <v>24876392.210000001</v>
      </c>
      <c r="E16" s="64">
        <f>Details!E33</f>
        <v>22664200.640000001</v>
      </c>
      <c r="F16" s="64">
        <f>Details!F33</f>
        <v>17469074.199999999</v>
      </c>
      <c r="G16" s="64">
        <f>Details!G33</f>
        <v>33677559.299999997</v>
      </c>
      <c r="H16" s="64">
        <f>Details!H33</f>
        <v>37223533.909999996</v>
      </c>
      <c r="J16" s="1"/>
      <c r="K16" s="1"/>
      <c r="L16" s="19"/>
      <c r="M16" s="19"/>
    </row>
    <row r="17" spans="1:13" x14ac:dyDescent="0.2">
      <c r="B17" s="88" t="s">
        <v>21</v>
      </c>
      <c r="C17" s="64">
        <f>Details!C34</f>
        <v>14919942.74</v>
      </c>
      <c r="D17" s="64">
        <f>Details!D34</f>
        <v>14211839.869999999</v>
      </c>
      <c r="E17" s="64">
        <f>Details!E34</f>
        <v>14284423.560000001</v>
      </c>
      <c r="F17" s="64">
        <f>Details!F34</f>
        <v>15742019.57</v>
      </c>
      <c r="G17" s="64">
        <f>Details!G34</f>
        <v>15589147.199999999</v>
      </c>
      <c r="H17" s="64">
        <f>Details!H34</f>
        <v>12759107.23</v>
      </c>
      <c r="J17" s="1"/>
      <c r="K17" s="1"/>
      <c r="L17" s="19"/>
      <c r="M17" s="19"/>
    </row>
    <row r="18" spans="1:13" x14ac:dyDescent="0.2">
      <c r="B18" s="90" t="s">
        <v>8</v>
      </c>
      <c r="C18" s="64">
        <f>Details!C35</f>
        <v>10339473.43</v>
      </c>
      <c r="D18" s="64">
        <f>Details!D35</f>
        <v>9432606.4700000007</v>
      </c>
      <c r="E18" s="64">
        <f>Details!E35</f>
        <v>10558270.300000001</v>
      </c>
      <c r="F18" s="64">
        <f>Details!F35</f>
        <v>12033681.84</v>
      </c>
      <c r="G18" s="64">
        <f>Details!G35</f>
        <v>14387157.039999999</v>
      </c>
      <c r="H18" s="64">
        <f>Details!H35</f>
        <v>11119914.960000001</v>
      </c>
      <c r="J18" s="1"/>
      <c r="K18" s="1"/>
      <c r="L18" s="1"/>
      <c r="M18" s="1"/>
    </row>
    <row r="19" spans="1:13" ht="13.5" thickBot="1" x14ac:dyDescent="0.25">
      <c r="B19" s="67" t="s">
        <v>9</v>
      </c>
      <c r="C19" s="84">
        <f t="shared" ref="C19:H19" si="1">SUM(C15:C18)</f>
        <v>113103881.22</v>
      </c>
      <c r="D19" s="84">
        <f t="shared" si="1"/>
        <v>98938009.439999998</v>
      </c>
      <c r="E19" s="84">
        <f t="shared" si="1"/>
        <v>91936097.61999999</v>
      </c>
      <c r="F19" s="84">
        <f t="shared" si="1"/>
        <v>67512230</v>
      </c>
      <c r="G19" s="84">
        <f t="shared" si="1"/>
        <v>101918700.42000002</v>
      </c>
      <c r="H19" s="81">
        <f t="shared" si="1"/>
        <v>103041492.00999999</v>
      </c>
      <c r="J19" s="11"/>
      <c r="K19" s="11"/>
      <c r="L19" s="11"/>
      <c r="M19" s="11"/>
    </row>
    <row r="21" spans="1:13" x14ac:dyDescent="0.2">
      <c r="A21" t="s">
        <v>68</v>
      </c>
    </row>
    <row r="22" spans="1:13" x14ac:dyDescent="0.2">
      <c r="A22" s="6" t="s">
        <v>69</v>
      </c>
      <c r="B22" s="3"/>
      <c r="C22" s="3"/>
      <c r="H22" s="6" t="str">
        <f>IF(H6-G6&gt;0,"yes","no")</f>
        <v>yes</v>
      </c>
      <c r="J22" s="24"/>
    </row>
    <row r="23" spans="1:13" x14ac:dyDescent="0.2">
      <c r="A23" s="6" t="s">
        <v>70</v>
      </c>
      <c r="B23" s="3"/>
      <c r="C23" s="3"/>
      <c r="H23" s="6" t="str">
        <f>IF(H7-G7&gt;0,"yes","no")</f>
        <v>no</v>
      </c>
      <c r="J23" s="24"/>
    </row>
    <row r="24" spans="1:13" x14ac:dyDescent="0.2">
      <c r="A24" s="6" t="s">
        <v>71</v>
      </c>
      <c r="B24" s="3"/>
      <c r="C24" s="3"/>
      <c r="H24" s="6" t="str">
        <f>IF(H8-G8&gt;0,"yes","no")</f>
        <v>no</v>
      </c>
      <c r="J24" s="24"/>
    </row>
    <row r="25" spans="1:13" x14ac:dyDescent="0.2">
      <c r="A25" s="6" t="s">
        <v>80</v>
      </c>
      <c r="B25" s="3"/>
      <c r="C25" s="3"/>
      <c r="H25" s="6" t="str">
        <f>IF(H9-G9&gt;0,"yes","no")</f>
        <v>yes</v>
      </c>
      <c r="J25" s="24"/>
    </row>
    <row r="26" spans="1:13" x14ac:dyDescent="0.2">
      <c r="A26" s="6" t="s">
        <v>73</v>
      </c>
    </row>
    <row r="27" spans="1:13" x14ac:dyDescent="0.2">
      <c r="A27" s="6" t="s">
        <v>74</v>
      </c>
      <c r="B27" s="3"/>
      <c r="C27" s="3"/>
      <c r="H27" s="6" t="str">
        <f>IF(H15-G15&gt;0,"yes","no")</f>
        <v>yes</v>
      </c>
    </row>
    <row r="28" spans="1:13" x14ac:dyDescent="0.2">
      <c r="A28" s="6" t="s">
        <v>75</v>
      </c>
      <c r="B28" s="3"/>
      <c r="C28" s="3"/>
      <c r="H28" s="6" t="str">
        <f>IF(H16-G16&gt;0,"yes","no")</f>
        <v>yes</v>
      </c>
    </row>
    <row r="29" spans="1:13" x14ac:dyDescent="0.2">
      <c r="A29" s="6" t="s">
        <v>76</v>
      </c>
      <c r="B29" s="3"/>
      <c r="C29" s="3"/>
      <c r="H29" s="6" t="str">
        <f>IF(H17-G17&gt;0,"yes","no")</f>
        <v>no</v>
      </c>
    </row>
    <row r="30" spans="1:13" x14ac:dyDescent="0.2">
      <c r="A30" s="6" t="s">
        <v>81</v>
      </c>
      <c r="H30" s="6" t="str">
        <f>IF(H18-G18&gt;0,"yes","no")</f>
        <v>no</v>
      </c>
    </row>
  </sheetData>
  <sheetProtection algorithmName="SHA-512" hashValue="vGTgcums1bZNqOBvSyUTm+N3DbsbMPqYQ58btQKwYmgKYpU6+pr0AF/bumXNj7zyfU1nIwqce9HrWXwgwScdWA==" saltValue="8ns2zodsTEzMfLGW6uum5g==" spinCount="100000" sheet="1" objects="1" scenarios="1"/>
  <customSheetViews>
    <customSheetView guid="{36755EE3-F52E-4D4E-9A42-3A861C777B27}">
      <selection activeCell="H9" sqref="H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6"/>
    <col min="9" max="9" width="6.7109375" customWidth="1"/>
    <col min="10" max="10" width="4.28515625" customWidth="1"/>
    <col min="12" max="17" width="9.140625" style="16"/>
  </cols>
  <sheetData>
    <row r="1" spans="1:18" x14ac:dyDescent="0.2">
      <c r="A1" t="s">
        <v>82</v>
      </c>
    </row>
    <row r="2" spans="1:18" x14ac:dyDescent="0.2">
      <c r="A2" t="str">
        <f>Summary!A2</f>
        <v xml:space="preserve">2nd Quarter </v>
      </c>
    </row>
    <row r="4" spans="1:18" x14ac:dyDescent="0.2">
      <c r="A4" s="13"/>
    </row>
    <row r="5" spans="1:18" ht="13.5" thickBot="1" x14ac:dyDescent="0.25">
      <c r="A5" s="13"/>
      <c r="C5" s="29" t="s">
        <v>83</v>
      </c>
      <c r="D5" s="29"/>
      <c r="E5" s="29"/>
      <c r="F5" s="29"/>
      <c r="G5" s="29"/>
      <c r="H5" s="29"/>
      <c r="I5" s="13"/>
      <c r="J5" s="13"/>
      <c r="K5" s="13"/>
      <c r="L5" s="29" t="s">
        <v>84</v>
      </c>
      <c r="M5" s="29"/>
      <c r="N5" s="29"/>
      <c r="O5" s="29"/>
      <c r="P5" s="29"/>
      <c r="Q5" s="29"/>
    </row>
    <row r="6" spans="1:18" x14ac:dyDescent="0.2">
      <c r="A6" s="13"/>
      <c r="B6" s="105" t="s">
        <v>17</v>
      </c>
      <c r="C6" s="134" t="s">
        <v>63</v>
      </c>
      <c r="D6" s="134" t="s">
        <v>64</v>
      </c>
      <c r="E6" s="134" t="s">
        <v>65</v>
      </c>
      <c r="F6" s="134" t="s">
        <v>66</v>
      </c>
      <c r="G6" s="134" t="s">
        <v>18</v>
      </c>
      <c r="H6" s="134" t="s">
        <v>19</v>
      </c>
      <c r="I6" s="13"/>
      <c r="J6" s="13"/>
      <c r="K6" s="15" t="s">
        <v>17</v>
      </c>
      <c r="L6" s="134" t="s">
        <v>63</v>
      </c>
      <c r="M6" s="134" t="s">
        <v>64</v>
      </c>
      <c r="N6" s="134" t="s">
        <v>65</v>
      </c>
      <c r="O6" s="134" t="s">
        <v>66</v>
      </c>
      <c r="P6" s="134" t="s">
        <v>18</v>
      </c>
      <c r="Q6" s="134" t="s">
        <v>19</v>
      </c>
    </row>
    <row r="7" spans="1:18" x14ac:dyDescent="0.2">
      <c r="A7" s="13"/>
      <c r="B7" s="105" t="s">
        <v>22</v>
      </c>
      <c r="C7" s="82">
        <f>Details!C41</f>
        <v>114</v>
      </c>
      <c r="D7" s="82">
        <f>Details!D41</f>
        <v>66</v>
      </c>
      <c r="E7" s="82">
        <f>Details!E41</f>
        <v>90</v>
      </c>
      <c r="F7" s="82">
        <f>Details!F41</f>
        <v>24</v>
      </c>
      <c r="G7" s="82">
        <f>Details!G41</f>
        <v>39</v>
      </c>
      <c r="H7" s="82">
        <f>Details!H41</f>
        <v>39</v>
      </c>
      <c r="I7" s="13"/>
      <c r="J7" s="13"/>
      <c r="K7" s="90" t="s">
        <v>22</v>
      </c>
      <c r="L7" s="60">
        <f>Details!C68</f>
        <v>136365</v>
      </c>
      <c r="M7" s="60">
        <f>Details!D68</f>
        <v>115587</v>
      </c>
      <c r="N7" s="60">
        <f>Details!E68</f>
        <v>108354</v>
      </c>
      <c r="O7" s="60">
        <f>Details!F68</f>
        <v>7935</v>
      </c>
      <c r="P7" s="60">
        <f>Details!G68</f>
        <v>52751</v>
      </c>
      <c r="Q7" s="60">
        <f>Details!H68</f>
        <v>59929</v>
      </c>
    </row>
    <row r="8" spans="1:18" x14ac:dyDescent="0.2">
      <c r="A8" s="13"/>
      <c r="B8" s="105" t="s">
        <v>20</v>
      </c>
      <c r="C8" s="82">
        <f>Details!C42</f>
        <v>460</v>
      </c>
      <c r="D8" s="82">
        <f>Details!D42</f>
        <v>291</v>
      </c>
      <c r="E8" s="82">
        <f>Details!E42</f>
        <v>277</v>
      </c>
      <c r="F8" s="82">
        <f>Details!F42</f>
        <v>96</v>
      </c>
      <c r="G8" s="82">
        <f>Details!G42</f>
        <v>207</v>
      </c>
      <c r="H8" s="82">
        <f>Details!H42</f>
        <v>116</v>
      </c>
      <c r="I8" s="49"/>
      <c r="J8" s="13"/>
      <c r="K8" s="90" t="s">
        <v>20</v>
      </c>
      <c r="L8" s="60">
        <f>Details!C69</f>
        <v>130377</v>
      </c>
      <c r="M8" s="60">
        <f>Details!D69</f>
        <v>90637</v>
      </c>
      <c r="N8" s="60">
        <f>Details!E69</f>
        <v>91987</v>
      </c>
      <c r="O8" s="60">
        <f>Details!F69</f>
        <v>31029</v>
      </c>
      <c r="P8" s="60">
        <f>Details!G69</f>
        <v>103371</v>
      </c>
      <c r="Q8" s="60">
        <f>Details!H69</f>
        <v>102388</v>
      </c>
    </row>
    <row r="9" spans="1:18" x14ac:dyDescent="0.2">
      <c r="A9" s="13"/>
      <c r="B9" s="110" t="s">
        <v>21</v>
      </c>
      <c r="C9" s="82">
        <f>Details!C43</f>
        <v>115</v>
      </c>
      <c r="D9" s="82">
        <f>Details!D43</f>
        <v>109</v>
      </c>
      <c r="E9" s="82">
        <f>Details!E43</f>
        <v>98</v>
      </c>
      <c r="F9" s="82">
        <f>Details!F43</f>
        <v>78</v>
      </c>
      <c r="G9" s="82">
        <f>Details!G43</f>
        <v>74</v>
      </c>
      <c r="H9" s="82">
        <f>Details!H43</f>
        <v>47</v>
      </c>
      <c r="I9" s="49"/>
      <c r="J9" s="13"/>
      <c r="K9" s="88" t="s">
        <v>21</v>
      </c>
      <c r="L9" s="60">
        <f>Details!C70</f>
        <v>56726</v>
      </c>
      <c r="M9" s="60">
        <f>Details!D70</f>
        <v>49896</v>
      </c>
      <c r="N9" s="60">
        <f>Details!E70</f>
        <v>54993</v>
      </c>
      <c r="O9" s="60">
        <f>Details!F70</f>
        <v>25490</v>
      </c>
      <c r="P9" s="60">
        <f>Details!G70</f>
        <v>40165</v>
      </c>
      <c r="Q9" s="60">
        <f>Details!H70</f>
        <v>26264</v>
      </c>
    </row>
    <row r="10" spans="1:18" x14ac:dyDescent="0.2">
      <c r="A10" s="13"/>
      <c r="B10" s="105" t="s">
        <v>8</v>
      </c>
      <c r="C10" s="82">
        <f>Details!C44</f>
        <v>32</v>
      </c>
      <c r="D10" s="82">
        <f>Details!D44</f>
        <v>22</v>
      </c>
      <c r="E10" s="82">
        <f>Details!E44</f>
        <v>75</v>
      </c>
      <c r="F10" s="82">
        <f>Details!F44</f>
        <v>92</v>
      </c>
      <c r="G10" s="82">
        <f>Details!G44</f>
        <v>44</v>
      </c>
      <c r="H10" s="82">
        <f>Details!H44</f>
        <v>316</v>
      </c>
      <c r="I10" s="13"/>
      <c r="J10" s="13"/>
      <c r="K10" s="90" t="s">
        <v>8</v>
      </c>
      <c r="L10" s="60">
        <f>Details!C71</f>
        <v>38103</v>
      </c>
      <c r="M10" s="60">
        <f>Details!D71</f>
        <v>32889</v>
      </c>
      <c r="N10" s="60">
        <f>Details!E71</f>
        <v>33795</v>
      </c>
      <c r="O10" s="60">
        <f>Details!F71</f>
        <v>17412</v>
      </c>
      <c r="P10" s="60">
        <f>Details!G71</f>
        <v>40060</v>
      </c>
      <c r="Q10" s="60">
        <f>Details!H71</f>
        <v>32531</v>
      </c>
    </row>
    <row r="11" spans="1:18" ht="13.5" thickBot="1" x14ac:dyDescent="0.25">
      <c r="A11" s="13"/>
      <c r="B11" s="107" t="s">
        <v>9</v>
      </c>
      <c r="C11" s="111">
        <f t="shared" ref="C11:H11" si="0">SUM(C7:C10)</f>
        <v>721</v>
      </c>
      <c r="D11" s="111">
        <f t="shared" si="0"/>
        <v>488</v>
      </c>
      <c r="E11" s="111">
        <f t="shared" si="0"/>
        <v>540</v>
      </c>
      <c r="F11" s="111">
        <f t="shared" si="0"/>
        <v>290</v>
      </c>
      <c r="G11" s="111">
        <f t="shared" si="0"/>
        <v>364</v>
      </c>
      <c r="H11" s="111">
        <f t="shared" si="0"/>
        <v>518</v>
      </c>
      <c r="I11" s="45"/>
      <c r="J11" s="13"/>
      <c r="K11" s="67" t="s">
        <v>9</v>
      </c>
      <c r="L11" s="61">
        <f t="shared" ref="L11:Q11" si="1">SUM(L7:L10)</f>
        <v>361571</v>
      </c>
      <c r="M11" s="61">
        <f t="shared" si="1"/>
        <v>289009</v>
      </c>
      <c r="N11" s="61">
        <f t="shared" si="1"/>
        <v>289129</v>
      </c>
      <c r="O11" s="61">
        <f t="shared" si="1"/>
        <v>81866</v>
      </c>
      <c r="P11" s="61">
        <f t="shared" si="1"/>
        <v>236347</v>
      </c>
      <c r="Q11" s="68">
        <f t="shared" si="1"/>
        <v>221112</v>
      </c>
      <c r="R11" s="17"/>
    </row>
    <row r="12" spans="1:18" x14ac:dyDescent="0.2">
      <c r="A12" s="13"/>
      <c r="B12" s="44"/>
      <c r="C12" s="29"/>
      <c r="D12" s="29"/>
      <c r="E12" s="29"/>
      <c r="F12" s="29"/>
      <c r="G12" s="29"/>
      <c r="H12" s="29"/>
      <c r="I12" s="13"/>
      <c r="J12" s="13"/>
      <c r="K12" s="13"/>
      <c r="L12" s="29"/>
      <c r="M12" s="29"/>
      <c r="N12" s="29"/>
      <c r="O12" s="29"/>
      <c r="P12" s="29"/>
      <c r="Q12" s="29"/>
    </row>
    <row r="13" spans="1:18" ht="13.5" thickBot="1" x14ac:dyDescent="0.25">
      <c r="A13" s="13"/>
      <c r="B13" s="13"/>
      <c r="C13" s="29" t="s">
        <v>85</v>
      </c>
      <c r="D13" s="29"/>
      <c r="E13" s="29"/>
      <c r="F13" s="29"/>
      <c r="G13" s="29"/>
      <c r="H13" s="29"/>
      <c r="I13" s="13"/>
      <c r="J13" s="13"/>
      <c r="K13" s="13"/>
      <c r="L13" s="29" t="s">
        <v>86</v>
      </c>
      <c r="M13" s="29"/>
      <c r="N13" s="29"/>
      <c r="O13" s="29"/>
      <c r="P13" s="29"/>
      <c r="Q13" s="29"/>
    </row>
    <row r="14" spans="1:18" x14ac:dyDescent="0.2">
      <c r="A14" s="13"/>
      <c r="B14" s="105" t="s">
        <v>17</v>
      </c>
      <c r="C14" s="134" t="s">
        <v>63</v>
      </c>
      <c r="D14" s="134" t="s">
        <v>64</v>
      </c>
      <c r="E14" s="134" t="s">
        <v>65</v>
      </c>
      <c r="F14" s="134" t="s">
        <v>66</v>
      </c>
      <c r="G14" s="134" t="s">
        <v>18</v>
      </c>
      <c r="H14" s="134" t="s">
        <v>19</v>
      </c>
      <c r="I14" s="13"/>
      <c r="J14" s="13"/>
      <c r="K14" s="15" t="s">
        <v>17</v>
      </c>
      <c r="L14" s="134" t="s">
        <v>63</v>
      </c>
      <c r="M14" s="134" t="s">
        <v>64</v>
      </c>
      <c r="N14" s="134" t="s">
        <v>65</v>
      </c>
      <c r="O14" s="134" t="s">
        <v>66</v>
      </c>
      <c r="P14" s="134" t="s">
        <v>18</v>
      </c>
      <c r="Q14" s="134" t="s">
        <v>19</v>
      </c>
    </row>
    <row r="15" spans="1:18" x14ac:dyDescent="0.2">
      <c r="A15" s="13"/>
      <c r="B15" s="105" t="s">
        <v>22</v>
      </c>
      <c r="C15" s="60">
        <f>Details!C50</f>
        <v>456</v>
      </c>
      <c r="D15" s="60">
        <f>Details!D50</f>
        <v>468</v>
      </c>
      <c r="E15" s="60">
        <f>Details!E50</f>
        <v>436</v>
      </c>
      <c r="F15" s="60">
        <f>Details!F50</f>
        <v>244</v>
      </c>
      <c r="G15" s="60">
        <f>Details!G50</f>
        <v>234</v>
      </c>
      <c r="H15" s="60">
        <f>Details!H50</f>
        <v>439</v>
      </c>
      <c r="I15" s="13"/>
      <c r="J15" s="13"/>
      <c r="K15" s="90" t="s">
        <v>22</v>
      </c>
      <c r="L15" s="60">
        <f>Details!C77</f>
        <v>501624</v>
      </c>
      <c r="M15" s="60">
        <f>Details!D77</f>
        <v>457608</v>
      </c>
      <c r="N15" s="60">
        <f>Details!E77</f>
        <v>403835</v>
      </c>
      <c r="O15" s="60">
        <f>Details!F77</f>
        <v>145630</v>
      </c>
      <c r="P15" s="60">
        <f>Details!G77</f>
        <v>286410</v>
      </c>
      <c r="Q15" s="60">
        <f>Details!H77</f>
        <v>343403</v>
      </c>
    </row>
    <row r="16" spans="1:18" x14ac:dyDescent="0.2">
      <c r="A16" s="13"/>
      <c r="B16" s="105" t="s">
        <v>20</v>
      </c>
      <c r="C16" s="60">
        <f>Details!C51</f>
        <v>1109</v>
      </c>
      <c r="D16" s="60">
        <f>Details!D51</f>
        <v>916</v>
      </c>
      <c r="E16" s="60">
        <f>Details!E51</f>
        <v>962</v>
      </c>
      <c r="F16" s="60">
        <f>Details!F51</f>
        <v>678</v>
      </c>
      <c r="G16" s="60">
        <f>Details!G51</f>
        <v>976</v>
      </c>
      <c r="H16" s="60">
        <f>Details!H51</f>
        <v>722</v>
      </c>
      <c r="I16" s="13"/>
      <c r="J16" s="13"/>
      <c r="K16" s="90" t="s">
        <v>20</v>
      </c>
      <c r="L16" s="60">
        <f>Details!C78</f>
        <v>329691</v>
      </c>
      <c r="M16" s="60">
        <f>Details!D78</f>
        <v>283428</v>
      </c>
      <c r="N16" s="60">
        <f>Details!E78</f>
        <v>246363</v>
      </c>
      <c r="O16" s="60">
        <f>Details!F78</f>
        <v>172426</v>
      </c>
      <c r="P16" s="60">
        <f>Details!G78</f>
        <v>305020</v>
      </c>
      <c r="Q16" s="60">
        <f>Details!H78</f>
        <v>334026</v>
      </c>
    </row>
    <row r="17" spans="1:18" x14ac:dyDescent="0.2">
      <c r="A17" s="13"/>
      <c r="B17" s="110" t="s">
        <v>21</v>
      </c>
      <c r="C17" s="60">
        <f>Details!C52</f>
        <v>310</v>
      </c>
      <c r="D17" s="60">
        <f>Details!D52</f>
        <v>359</v>
      </c>
      <c r="E17" s="60">
        <f>Details!E52</f>
        <v>304</v>
      </c>
      <c r="F17" s="60">
        <f>Details!F52</f>
        <v>300</v>
      </c>
      <c r="G17" s="60">
        <f>Details!G52</f>
        <v>258</v>
      </c>
      <c r="H17" s="60">
        <f>Details!H52</f>
        <v>225</v>
      </c>
      <c r="I17" s="13"/>
      <c r="J17" s="13"/>
      <c r="K17" s="88" t="s">
        <v>21</v>
      </c>
      <c r="L17" s="60">
        <f>Details!C79</f>
        <v>152415</v>
      </c>
      <c r="M17" s="60">
        <f>Details!D79</f>
        <v>164116</v>
      </c>
      <c r="N17" s="60">
        <f>Details!E79</f>
        <v>150303</v>
      </c>
      <c r="O17" s="60">
        <f>Details!F79</f>
        <v>135137</v>
      </c>
      <c r="P17" s="60">
        <f>Details!G79</f>
        <v>150559</v>
      </c>
      <c r="Q17" s="60">
        <f>Details!H79</f>
        <v>125138</v>
      </c>
    </row>
    <row r="18" spans="1:18" x14ac:dyDescent="0.2">
      <c r="A18" s="13"/>
      <c r="B18" s="105" t="s">
        <v>8</v>
      </c>
      <c r="C18" s="60">
        <f>Details!C53</f>
        <v>132</v>
      </c>
      <c r="D18" s="60">
        <f>Details!D53</f>
        <v>136</v>
      </c>
      <c r="E18" s="60">
        <f>Details!E53</f>
        <v>279</v>
      </c>
      <c r="F18" s="60">
        <f>Details!F53</f>
        <v>384</v>
      </c>
      <c r="G18" s="60">
        <f>Details!G53</f>
        <v>412</v>
      </c>
      <c r="H18" s="60">
        <f>Details!H53</f>
        <v>357</v>
      </c>
      <c r="I18" s="13"/>
      <c r="J18" s="13"/>
      <c r="K18" s="90" t="s">
        <v>8</v>
      </c>
      <c r="L18" s="60">
        <f>Details!C80</f>
        <v>105232</v>
      </c>
      <c r="M18" s="60">
        <f>Details!D80</f>
        <v>126318</v>
      </c>
      <c r="N18" s="60">
        <f>Details!E80</f>
        <v>95503</v>
      </c>
      <c r="O18" s="60">
        <f>Details!F80</f>
        <v>92948</v>
      </c>
      <c r="P18" s="60">
        <f>Details!G80</f>
        <v>103783</v>
      </c>
      <c r="Q18" s="60">
        <f>Details!H80</f>
        <v>88153</v>
      </c>
    </row>
    <row r="19" spans="1:18" ht="13.5" thickBot="1" x14ac:dyDescent="0.25">
      <c r="A19" s="13"/>
      <c r="B19" s="107" t="s">
        <v>9</v>
      </c>
      <c r="C19" s="111">
        <f t="shared" ref="C19:H19" si="2">SUM(C15:C18)</f>
        <v>2007</v>
      </c>
      <c r="D19" s="111">
        <f t="shared" si="2"/>
        <v>1879</v>
      </c>
      <c r="E19" s="111">
        <f t="shared" si="2"/>
        <v>1981</v>
      </c>
      <c r="F19" s="111">
        <f t="shared" si="2"/>
        <v>1606</v>
      </c>
      <c r="G19" s="111">
        <f t="shared" si="2"/>
        <v>1880</v>
      </c>
      <c r="H19" s="111">
        <f t="shared" si="2"/>
        <v>1743</v>
      </c>
      <c r="I19" s="45"/>
      <c r="J19" s="13"/>
      <c r="K19" s="67" t="s">
        <v>9</v>
      </c>
      <c r="L19" s="61">
        <f t="shared" ref="L19:Q19" si="3">SUM(L15:L18)</f>
        <v>1088962</v>
      </c>
      <c r="M19" s="61">
        <f t="shared" si="3"/>
        <v>1031470</v>
      </c>
      <c r="N19" s="61">
        <f t="shared" si="3"/>
        <v>896004</v>
      </c>
      <c r="O19" s="61">
        <f t="shared" si="3"/>
        <v>546141</v>
      </c>
      <c r="P19" s="61">
        <f t="shared" si="3"/>
        <v>845772</v>
      </c>
      <c r="Q19" s="68">
        <f t="shared" si="3"/>
        <v>890720</v>
      </c>
      <c r="R19" s="17"/>
    </row>
    <row r="20" spans="1:18" x14ac:dyDescent="0.2">
      <c r="A20" s="13"/>
      <c r="B20" s="13"/>
      <c r="C20" s="29"/>
      <c r="D20" s="29"/>
      <c r="E20" s="29"/>
      <c r="F20" s="29"/>
      <c r="G20" s="29"/>
      <c r="H20" s="29"/>
      <c r="I20" s="13"/>
      <c r="J20" s="13"/>
      <c r="K20" s="13"/>
      <c r="L20" s="29"/>
      <c r="M20" s="29"/>
      <c r="N20" s="29"/>
      <c r="O20" s="29"/>
      <c r="P20" s="29"/>
      <c r="Q20" s="29"/>
    </row>
    <row r="21" spans="1:18" ht="13.5" thickBot="1" x14ac:dyDescent="0.25">
      <c r="A21" s="13"/>
      <c r="B21" s="13"/>
      <c r="C21" s="29" t="s">
        <v>87</v>
      </c>
      <c r="D21" s="29"/>
      <c r="E21" s="29"/>
      <c r="F21" s="29"/>
      <c r="G21" s="29"/>
      <c r="H21" s="29"/>
      <c r="I21" s="13"/>
      <c r="J21" s="13"/>
      <c r="K21" s="13"/>
      <c r="L21" s="50" t="s">
        <v>88</v>
      </c>
      <c r="M21" s="29"/>
      <c r="N21" s="29"/>
      <c r="O21" s="50"/>
      <c r="P21" s="29"/>
      <c r="Q21" s="29"/>
    </row>
    <row r="22" spans="1:18" x14ac:dyDescent="0.2">
      <c r="A22" s="13"/>
      <c r="B22" s="105" t="s">
        <v>17</v>
      </c>
      <c r="C22" s="134" t="s">
        <v>63</v>
      </c>
      <c r="D22" s="134" t="s">
        <v>64</v>
      </c>
      <c r="E22" s="134" t="s">
        <v>65</v>
      </c>
      <c r="F22" s="134" t="s">
        <v>66</v>
      </c>
      <c r="G22" s="134" t="s">
        <v>18</v>
      </c>
      <c r="H22" s="134" t="s">
        <v>19</v>
      </c>
      <c r="I22" s="13"/>
      <c r="J22" s="13"/>
      <c r="K22" s="73" t="s">
        <v>17</v>
      </c>
      <c r="L22" s="134" t="s">
        <v>63</v>
      </c>
      <c r="M22" s="134" t="s">
        <v>64</v>
      </c>
      <c r="N22" s="134" t="s">
        <v>65</v>
      </c>
      <c r="O22" s="134" t="s">
        <v>66</v>
      </c>
      <c r="P22" s="134" t="s">
        <v>18</v>
      </c>
      <c r="Q22" s="134" t="s">
        <v>19</v>
      </c>
    </row>
    <row r="23" spans="1:18" x14ac:dyDescent="0.2">
      <c r="A23" s="13"/>
      <c r="B23" s="105" t="s">
        <v>22</v>
      </c>
      <c r="C23" s="63">
        <f>C7/C15</f>
        <v>0.25</v>
      </c>
      <c r="D23" s="63">
        <f t="shared" ref="D23:H23" si="4">D7/D15</f>
        <v>0.14102564102564102</v>
      </c>
      <c r="E23" s="63">
        <f t="shared" si="4"/>
        <v>0.20642201834862386</v>
      </c>
      <c r="F23" s="63">
        <f t="shared" si="4"/>
        <v>9.8360655737704916E-2</v>
      </c>
      <c r="G23" s="63">
        <f t="shared" si="4"/>
        <v>0.16666666666666666</v>
      </c>
      <c r="H23" s="63">
        <f t="shared" si="4"/>
        <v>8.8838268792710701E-2</v>
      </c>
      <c r="I23" s="13"/>
      <c r="J23" s="13"/>
      <c r="K23" s="83" t="s">
        <v>22</v>
      </c>
      <c r="L23" s="66">
        <f>L7/L15</f>
        <v>0.27184704081144445</v>
      </c>
      <c r="M23" s="66">
        <f t="shared" ref="M23:Q23" si="5">M7/M15</f>
        <v>0.25258955263019878</v>
      </c>
      <c r="N23" s="66">
        <f t="shared" si="5"/>
        <v>0.26831255339433185</v>
      </c>
      <c r="O23" s="66">
        <f t="shared" si="5"/>
        <v>5.4487399574263545E-2</v>
      </c>
      <c r="P23" s="66">
        <f t="shared" si="5"/>
        <v>0.18418002164728886</v>
      </c>
      <c r="Q23" s="80">
        <f t="shared" si="5"/>
        <v>0.17451507412573566</v>
      </c>
    </row>
    <row r="24" spans="1:18" x14ac:dyDescent="0.2">
      <c r="A24" s="13"/>
      <c r="B24" s="105" t="s">
        <v>20</v>
      </c>
      <c r="C24" s="63">
        <f t="shared" ref="C24:H26" si="6">C8/C16</f>
        <v>0.41478809738503158</v>
      </c>
      <c r="D24" s="63">
        <f t="shared" si="6"/>
        <v>0.31768558951965065</v>
      </c>
      <c r="E24" s="63">
        <f t="shared" si="6"/>
        <v>0.28794178794178793</v>
      </c>
      <c r="F24" s="63">
        <f t="shared" si="6"/>
        <v>0.1415929203539823</v>
      </c>
      <c r="G24" s="63">
        <f t="shared" si="6"/>
        <v>0.21209016393442623</v>
      </c>
      <c r="H24" s="63">
        <f t="shared" si="6"/>
        <v>0.16066481994459833</v>
      </c>
      <c r="I24" s="13"/>
      <c r="J24" s="13"/>
      <c r="K24" s="83" t="s">
        <v>20</v>
      </c>
      <c r="L24" s="66">
        <f t="shared" ref="L24:Q26" si="7">L8/L16</f>
        <v>0.39545210515300688</v>
      </c>
      <c r="M24" s="66">
        <f t="shared" si="7"/>
        <v>0.31978844715412735</v>
      </c>
      <c r="N24" s="66">
        <f t="shared" si="7"/>
        <v>0.37337993123967478</v>
      </c>
      <c r="O24" s="66">
        <f t="shared" si="7"/>
        <v>0.17995545915349193</v>
      </c>
      <c r="P24" s="66">
        <f t="shared" si="7"/>
        <v>0.33889908858435513</v>
      </c>
      <c r="Q24" s="80">
        <f t="shared" si="7"/>
        <v>0.30652703681749327</v>
      </c>
    </row>
    <row r="25" spans="1:18" x14ac:dyDescent="0.2">
      <c r="A25" s="13"/>
      <c r="B25" s="110" t="s">
        <v>21</v>
      </c>
      <c r="C25" s="63">
        <f t="shared" si="6"/>
        <v>0.37096774193548387</v>
      </c>
      <c r="D25" s="63">
        <f t="shared" si="6"/>
        <v>0.30362116991643456</v>
      </c>
      <c r="E25" s="63">
        <f t="shared" si="6"/>
        <v>0.32236842105263158</v>
      </c>
      <c r="F25" s="63">
        <f t="shared" si="6"/>
        <v>0.26</v>
      </c>
      <c r="G25" s="63">
        <f t="shared" si="6"/>
        <v>0.2868217054263566</v>
      </c>
      <c r="H25" s="63">
        <f t="shared" si="6"/>
        <v>0.2088888888888889</v>
      </c>
      <c r="I25" s="13"/>
      <c r="J25" s="13"/>
      <c r="K25" s="75" t="s">
        <v>21</v>
      </c>
      <c r="L25" s="66">
        <f t="shared" si="7"/>
        <v>0.37218121575960372</v>
      </c>
      <c r="M25" s="66">
        <f t="shared" si="7"/>
        <v>0.30402885763728094</v>
      </c>
      <c r="N25" s="66">
        <f t="shared" si="7"/>
        <v>0.36588092054050819</v>
      </c>
      <c r="O25" s="66">
        <f t="shared" si="7"/>
        <v>0.18862339699712144</v>
      </c>
      <c r="P25" s="66">
        <f t="shared" si="7"/>
        <v>0.26677249450381579</v>
      </c>
      <c r="Q25" s="80">
        <f t="shared" si="7"/>
        <v>0.20988029215745815</v>
      </c>
    </row>
    <row r="26" spans="1:18" x14ac:dyDescent="0.2">
      <c r="A26" s="13"/>
      <c r="B26" s="105" t="s">
        <v>8</v>
      </c>
      <c r="C26" s="63">
        <f t="shared" si="6"/>
        <v>0.24242424242424243</v>
      </c>
      <c r="D26" s="63">
        <f t="shared" si="6"/>
        <v>0.16176470588235295</v>
      </c>
      <c r="E26" s="63">
        <f t="shared" si="6"/>
        <v>0.26881720430107525</v>
      </c>
      <c r="F26" s="63">
        <f t="shared" si="6"/>
        <v>0.23958333333333334</v>
      </c>
      <c r="G26" s="63">
        <f t="shared" si="6"/>
        <v>0.10679611650485436</v>
      </c>
      <c r="H26" s="63">
        <f t="shared" si="6"/>
        <v>0.88515406162464982</v>
      </c>
      <c r="I26" s="30"/>
      <c r="J26" s="13"/>
      <c r="K26" s="83" t="s">
        <v>8</v>
      </c>
      <c r="L26" s="66">
        <f t="shared" si="7"/>
        <v>0.36208567736049868</v>
      </c>
      <c r="M26" s="66">
        <f t="shared" si="7"/>
        <v>0.2603666935828623</v>
      </c>
      <c r="N26" s="66">
        <f t="shared" si="7"/>
        <v>0.35386322942734783</v>
      </c>
      <c r="O26" s="66">
        <f t="shared" si="7"/>
        <v>0.18733055041528596</v>
      </c>
      <c r="P26" s="66">
        <f t="shared" si="7"/>
        <v>0.38599770675351452</v>
      </c>
      <c r="Q26" s="80">
        <f t="shared" si="7"/>
        <v>0.36902884757183535</v>
      </c>
      <c r="R26" s="5"/>
    </row>
    <row r="27" spans="1:18" ht="13.5" thickBot="1" x14ac:dyDescent="0.25">
      <c r="A27" s="13"/>
      <c r="B27" s="107" t="s">
        <v>9</v>
      </c>
      <c r="C27" s="112">
        <f t="shared" ref="C27:H27" si="8">C11/C19</f>
        <v>0.35924265072247136</v>
      </c>
      <c r="D27" s="112">
        <f t="shared" si="8"/>
        <v>0.25971261309207028</v>
      </c>
      <c r="E27" s="112">
        <f t="shared" si="8"/>
        <v>0.27258960121150932</v>
      </c>
      <c r="F27" s="112">
        <f t="shared" si="8"/>
        <v>0.18057285180572852</v>
      </c>
      <c r="G27" s="113">
        <f t="shared" si="8"/>
        <v>0.19361702127659575</v>
      </c>
      <c r="H27" s="112">
        <f t="shared" si="8"/>
        <v>0.2971887550200803</v>
      </c>
      <c r="I27" s="46"/>
      <c r="J27" s="13"/>
      <c r="K27" s="85" t="s">
        <v>9</v>
      </c>
      <c r="L27" s="79">
        <f t="shared" ref="L27:Q27" si="9">L11/L19</f>
        <v>0.33203270637542909</v>
      </c>
      <c r="M27" s="79">
        <f t="shared" si="9"/>
        <v>0.28019137735464916</v>
      </c>
      <c r="N27" s="79">
        <f t="shared" si="9"/>
        <v>0.32268717550368081</v>
      </c>
      <c r="O27" s="79">
        <f t="shared" si="9"/>
        <v>0.14989901875156783</v>
      </c>
      <c r="P27" s="79">
        <f t="shared" si="9"/>
        <v>0.27944528785535583</v>
      </c>
      <c r="Q27" s="87">
        <f t="shared" si="9"/>
        <v>0.24823962636967847</v>
      </c>
      <c r="R27" s="10"/>
    </row>
    <row r="28" spans="1:18" x14ac:dyDescent="0.2">
      <c r="A28" s="13"/>
    </row>
  </sheetData>
  <sheetProtection algorithmName="SHA-512" hashValue="8zHZrLZA2YDKFr9LqQFIeuDI99bDduWZwK9T83v/eo9/hcRKJqa2lbtK8Djs6frzIiphP8tBBZsxrZOEAzae/g==" saltValue="W2sgeDDF50yNUzy67E8XTg==" spinCount="100000" sheet="1" objects="1" scenarios="1"/>
  <customSheetViews>
    <customSheetView guid="{36755EE3-F52E-4D4E-9A42-3A861C777B27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89</v>
      </c>
    </row>
    <row r="2" spans="1:20" x14ac:dyDescent="0.2">
      <c r="A2" t="str">
        <f>Summary!A2</f>
        <v xml:space="preserve">2nd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5" t="str">
        <f>'Collected to Claims Ratio'!B14</f>
        <v>Service</v>
      </c>
      <c r="C5" s="134" t="s">
        <v>63</v>
      </c>
      <c r="D5" s="134" t="s">
        <v>64</v>
      </c>
      <c r="E5" s="134" t="s">
        <v>65</v>
      </c>
      <c r="F5" s="134" t="s">
        <v>66</v>
      </c>
      <c r="G5" s="134" t="s">
        <v>18</v>
      </c>
      <c r="H5" s="134" t="s">
        <v>19</v>
      </c>
      <c r="I5" s="13"/>
      <c r="J5" s="13"/>
      <c r="K5" s="15" t="s">
        <v>17</v>
      </c>
      <c r="L5" s="134" t="s">
        <v>63</v>
      </c>
      <c r="M5" s="134" t="s">
        <v>64</v>
      </c>
      <c r="N5" s="134" t="s">
        <v>65</v>
      </c>
      <c r="O5" s="134" t="s">
        <v>66</v>
      </c>
      <c r="P5" s="134" t="s">
        <v>18</v>
      </c>
      <c r="Q5" s="134" t="s">
        <v>19</v>
      </c>
    </row>
    <row r="6" spans="1:20" x14ac:dyDescent="0.2">
      <c r="B6" s="90" t="str">
        <f>'Collected to Claims Ratio'!B15</f>
        <v>Air Force</v>
      </c>
      <c r="C6" s="60">
        <f>'Collected to Claims Ratio'!C15</f>
        <v>456</v>
      </c>
      <c r="D6" s="60">
        <f>'Collected to Claims Ratio'!D15</f>
        <v>468</v>
      </c>
      <c r="E6" s="60">
        <f>'Collected to Claims Ratio'!E15</f>
        <v>436</v>
      </c>
      <c r="F6" s="60">
        <f>'Collected to Claims Ratio'!F15</f>
        <v>244</v>
      </c>
      <c r="G6" s="60">
        <f>'Collected to Claims Ratio'!G15</f>
        <v>234</v>
      </c>
      <c r="H6" s="65">
        <f>'Collected to Claims Ratio'!H15</f>
        <v>439</v>
      </c>
      <c r="I6" s="13"/>
      <c r="J6" s="13"/>
      <c r="K6" s="90" t="str">
        <f>'Collected to Claims Ratio'!K15</f>
        <v>Air Force</v>
      </c>
      <c r="L6" s="60">
        <f>'Collected to Claims Ratio'!L15</f>
        <v>501624</v>
      </c>
      <c r="M6" s="60">
        <f>'Collected to Claims Ratio'!M15</f>
        <v>457608</v>
      </c>
      <c r="N6" s="60">
        <f>'Collected to Claims Ratio'!N15</f>
        <v>403835</v>
      </c>
      <c r="O6" s="60">
        <f>'Collected to Claims Ratio'!O15</f>
        <v>145630</v>
      </c>
      <c r="P6" s="60">
        <f>'Collected to Claims Ratio'!P15</f>
        <v>286410</v>
      </c>
      <c r="Q6" s="65">
        <f>'Collected to Claims Ratio'!Q15</f>
        <v>343403</v>
      </c>
    </row>
    <row r="7" spans="1:20" x14ac:dyDescent="0.2">
      <c r="B7" s="90" t="str">
        <f>'Collected to Claims Ratio'!B16</f>
        <v>Army</v>
      </c>
      <c r="C7" s="60">
        <f>'Collected to Claims Ratio'!C16</f>
        <v>1109</v>
      </c>
      <c r="D7" s="60">
        <f>'Collected to Claims Ratio'!D16</f>
        <v>916</v>
      </c>
      <c r="E7" s="60">
        <f>'Collected to Claims Ratio'!E16</f>
        <v>962</v>
      </c>
      <c r="F7" s="60">
        <f>'Collected to Claims Ratio'!F16</f>
        <v>678</v>
      </c>
      <c r="G7" s="60">
        <f>'Collected to Claims Ratio'!G16</f>
        <v>976</v>
      </c>
      <c r="H7" s="65">
        <f>'Collected to Claims Ratio'!H16</f>
        <v>722</v>
      </c>
      <c r="I7" s="13"/>
      <c r="J7" s="13"/>
      <c r="K7" s="90" t="str">
        <f>'Collected to Claims Ratio'!K16</f>
        <v>Army</v>
      </c>
      <c r="L7" s="60">
        <f>'Collected to Claims Ratio'!L16</f>
        <v>329691</v>
      </c>
      <c r="M7" s="60">
        <f>'Collected to Claims Ratio'!M16</f>
        <v>283428</v>
      </c>
      <c r="N7" s="60">
        <f>'Collected to Claims Ratio'!N16</f>
        <v>246363</v>
      </c>
      <c r="O7" s="60">
        <f>'Collected to Claims Ratio'!O16</f>
        <v>172426</v>
      </c>
      <c r="P7" s="60">
        <f>'Collected to Claims Ratio'!P16</f>
        <v>305020</v>
      </c>
      <c r="Q7" s="65">
        <f>'Collected to Claims Ratio'!Q16</f>
        <v>334026</v>
      </c>
    </row>
    <row r="8" spans="1:20" x14ac:dyDescent="0.2">
      <c r="B8" s="88" t="s">
        <v>21</v>
      </c>
      <c r="C8" s="60">
        <f>'Collected to Claims Ratio'!C17</f>
        <v>310</v>
      </c>
      <c r="D8" s="60">
        <f>'Collected to Claims Ratio'!D17</f>
        <v>359</v>
      </c>
      <c r="E8" s="60">
        <f>'Collected to Claims Ratio'!E17</f>
        <v>304</v>
      </c>
      <c r="F8" s="60">
        <f>'Collected to Claims Ratio'!F17</f>
        <v>300</v>
      </c>
      <c r="G8" s="60">
        <f>'Collected to Claims Ratio'!G17</f>
        <v>258</v>
      </c>
      <c r="H8" s="65">
        <f>'Collected to Claims Ratio'!H17</f>
        <v>225</v>
      </c>
      <c r="I8" s="13"/>
      <c r="J8" s="13"/>
      <c r="K8" s="88" t="s">
        <v>21</v>
      </c>
      <c r="L8" s="60">
        <f>'Collected to Claims Ratio'!L17</f>
        <v>152415</v>
      </c>
      <c r="M8" s="60">
        <f>'Collected to Claims Ratio'!M17</f>
        <v>164116</v>
      </c>
      <c r="N8" s="60">
        <f>'Collected to Claims Ratio'!N17</f>
        <v>150303</v>
      </c>
      <c r="O8" s="60">
        <f>'Collected to Claims Ratio'!O17</f>
        <v>135137</v>
      </c>
      <c r="P8" s="60">
        <f>'Collected to Claims Ratio'!P17</f>
        <v>150559</v>
      </c>
      <c r="Q8" s="65">
        <f>'Collected to Claims Ratio'!Q17</f>
        <v>125138</v>
      </c>
    </row>
    <row r="9" spans="1:20" x14ac:dyDescent="0.2">
      <c r="B9" s="90" t="str">
        <f>'Collected to Claims Ratio'!B18</f>
        <v>NCR MD</v>
      </c>
      <c r="C9" s="60">
        <f>'Collected to Claims Ratio'!C18</f>
        <v>132</v>
      </c>
      <c r="D9" s="60">
        <f>'Collected to Claims Ratio'!D18</f>
        <v>136</v>
      </c>
      <c r="E9" s="60">
        <f>'Collected to Claims Ratio'!E18</f>
        <v>279</v>
      </c>
      <c r="F9" s="60">
        <f>'Collected to Claims Ratio'!F18</f>
        <v>384</v>
      </c>
      <c r="G9" s="60">
        <f>'Collected to Claims Ratio'!G18</f>
        <v>412</v>
      </c>
      <c r="H9" s="65">
        <f>'Collected to Claims Ratio'!H18</f>
        <v>357</v>
      </c>
      <c r="I9" s="29"/>
      <c r="J9" s="13"/>
      <c r="K9" s="90" t="str">
        <f>'Collected to Claims Ratio'!K18</f>
        <v>NCR MD</v>
      </c>
      <c r="L9" s="60">
        <f>'Collected to Claims Ratio'!L18</f>
        <v>105232</v>
      </c>
      <c r="M9" s="60">
        <f>'Collected to Claims Ratio'!M18</f>
        <v>126318</v>
      </c>
      <c r="N9" s="60">
        <f>'Collected to Claims Ratio'!N18</f>
        <v>95503</v>
      </c>
      <c r="O9" s="60">
        <f>'Collected to Claims Ratio'!O18</f>
        <v>92948</v>
      </c>
      <c r="P9" s="60">
        <f>'Collected to Claims Ratio'!P18</f>
        <v>103783</v>
      </c>
      <c r="Q9" s="65">
        <f>'Collected to Claims Ratio'!Q18</f>
        <v>88153</v>
      </c>
      <c r="R9" s="16"/>
    </row>
    <row r="10" spans="1:20" ht="13.5" thickBot="1" x14ac:dyDescent="0.25">
      <c r="B10" s="67" t="str">
        <f>'Collected to Claims Ratio'!B19</f>
        <v>Total</v>
      </c>
      <c r="C10" s="61">
        <f t="shared" ref="C10:H10" si="0">SUM(C6:C9)</f>
        <v>2007</v>
      </c>
      <c r="D10" s="61">
        <f t="shared" si="0"/>
        <v>1879</v>
      </c>
      <c r="E10" s="61">
        <f t="shared" si="0"/>
        <v>1981</v>
      </c>
      <c r="F10" s="61">
        <f t="shared" si="0"/>
        <v>1606</v>
      </c>
      <c r="G10" s="61">
        <f t="shared" si="0"/>
        <v>1880</v>
      </c>
      <c r="H10" s="68">
        <f t="shared" si="0"/>
        <v>1743</v>
      </c>
      <c r="I10" s="45"/>
      <c r="J10" s="44"/>
      <c r="K10" s="67" t="str">
        <f>'Collected to Claims Ratio'!K19</f>
        <v>Total</v>
      </c>
      <c r="L10" s="61">
        <f t="shared" ref="L10:Q10" si="1">SUM(L6:L9)</f>
        <v>1088962</v>
      </c>
      <c r="M10" s="61">
        <f t="shared" si="1"/>
        <v>1031470</v>
      </c>
      <c r="N10" s="61">
        <f t="shared" si="1"/>
        <v>896004</v>
      </c>
      <c r="O10" s="61">
        <f t="shared" si="1"/>
        <v>546141</v>
      </c>
      <c r="P10" s="61">
        <f t="shared" si="1"/>
        <v>845772</v>
      </c>
      <c r="Q10" s="68">
        <f t="shared" si="1"/>
        <v>890720</v>
      </c>
      <c r="R10" s="17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90</v>
      </c>
      <c r="D12" s="13"/>
      <c r="E12" s="13"/>
      <c r="F12" s="13"/>
      <c r="G12" s="13"/>
      <c r="H12" s="13"/>
      <c r="I12" s="13"/>
      <c r="J12" s="13"/>
      <c r="K12" s="13"/>
      <c r="L12" s="13" t="s">
        <v>91</v>
      </c>
      <c r="M12" s="13"/>
      <c r="N12" s="13"/>
      <c r="O12" s="13"/>
      <c r="P12" s="13"/>
      <c r="Q12" s="13"/>
    </row>
    <row r="13" spans="1:20" x14ac:dyDescent="0.2">
      <c r="B13" s="15" t="s">
        <v>17</v>
      </c>
      <c r="C13" s="134" t="s">
        <v>63</v>
      </c>
      <c r="D13" s="134" t="s">
        <v>64</v>
      </c>
      <c r="E13" s="134" t="s">
        <v>65</v>
      </c>
      <c r="F13" s="134" t="s">
        <v>66</v>
      </c>
      <c r="G13" s="134" t="s">
        <v>18</v>
      </c>
      <c r="H13" s="134" t="s">
        <v>19</v>
      </c>
      <c r="I13" s="13"/>
      <c r="J13" s="13"/>
      <c r="K13" s="73" t="s">
        <v>92</v>
      </c>
      <c r="L13" s="134" t="s">
        <v>63</v>
      </c>
      <c r="M13" s="134" t="s">
        <v>64</v>
      </c>
      <c r="N13" s="134" t="s">
        <v>65</v>
      </c>
      <c r="O13" s="134" t="s">
        <v>66</v>
      </c>
      <c r="P13" s="134" t="s">
        <v>18</v>
      </c>
      <c r="Q13" s="134" t="s">
        <v>19</v>
      </c>
    </row>
    <row r="14" spans="1:20" x14ac:dyDescent="0.2">
      <c r="B14" s="90" t="s">
        <v>22</v>
      </c>
      <c r="C14" s="60">
        <f>Details!C59</f>
        <v>13035</v>
      </c>
      <c r="D14" s="60">
        <f>Details!D59</f>
        <v>13592</v>
      </c>
      <c r="E14" s="60">
        <f>Details!E59</f>
        <v>12846</v>
      </c>
      <c r="F14" s="60">
        <f>Details!F59</f>
        <v>13698</v>
      </c>
      <c r="G14" s="60">
        <f>Details!G59</f>
        <v>15061</v>
      </c>
      <c r="H14" s="60">
        <f>Details!H59</f>
        <v>13633</v>
      </c>
      <c r="I14" s="13"/>
      <c r="J14" s="13"/>
      <c r="K14" s="90" t="s">
        <v>22</v>
      </c>
      <c r="L14" s="60">
        <f>Details!C86</f>
        <v>1538907</v>
      </c>
      <c r="M14" s="60">
        <f>Details!D86</f>
        <v>1487290</v>
      </c>
      <c r="N14" s="60">
        <f>Details!E86</f>
        <v>1524384</v>
      </c>
      <c r="O14" s="60">
        <f>Details!F86</f>
        <v>1592332</v>
      </c>
      <c r="P14" s="60">
        <f>Details!G86</f>
        <v>1566952</v>
      </c>
      <c r="Q14" s="60">
        <f>Details!H86</f>
        <v>1483888</v>
      </c>
      <c r="R14" s="4"/>
      <c r="S14" s="4"/>
      <c r="T14" s="4"/>
    </row>
    <row r="15" spans="1:20" x14ac:dyDescent="0.2">
      <c r="B15" s="90" t="s">
        <v>20</v>
      </c>
      <c r="C15" s="60">
        <f>Details!C60</f>
        <v>46856</v>
      </c>
      <c r="D15" s="60">
        <f>Details!D60</f>
        <v>46152</v>
      </c>
      <c r="E15" s="60">
        <f>Details!E60</f>
        <v>51206</v>
      </c>
      <c r="F15" s="60">
        <f>Details!F60</f>
        <v>41154</v>
      </c>
      <c r="G15" s="60">
        <f>Details!G60</f>
        <v>39513</v>
      </c>
      <c r="H15" s="60">
        <f>Details!H60</f>
        <v>33689</v>
      </c>
      <c r="I15" s="13"/>
      <c r="J15" s="13"/>
      <c r="K15" s="90" t="s">
        <v>20</v>
      </c>
      <c r="L15" s="60">
        <f>Details!C87</f>
        <v>2831845</v>
      </c>
      <c r="M15" s="60">
        <f>Details!D87</f>
        <v>2700889</v>
      </c>
      <c r="N15" s="60">
        <f>Details!E87</f>
        <v>2827509</v>
      </c>
      <c r="O15" s="60">
        <f>Details!F87</f>
        <v>2724887</v>
      </c>
      <c r="P15" s="60">
        <f>Details!G87</f>
        <v>2925610</v>
      </c>
      <c r="Q15" s="60">
        <f>Details!H87</f>
        <v>2537476</v>
      </c>
      <c r="R15" s="4"/>
      <c r="S15" s="4"/>
      <c r="T15" s="4"/>
    </row>
    <row r="16" spans="1:20" x14ac:dyDescent="0.2">
      <c r="B16" s="88" t="s">
        <v>21</v>
      </c>
      <c r="C16" s="60">
        <f>Details!C61</f>
        <v>24563</v>
      </c>
      <c r="D16" s="60">
        <f>Details!D61</f>
        <v>24745</v>
      </c>
      <c r="E16" s="60">
        <f>Details!E61</f>
        <v>24254</v>
      </c>
      <c r="F16" s="60">
        <f>Details!F61</f>
        <v>22784</v>
      </c>
      <c r="G16" s="60">
        <f>Details!G61</f>
        <v>21164</v>
      </c>
      <c r="H16" s="60">
        <f>Details!H61</f>
        <v>17815</v>
      </c>
      <c r="I16" s="13"/>
      <c r="J16" s="13"/>
      <c r="K16" s="88" t="s">
        <v>21</v>
      </c>
      <c r="L16" s="60">
        <f>Details!C88</f>
        <v>1714977</v>
      </c>
      <c r="M16" s="60">
        <f>Details!D88</f>
        <v>1615278</v>
      </c>
      <c r="N16" s="60">
        <f>Details!E88</f>
        <v>1612608</v>
      </c>
      <c r="O16" s="60">
        <f>Details!F88</f>
        <v>1483355</v>
      </c>
      <c r="P16" s="60">
        <f>Details!G88</f>
        <v>1613937</v>
      </c>
      <c r="Q16" s="60">
        <f>Details!H88</f>
        <v>1120359</v>
      </c>
      <c r="R16" s="4"/>
      <c r="S16" s="4"/>
      <c r="T16" s="4"/>
    </row>
    <row r="17" spans="2:18" x14ac:dyDescent="0.2">
      <c r="B17" s="90" t="s">
        <v>8</v>
      </c>
      <c r="C17" s="60">
        <f>Details!C62</f>
        <v>8307</v>
      </c>
      <c r="D17" s="60">
        <f>Details!D62</f>
        <v>8216</v>
      </c>
      <c r="E17" s="60">
        <f>Details!E62</f>
        <v>8773</v>
      </c>
      <c r="F17" s="60">
        <f>Details!F62</f>
        <v>8972</v>
      </c>
      <c r="G17" s="60">
        <f>Details!G62</f>
        <v>8388</v>
      </c>
      <c r="H17" s="60">
        <f>Details!H62</f>
        <v>8244</v>
      </c>
      <c r="I17" s="13"/>
      <c r="J17" s="13"/>
      <c r="K17" s="90" t="s">
        <v>8</v>
      </c>
      <c r="L17" s="60">
        <f>Details!C89</f>
        <v>467443</v>
      </c>
      <c r="M17" s="60">
        <f>Details!D89</f>
        <v>685430</v>
      </c>
      <c r="N17" s="60">
        <f>Details!E89</f>
        <v>435247</v>
      </c>
      <c r="O17" s="60">
        <f>Details!F89</f>
        <v>639647</v>
      </c>
      <c r="P17" s="60">
        <f>Details!G89</f>
        <v>607014</v>
      </c>
      <c r="Q17" s="60">
        <f>Details!H89</f>
        <v>526160</v>
      </c>
    </row>
    <row r="18" spans="2:18" ht="13.5" thickBot="1" x14ac:dyDescent="0.25">
      <c r="B18" s="67" t="s">
        <v>9</v>
      </c>
      <c r="C18" s="61">
        <f t="shared" ref="C18:H18" si="2">SUM(C14:C17)</f>
        <v>92761</v>
      </c>
      <c r="D18" s="61">
        <f t="shared" si="2"/>
        <v>92705</v>
      </c>
      <c r="E18" s="61">
        <f t="shared" si="2"/>
        <v>97079</v>
      </c>
      <c r="F18" s="61">
        <f t="shared" si="2"/>
        <v>86608</v>
      </c>
      <c r="G18" s="61">
        <f t="shared" si="2"/>
        <v>84126</v>
      </c>
      <c r="H18" s="68">
        <f t="shared" si="2"/>
        <v>73381</v>
      </c>
      <c r="I18" s="45"/>
      <c r="J18" s="44"/>
      <c r="K18" s="67" t="s">
        <v>9</v>
      </c>
      <c r="L18" s="61">
        <f t="shared" ref="L18:Q18" si="3">SUM(L14:L17)</f>
        <v>6553172</v>
      </c>
      <c r="M18" s="61">
        <f t="shared" si="3"/>
        <v>6488887</v>
      </c>
      <c r="N18" s="61">
        <f t="shared" si="3"/>
        <v>6399748</v>
      </c>
      <c r="O18" s="61">
        <f t="shared" si="3"/>
        <v>6440221</v>
      </c>
      <c r="P18" s="61">
        <f t="shared" si="3"/>
        <v>6713513</v>
      </c>
      <c r="Q18" s="68">
        <f t="shared" si="3"/>
        <v>5667883</v>
      </c>
      <c r="R18" s="17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93</v>
      </c>
      <c r="D20" s="13"/>
      <c r="E20" s="13"/>
      <c r="F20" s="13"/>
      <c r="G20" s="13"/>
      <c r="H20" s="13"/>
      <c r="I20" s="13"/>
      <c r="J20" s="13"/>
      <c r="K20" s="13"/>
      <c r="L20" s="13" t="s">
        <v>94</v>
      </c>
      <c r="M20" s="13"/>
      <c r="N20" s="13"/>
      <c r="O20" s="13"/>
      <c r="P20" s="13"/>
      <c r="Q20" s="13"/>
    </row>
    <row r="21" spans="2:18" x14ac:dyDescent="0.2">
      <c r="B21" s="15" t="s">
        <v>17</v>
      </c>
      <c r="C21" s="134" t="s">
        <v>63</v>
      </c>
      <c r="D21" s="134" t="s">
        <v>64</v>
      </c>
      <c r="E21" s="134" t="s">
        <v>65</v>
      </c>
      <c r="F21" s="134" t="s">
        <v>66</v>
      </c>
      <c r="G21" s="134" t="s">
        <v>18</v>
      </c>
      <c r="H21" s="134" t="s">
        <v>19</v>
      </c>
      <c r="I21" s="13"/>
      <c r="J21" s="13"/>
      <c r="K21" s="73" t="s">
        <v>17</v>
      </c>
      <c r="L21" s="134" t="s">
        <v>63</v>
      </c>
      <c r="M21" s="134" t="s">
        <v>64</v>
      </c>
      <c r="N21" s="134" t="s">
        <v>65</v>
      </c>
      <c r="O21" s="134" t="s">
        <v>66</v>
      </c>
      <c r="P21" s="134" t="s">
        <v>18</v>
      </c>
      <c r="Q21" s="134" t="s">
        <v>19</v>
      </c>
    </row>
    <row r="22" spans="2:18" x14ac:dyDescent="0.2">
      <c r="B22" s="90" t="s">
        <v>22</v>
      </c>
      <c r="C22" s="71">
        <f>C6/C14</f>
        <v>3.4982738780207134E-2</v>
      </c>
      <c r="D22" s="71">
        <f t="shared" ref="D22:H22" si="4">D6/D14</f>
        <v>3.4432018834608592E-2</v>
      </c>
      <c r="E22" s="71">
        <f t="shared" si="4"/>
        <v>3.3940526233847114E-2</v>
      </c>
      <c r="F22" s="71">
        <f t="shared" si="4"/>
        <v>1.7812819389691925E-2</v>
      </c>
      <c r="G22" s="71">
        <f t="shared" si="4"/>
        <v>1.5536816944426001E-2</v>
      </c>
      <c r="H22" s="78">
        <f t="shared" si="4"/>
        <v>3.220127631482432E-2</v>
      </c>
      <c r="I22" s="13"/>
      <c r="J22" s="13"/>
      <c r="K22" s="90" t="s">
        <v>22</v>
      </c>
      <c r="L22" s="71">
        <f>L6/L14</f>
        <v>0.32596121792934857</v>
      </c>
      <c r="M22" s="71">
        <f t="shared" ref="M22:Q22" si="5">M6/M14</f>
        <v>0.3076790672968957</v>
      </c>
      <c r="N22" s="71">
        <f t="shared" si="5"/>
        <v>0.2649168450993975</v>
      </c>
      <c r="O22" s="71">
        <f t="shared" si="5"/>
        <v>9.1457057950226461E-2</v>
      </c>
      <c r="P22" s="71">
        <f t="shared" si="5"/>
        <v>0.18278160403126578</v>
      </c>
      <c r="Q22" s="78">
        <f t="shared" si="5"/>
        <v>0.23142110455775639</v>
      </c>
    </row>
    <row r="23" spans="2:18" x14ac:dyDescent="0.2">
      <c r="B23" s="90" t="s">
        <v>20</v>
      </c>
      <c r="C23" s="71">
        <f t="shared" ref="C23:H25" si="6">C7/C15</f>
        <v>2.3668260201468328E-2</v>
      </c>
      <c r="D23" s="71">
        <f t="shared" si="6"/>
        <v>1.9847460565089271E-2</v>
      </c>
      <c r="E23" s="71">
        <f t="shared" si="6"/>
        <v>1.8786860914736553E-2</v>
      </c>
      <c r="F23" s="71">
        <f t="shared" si="6"/>
        <v>1.6474704767458812E-2</v>
      </c>
      <c r="G23" s="71">
        <f t="shared" si="6"/>
        <v>2.4700731404854098E-2</v>
      </c>
      <c r="H23" s="78">
        <f t="shared" si="6"/>
        <v>2.1431327733087951E-2</v>
      </c>
      <c r="I23" s="13"/>
      <c r="J23" s="13"/>
      <c r="K23" s="90" t="s">
        <v>20</v>
      </c>
      <c r="L23" s="71">
        <f t="shared" ref="L23:Q25" si="7">L7/L15</f>
        <v>0.11642268556365197</v>
      </c>
      <c r="M23" s="71">
        <f t="shared" si="7"/>
        <v>0.10493878126794548</v>
      </c>
      <c r="N23" s="71">
        <f t="shared" si="7"/>
        <v>8.7130757143478593E-2</v>
      </c>
      <c r="O23" s="71">
        <f t="shared" si="7"/>
        <v>6.3278220344550065E-2</v>
      </c>
      <c r="P23" s="71">
        <f t="shared" si="7"/>
        <v>0.10425859906139233</v>
      </c>
      <c r="Q23" s="78">
        <f t="shared" si="7"/>
        <v>0.13163710710958448</v>
      </c>
    </row>
    <row r="24" spans="2:18" x14ac:dyDescent="0.2">
      <c r="B24" s="88" t="s">
        <v>21</v>
      </c>
      <c r="C24" s="71">
        <f t="shared" si="6"/>
        <v>1.2620608231893498E-2</v>
      </c>
      <c r="D24" s="71">
        <f t="shared" si="6"/>
        <v>1.4507981410385937E-2</v>
      </c>
      <c r="E24" s="71">
        <f t="shared" si="6"/>
        <v>1.2534015007833759E-2</v>
      </c>
      <c r="F24" s="71">
        <f t="shared" si="6"/>
        <v>1.3167134831460673E-2</v>
      </c>
      <c r="G24" s="71">
        <f t="shared" si="6"/>
        <v>1.219051219051219E-2</v>
      </c>
      <c r="H24" s="78">
        <f t="shared" si="6"/>
        <v>1.2629806342969408E-2</v>
      </c>
      <c r="I24" s="13"/>
      <c r="J24" s="13"/>
      <c r="K24" s="88" t="s">
        <v>21</v>
      </c>
      <c r="L24" s="71">
        <f t="shared" si="7"/>
        <v>8.8872911998236714E-2</v>
      </c>
      <c r="M24" s="71">
        <f t="shared" si="7"/>
        <v>0.10160232480105592</v>
      </c>
      <c r="N24" s="71">
        <f t="shared" si="7"/>
        <v>9.3204920228598637E-2</v>
      </c>
      <c r="O24" s="71">
        <f t="shared" si="7"/>
        <v>9.1102264798379351E-2</v>
      </c>
      <c r="P24" s="71">
        <f t="shared" si="7"/>
        <v>9.3286788765608572E-2</v>
      </c>
      <c r="Q24" s="78">
        <f t="shared" si="7"/>
        <v>0.11169455504887273</v>
      </c>
    </row>
    <row r="25" spans="2:18" x14ac:dyDescent="0.2">
      <c r="B25" s="90" t="s">
        <v>8</v>
      </c>
      <c r="C25" s="71">
        <f t="shared" si="6"/>
        <v>1.5890213073311666E-2</v>
      </c>
      <c r="D25" s="71">
        <f t="shared" si="6"/>
        <v>1.6553067185978577E-2</v>
      </c>
      <c r="E25" s="71">
        <f t="shared" si="6"/>
        <v>3.1802120141342753E-2</v>
      </c>
      <c r="F25" s="71">
        <f t="shared" si="6"/>
        <v>4.279982166740972E-2</v>
      </c>
      <c r="G25" s="71">
        <f t="shared" si="6"/>
        <v>4.9117787315212207E-2</v>
      </c>
      <c r="H25" s="78">
        <f t="shared" si="6"/>
        <v>4.3304221251819507E-2</v>
      </c>
      <c r="I25" s="30"/>
      <c r="J25" s="13"/>
      <c r="K25" s="90" t="s">
        <v>8</v>
      </c>
      <c r="L25" s="71">
        <f t="shared" si="7"/>
        <v>0.22512263527317769</v>
      </c>
      <c r="M25" s="71">
        <f t="shared" si="7"/>
        <v>0.18429015362619086</v>
      </c>
      <c r="N25" s="71">
        <f t="shared" si="7"/>
        <v>0.21942253479059018</v>
      </c>
      <c r="O25" s="71">
        <f t="shared" si="7"/>
        <v>0.14531139831813486</v>
      </c>
      <c r="P25" s="71">
        <f t="shared" si="7"/>
        <v>0.17097299238567809</v>
      </c>
      <c r="Q25" s="78">
        <f t="shared" si="7"/>
        <v>0.16754029192641021</v>
      </c>
      <c r="R25" s="5"/>
    </row>
    <row r="26" spans="2:18" ht="13.5" thickBot="1" x14ac:dyDescent="0.25">
      <c r="B26" s="67" t="s">
        <v>9</v>
      </c>
      <c r="C26" s="69">
        <f t="shared" ref="C26:H26" si="8">C10/C18</f>
        <v>2.1636247992151875E-2</v>
      </c>
      <c r="D26" s="69">
        <f t="shared" si="8"/>
        <v>2.0268593926972656E-2</v>
      </c>
      <c r="E26" s="69">
        <f t="shared" si="8"/>
        <v>2.0406061043068018E-2</v>
      </c>
      <c r="F26" s="69">
        <f t="shared" si="8"/>
        <v>1.8543321633105486E-2</v>
      </c>
      <c r="G26" s="69">
        <f t="shared" si="8"/>
        <v>2.2347431234101229E-2</v>
      </c>
      <c r="H26" s="86">
        <f t="shared" si="8"/>
        <v>2.3752742535533722E-2</v>
      </c>
      <c r="I26" s="46"/>
      <c r="J26" s="13"/>
      <c r="K26" s="67" t="s">
        <v>9</v>
      </c>
      <c r="L26" s="69">
        <f t="shared" ref="L26:Q26" si="9">L10/L18</f>
        <v>0.16617326693088477</v>
      </c>
      <c r="M26" s="69">
        <f t="shared" si="9"/>
        <v>0.15895946408066591</v>
      </c>
      <c r="N26" s="69">
        <f t="shared" si="9"/>
        <v>0.14000613774167359</v>
      </c>
      <c r="O26" s="69">
        <f t="shared" si="9"/>
        <v>8.4801592988812027E-2</v>
      </c>
      <c r="P26" s="69">
        <f t="shared" si="9"/>
        <v>0.12598054103715894</v>
      </c>
      <c r="Q26" s="86">
        <f t="shared" si="9"/>
        <v>0.15715215010613309</v>
      </c>
      <c r="R26" s="10"/>
    </row>
  </sheetData>
  <sheetProtection algorithmName="SHA-512" hashValue="5XVvIY2JWh3MEJXYmmCv8qGzr6D4o7an8uaRZBznW+9GVpArHHAy5mIHNYeJXz2lXE/iC/kiaklVDJg5MFHcrQ==" saltValue="9eQDS6p/YbD93ho2zBJrmQ==" spinCount="100000" sheet="1" objects="1" scenarios="1"/>
  <customSheetViews>
    <customSheetView guid="{36755EE3-F52E-4D4E-9A42-3A861C777B27}">
      <selection activeCell="A4" sqref="A4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7" t="s">
        <v>95</v>
      </c>
      <c r="B1" s="137"/>
      <c r="C1" s="138"/>
      <c r="D1" s="138"/>
      <c r="E1" s="138"/>
      <c r="F1" s="138"/>
      <c r="G1" s="138"/>
      <c r="H1" s="138"/>
    </row>
    <row r="2" spans="1:8" x14ac:dyDescent="0.2">
      <c r="A2" s="137"/>
      <c r="B2" s="137"/>
      <c r="C2" s="138" t="s">
        <v>96</v>
      </c>
      <c r="D2" s="138" t="s">
        <v>97</v>
      </c>
      <c r="E2" s="138" t="s">
        <v>98</v>
      </c>
      <c r="F2" s="138" t="s">
        <v>99</v>
      </c>
      <c r="G2" s="138" t="s">
        <v>100</v>
      </c>
      <c r="H2" s="138" t="s">
        <v>101</v>
      </c>
    </row>
    <row r="3" spans="1:8" x14ac:dyDescent="0.2">
      <c r="A3" s="137"/>
      <c r="B3" s="139" t="s">
        <v>102</v>
      </c>
      <c r="C3" s="137" t="s">
        <v>103</v>
      </c>
      <c r="D3" s="137" t="s">
        <v>103</v>
      </c>
      <c r="E3" s="137" t="s">
        <v>103</v>
      </c>
      <c r="F3" s="137" t="s">
        <v>103</v>
      </c>
      <c r="G3" s="137" t="s">
        <v>103</v>
      </c>
      <c r="H3" s="137" t="s">
        <v>103</v>
      </c>
    </row>
    <row r="4" spans="1:8" x14ac:dyDescent="0.2">
      <c r="A4" s="137"/>
      <c r="B4" s="139" t="s">
        <v>104</v>
      </c>
      <c r="C4" s="137" t="s">
        <v>105</v>
      </c>
      <c r="D4" s="137" t="s">
        <v>105</v>
      </c>
      <c r="E4" s="137" t="s">
        <v>105</v>
      </c>
      <c r="F4" s="137" t="s">
        <v>105</v>
      </c>
      <c r="G4" s="137" t="s">
        <v>105</v>
      </c>
      <c r="H4" s="137" t="s">
        <v>105</v>
      </c>
    </row>
    <row r="5" spans="1:8" x14ac:dyDescent="0.2">
      <c r="B5" t="s">
        <v>22</v>
      </c>
      <c r="C5">
        <v>2094634.05</v>
      </c>
      <c r="D5">
        <v>1845250.72</v>
      </c>
      <c r="E5">
        <v>2014287.71</v>
      </c>
      <c r="F5">
        <v>111368.23</v>
      </c>
      <c r="G5">
        <v>859785</v>
      </c>
      <c r="H5">
        <v>1675672.27</v>
      </c>
    </row>
    <row r="6" spans="1:8" x14ac:dyDescent="0.2">
      <c r="B6" t="s">
        <v>20</v>
      </c>
      <c r="C6">
        <v>10814806.93</v>
      </c>
      <c r="D6">
        <v>8031057.5899999999</v>
      </c>
      <c r="E6">
        <v>9911568.7300000004</v>
      </c>
      <c r="F6">
        <v>4669338.03</v>
      </c>
      <c r="G6">
        <v>7448564.8899999997</v>
      </c>
      <c r="H6">
        <v>6813596.0700000003</v>
      </c>
    </row>
    <row r="7" spans="1:8" x14ac:dyDescent="0.2">
      <c r="B7" t="s">
        <v>21</v>
      </c>
      <c r="C7">
        <v>2275994.66</v>
      </c>
      <c r="D7">
        <v>1928140.52</v>
      </c>
      <c r="E7">
        <v>2907360.06</v>
      </c>
      <c r="F7">
        <v>2364863.71</v>
      </c>
      <c r="G7">
        <v>2848462.58</v>
      </c>
      <c r="H7">
        <v>1609863.88</v>
      </c>
    </row>
    <row r="8" spans="1:8" x14ac:dyDescent="0.2">
      <c r="B8" t="s">
        <v>8</v>
      </c>
      <c r="C8">
        <v>2926978.78</v>
      </c>
      <c r="D8">
        <v>3594428.48</v>
      </c>
      <c r="E8">
        <v>5260373.2699999996</v>
      </c>
      <c r="F8">
        <v>4457542.1900000004</v>
      </c>
      <c r="G8">
        <v>5813076.6799999997</v>
      </c>
      <c r="H8">
        <v>4766604.1399999997</v>
      </c>
    </row>
    <row r="10" spans="1:8" x14ac:dyDescent="0.2">
      <c r="B10" t="s">
        <v>106</v>
      </c>
      <c r="C10" t="s">
        <v>107</v>
      </c>
      <c r="D10" t="s">
        <v>107</v>
      </c>
      <c r="E10" t="s">
        <v>107</v>
      </c>
      <c r="F10" t="s">
        <v>107</v>
      </c>
      <c r="G10" t="s">
        <v>107</v>
      </c>
      <c r="H10" t="s">
        <v>107</v>
      </c>
    </row>
    <row r="12" spans="1:8" x14ac:dyDescent="0.2">
      <c r="B12" t="s">
        <v>102</v>
      </c>
      <c r="C12" t="s">
        <v>108</v>
      </c>
      <c r="D12" t="s">
        <v>108</v>
      </c>
      <c r="E12" t="s">
        <v>108</v>
      </c>
      <c r="F12" t="s">
        <v>108</v>
      </c>
      <c r="G12" t="s">
        <v>108</v>
      </c>
      <c r="H12" t="s">
        <v>108</v>
      </c>
    </row>
    <row r="13" spans="1:8" x14ac:dyDescent="0.2">
      <c r="B13" t="s">
        <v>104</v>
      </c>
      <c r="C13" t="s">
        <v>105</v>
      </c>
      <c r="D13" t="s">
        <v>105</v>
      </c>
      <c r="E13" t="s">
        <v>105</v>
      </c>
      <c r="F13" t="s">
        <v>105</v>
      </c>
      <c r="G13" t="s">
        <v>105</v>
      </c>
      <c r="H13" t="s">
        <v>105</v>
      </c>
    </row>
    <row r="14" spans="1:8" x14ac:dyDescent="0.2">
      <c r="B14" t="s">
        <v>22</v>
      </c>
      <c r="C14">
        <v>26438157.690000001</v>
      </c>
      <c r="D14">
        <v>21602616.77</v>
      </c>
      <c r="E14">
        <v>20652966.239999998</v>
      </c>
      <c r="F14">
        <v>8167738.8799999999</v>
      </c>
      <c r="G14">
        <v>16436810</v>
      </c>
      <c r="H14">
        <v>17490645.57</v>
      </c>
    </row>
    <row r="15" spans="1:8" x14ac:dyDescent="0.2">
      <c r="B15" t="s">
        <v>20</v>
      </c>
      <c r="C15">
        <v>21879501</v>
      </c>
      <c r="D15">
        <v>16293795.640000001</v>
      </c>
      <c r="E15">
        <v>19010719.100000001</v>
      </c>
      <c r="F15">
        <v>9632406.1400000006</v>
      </c>
      <c r="G15">
        <v>23406114.73</v>
      </c>
      <c r="H15">
        <v>20441169.57</v>
      </c>
    </row>
    <row r="16" spans="1:8" x14ac:dyDescent="0.2">
      <c r="B16" t="s">
        <v>21</v>
      </c>
      <c r="C16">
        <v>9638326.9000000004</v>
      </c>
      <c r="D16">
        <v>6800983.1900000004</v>
      </c>
      <c r="E16">
        <v>7346418.2300000004</v>
      </c>
      <c r="F16">
        <v>4262735.7300000004</v>
      </c>
      <c r="G16">
        <v>7960438.8700000001</v>
      </c>
      <c r="H16">
        <v>5033476.3899999997</v>
      </c>
    </row>
    <row r="17" spans="2:8" x14ac:dyDescent="0.2">
      <c r="B17" t="s">
        <v>8</v>
      </c>
      <c r="C17">
        <v>5915609.0599999996</v>
      </c>
      <c r="D17">
        <v>5299006.07</v>
      </c>
      <c r="E17">
        <v>5704320.6100000003</v>
      </c>
      <c r="F17">
        <v>4516177.6500000004</v>
      </c>
      <c r="G17">
        <v>11029473.07</v>
      </c>
      <c r="H17">
        <v>6906968.3600000003</v>
      </c>
    </row>
    <row r="19" spans="2:8" x14ac:dyDescent="0.2">
      <c r="B19" t="s">
        <v>106</v>
      </c>
      <c r="C19" t="s">
        <v>107</v>
      </c>
      <c r="D19" t="s">
        <v>107</v>
      </c>
      <c r="E19" t="s">
        <v>107</v>
      </c>
      <c r="F19" t="s">
        <v>107</v>
      </c>
      <c r="G19" t="s">
        <v>107</v>
      </c>
      <c r="H19" t="s">
        <v>107</v>
      </c>
    </row>
    <row r="21" spans="2:8" x14ac:dyDescent="0.2">
      <c r="B21" t="s">
        <v>102</v>
      </c>
      <c r="C21" t="s">
        <v>109</v>
      </c>
      <c r="D21" t="s">
        <v>109</v>
      </c>
      <c r="E21" t="s">
        <v>109</v>
      </c>
      <c r="F21" t="s">
        <v>109</v>
      </c>
      <c r="G21" t="s">
        <v>109</v>
      </c>
      <c r="H21" t="s">
        <v>109</v>
      </c>
    </row>
    <row r="22" spans="2:8" x14ac:dyDescent="0.2">
      <c r="B22" t="s">
        <v>104</v>
      </c>
      <c r="C22" t="s">
        <v>110</v>
      </c>
      <c r="D22" t="s">
        <v>110</v>
      </c>
      <c r="E22" t="s">
        <v>110</v>
      </c>
      <c r="F22" t="s">
        <v>110</v>
      </c>
      <c r="G22" t="s">
        <v>110</v>
      </c>
      <c r="H22" t="s">
        <v>110</v>
      </c>
    </row>
    <row r="23" spans="2:8" x14ac:dyDescent="0.2">
      <c r="B23" t="s">
        <v>22</v>
      </c>
      <c r="C23">
        <v>6752153.4000000004</v>
      </c>
      <c r="D23">
        <v>7153398.75</v>
      </c>
      <c r="E23">
        <v>5581462.0800000001</v>
      </c>
      <c r="F23">
        <v>1973521.47</v>
      </c>
      <c r="G23">
        <v>1681321.73</v>
      </c>
      <c r="H23">
        <v>3767503.87</v>
      </c>
    </row>
    <row r="24" spans="2:8" x14ac:dyDescent="0.2">
      <c r="B24" t="s">
        <v>20</v>
      </c>
      <c r="C24">
        <v>19861613.59</v>
      </c>
      <c r="D24">
        <v>16246241.359999999</v>
      </c>
      <c r="E24">
        <v>18403882.399999999</v>
      </c>
      <c r="F24">
        <v>14354266.619999999</v>
      </c>
      <c r="G24">
        <v>10117211.119999999</v>
      </c>
      <c r="H24">
        <v>7711948.5499999998</v>
      </c>
    </row>
    <row r="25" spans="2:8" x14ac:dyDescent="0.2">
      <c r="B25" t="s">
        <v>21</v>
      </c>
      <c r="C25">
        <v>4897227.22</v>
      </c>
      <c r="D25">
        <v>5948291.4199999999</v>
      </c>
      <c r="E25">
        <v>5074237.96</v>
      </c>
      <c r="F25">
        <v>3194835.09</v>
      </c>
      <c r="G25">
        <v>3636544.62</v>
      </c>
      <c r="H25">
        <v>2822482.73</v>
      </c>
    </row>
    <row r="26" spans="2:8" x14ac:dyDescent="0.2">
      <c r="B26" t="s">
        <v>8</v>
      </c>
      <c r="C26">
        <v>2147147.7999999998</v>
      </c>
      <c r="D26">
        <v>2261008.59</v>
      </c>
      <c r="E26">
        <v>6382610.5999999996</v>
      </c>
      <c r="F26">
        <v>4765770.1100000003</v>
      </c>
      <c r="G26">
        <v>4829082.34</v>
      </c>
      <c r="H26">
        <v>6807470.0800000001</v>
      </c>
    </row>
    <row r="28" spans="2:8" x14ac:dyDescent="0.2">
      <c r="B28" t="s">
        <v>106</v>
      </c>
      <c r="C28" t="s">
        <v>107</v>
      </c>
      <c r="D28" t="s">
        <v>107</v>
      </c>
      <c r="E28" t="s">
        <v>107</v>
      </c>
      <c r="F28" t="s">
        <v>107</v>
      </c>
      <c r="G28" t="s">
        <v>107</v>
      </c>
      <c r="H28" t="s">
        <v>107</v>
      </c>
    </row>
    <row r="30" spans="2:8" x14ac:dyDescent="0.2">
      <c r="B30" t="s">
        <v>102</v>
      </c>
      <c r="C30" t="s">
        <v>111</v>
      </c>
      <c r="D30" t="s">
        <v>111</v>
      </c>
      <c r="E30" t="s">
        <v>111</v>
      </c>
      <c r="F30" t="s">
        <v>111</v>
      </c>
      <c r="G30" t="s">
        <v>111</v>
      </c>
      <c r="H30" t="s">
        <v>111</v>
      </c>
    </row>
    <row r="31" spans="2:8" x14ac:dyDescent="0.2">
      <c r="B31" t="s">
        <v>104</v>
      </c>
      <c r="C31" t="s">
        <v>110</v>
      </c>
      <c r="D31" t="s">
        <v>110</v>
      </c>
      <c r="E31" t="s">
        <v>110</v>
      </c>
      <c r="F31" t="s">
        <v>110</v>
      </c>
      <c r="G31" t="s">
        <v>110</v>
      </c>
      <c r="H31" t="s">
        <v>110</v>
      </c>
    </row>
    <row r="32" spans="2:8" x14ac:dyDescent="0.2">
      <c r="B32" t="s">
        <v>22</v>
      </c>
      <c r="C32">
        <v>57182059.710000001</v>
      </c>
      <c r="D32">
        <v>50417170.890000001</v>
      </c>
      <c r="E32">
        <v>44429203.119999997</v>
      </c>
      <c r="F32">
        <v>22267454.390000001</v>
      </c>
      <c r="G32">
        <v>38264836.880000003</v>
      </c>
      <c r="H32">
        <v>41938935.909999996</v>
      </c>
    </row>
    <row r="33" spans="2:8" x14ac:dyDescent="0.2">
      <c r="B33" t="s">
        <v>20</v>
      </c>
      <c r="C33">
        <v>30662405.34</v>
      </c>
      <c r="D33">
        <v>24876392.210000001</v>
      </c>
      <c r="E33">
        <v>22664200.640000001</v>
      </c>
      <c r="F33">
        <v>17469074.199999999</v>
      </c>
      <c r="G33">
        <v>33677559.299999997</v>
      </c>
      <c r="H33">
        <v>37223533.909999996</v>
      </c>
    </row>
    <row r="34" spans="2:8" x14ac:dyDescent="0.2">
      <c r="B34" t="s">
        <v>21</v>
      </c>
      <c r="C34">
        <v>14919942.74</v>
      </c>
      <c r="D34">
        <v>14211839.869999999</v>
      </c>
      <c r="E34">
        <v>14284423.560000001</v>
      </c>
      <c r="F34">
        <v>15742019.57</v>
      </c>
      <c r="G34">
        <v>15589147.199999999</v>
      </c>
      <c r="H34">
        <v>12759107.23</v>
      </c>
    </row>
    <row r="35" spans="2:8" x14ac:dyDescent="0.2">
      <c r="B35" t="s">
        <v>8</v>
      </c>
      <c r="C35">
        <v>10339473.43</v>
      </c>
      <c r="D35">
        <v>9432606.4700000007</v>
      </c>
      <c r="E35">
        <v>10558270.300000001</v>
      </c>
      <c r="F35">
        <v>12033681.84</v>
      </c>
      <c r="G35">
        <v>14387157.039999999</v>
      </c>
      <c r="H35">
        <v>11119914.960000001</v>
      </c>
    </row>
    <row r="37" spans="2:8" x14ac:dyDescent="0.2">
      <c r="B37" t="s">
        <v>106</v>
      </c>
      <c r="C37" t="s">
        <v>107</v>
      </c>
      <c r="D37" t="s">
        <v>107</v>
      </c>
      <c r="E37" t="s">
        <v>107</v>
      </c>
      <c r="F37" t="s">
        <v>107</v>
      </c>
      <c r="G37" t="s">
        <v>107</v>
      </c>
      <c r="H37" t="s">
        <v>107</v>
      </c>
    </row>
    <row r="39" spans="2:8" x14ac:dyDescent="0.2">
      <c r="B39" t="s">
        <v>102</v>
      </c>
      <c r="C39" t="s">
        <v>112</v>
      </c>
      <c r="D39" t="s">
        <v>112</v>
      </c>
      <c r="E39" t="s">
        <v>112</v>
      </c>
      <c r="F39" t="s">
        <v>112</v>
      </c>
      <c r="G39" t="s">
        <v>112</v>
      </c>
      <c r="H39" t="s">
        <v>112</v>
      </c>
    </row>
    <row r="40" spans="2:8" x14ac:dyDescent="0.2">
      <c r="B40" t="s">
        <v>104</v>
      </c>
      <c r="C40" t="s">
        <v>113</v>
      </c>
      <c r="D40" t="s">
        <v>113</v>
      </c>
      <c r="E40" t="s">
        <v>113</v>
      </c>
      <c r="F40" t="s">
        <v>113</v>
      </c>
      <c r="G40" t="s">
        <v>113</v>
      </c>
      <c r="H40" t="s">
        <v>113</v>
      </c>
    </row>
    <row r="41" spans="2:8" x14ac:dyDescent="0.2">
      <c r="B41" t="s">
        <v>22</v>
      </c>
      <c r="C41">
        <v>114</v>
      </c>
      <c r="D41">
        <v>66</v>
      </c>
      <c r="E41">
        <v>90</v>
      </c>
      <c r="F41">
        <v>24</v>
      </c>
      <c r="G41">
        <v>39</v>
      </c>
      <c r="H41">
        <v>39</v>
      </c>
    </row>
    <row r="42" spans="2:8" x14ac:dyDescent="0.2">
      <c r="B42" t="s">
        <v>20</v>
      </c>
      <c r="C42">
        <v>460</v>
      </c>
      <c r="D42">
        <v>291</v>
      </c>
      <c r="E42">
        <v>277</v>
      </c>
      <c r="F42">
        <v>96</v>
      </c>
      <c r="G42">
        <v>207</v>
      </c>
      <c r="H42">
        <v>116</v>
      </c>
    </row>
    <row r="43" spans="2:8" x14ac:dyDescent="0.2">
      <c r="B43" t="s">
        <v>21</v>
      </c>
      <c r="C43">
        <v>115</v>
      </c>
      <c r="D43">
        <v>109</v>
      </c>
      <c r="E43">
        <v>98</v>
      </c>
      <c r="F43">
        <v>78</v>
      </c>
      <c r="G43">
        <v>74</v>
      </c>
      <c r="H43">
        <v>47</v>
      </c>
    </row>
    <row r="44" spans="2:8" x14ac:dyDescent="0.2">
      <c r="B44" t="s">
        <v>8</v>
      </c>
      <c r="C44">
        <v>32</v>
      </c>
      <c r="D44">
        <v>22</v>
      </c>
      <c r="E44">
        <v>75</v>
      </c>
      <c r="F44">
        <v>92</v>
      </c>
      <c r="G44">
        <v>44</v>
      </c>
      <c r="H44">
        <v>316</v>
      </c>
    </row>
    <row r="46" spans="2:8" x14ac:dyDescent="0.2">
      <c r="B46" t="s">
        <v>106</v>
      </c>
      <c r="C46" t="s">
        <v>107</v>
      </c>
      <c r="D46" t="s">
        <v>107</v>
      </c>
      <c r="E46" t="s">
        <v>107</v>
      </c>
      <c r="F46" t="s">
        <v>107</v>
      </c>
      <c r="G46" t="s">
        <v>107</v>
      </c>
      <c r="H46" t="s">
        <v>107</v>
      </c>
    </row>
    <row r="48" spans="2:8" x14ac:dyDescent="0.2">
      <c r="B48" t="s">
        <v>102</v>
      </c>
      <c r="C48" t="s">
        <v>114</v>
      </c>
      <c r="D48" t="s">
        <v>114</v>
      </c>
      <c r="E48" t="s">
        <v>114</v>
      </c>
      <c r="F48" t="s">
        <v>114</v>
      </c>
      <c r="G48" t="s">
        <v>114</v>
      </c>
      <c r="H48" t="s">
        <v>114</v>
      </c>
    </row>
    <row r="49" spans="2:8" x14ac:dyDescent="0.2">
      <c r="B49" t="s">
        <v>104</v>
      </c>
      <c r="C49" t="s">
        <v>115</v>
      </c>
      <c r="D49" t="s">
        <v>115</v>
      </c>
      <c r="E49" t="s">
        <v>115</v>
      </c>
      <c r="F49" t="s">
        <v>115</v>
      </c>
      <c r="G49" t="s">
        <v>115</v>
      </c>
      <c r="H49" t="s">
        <v>115</v>
      </c>
    </row>
    <row r="50" spans="2:8" x14ac:dyDescent="0.2">
      <c r="B50" t="s">
        <v>22</v>
      </c>
      <c r="C50">
        <v>456</v>
      </c>
      <c r="D50">
        <v>468</v>
      </c>
      <c r="E50">
        <v>436</v>
      </c>
      <c r="F50">
        <v>244</v>
      </c>
      <c r="G50">
        <v>234</v>
      </c>
      <c r="H50">
        <v>439</v>
      </c>
    </row>
    <row r="51" spans="2:8" x14ac:dyDescent="0.2">
      <c r="B51" t="s">
        <v>20</v>
      </c>
      <c r="C51">
        <v>1109</v>
      </c>
      <c r="D51">
        <v>916</v>
      </c>
      <c r="E51">
        <v>962</v>
      </c>
      <c r="F51">
        <v>678</v>
      </c>
      <c r="G51">
        <v>976</v>
      </c>
      <c r="H51">
        <v>722</v>
      </c>
    </row>
    <row r="52" spans="2:8" x14ac:dyDescent="0.2">
      <c r="B52" t="s">
        <v>21</v>
      </c>
      <c r="C52">
        <v>310</v>
      </c>
      <c r="D52">
        <v>359</v>
      </c>
      <c r="E52">
        <v>304</v>
      </c>
      <c r="F52">
        <v>300</v>
      </c>
      <c r="G52">
        <v>258</v>
      </c>
      <c r="H52">
        <v>225</v>
      </c>
    </row>
    <row r="53" spans="2:8" x14ac:dyDescent="0.2">
      <c r="B53" t="s">
        <v>8</v>
      </c>
      <c r="C53">
        <v>132</v>
      </c>
      <c r="D53">
        <v>136</v>
      </c>
      <c r="E53">
        <v>279</v>
      </c>
      <c r="F53">
        <v>384</v>
      </c>
      <c r="G53">
        <v>412</v>
      </c>
      <c r="H53">
        <v>357</v>
      </c>
    </row>
    <row r="55" spans="2:8" x14ac:dyDescent="0.2">
      <c r="B55" t="s">
        <v>106</v>
      </c>
      <c r="C55" t="s">
        <v>107</v>
      </c>
      <c r="D55" t="s">
        <v>107</v>
      </c>
      <c r="E55" t="s">
        <v>107</v>
      </c>
      <c r="F55" t="s">
        <v>107</v>
      </c>
      <c r="G55" t="s">
        <v>107</v>
      </c>
      <c r="H55" t="s">
        <v>107</v>
      </c>
    </row>
    <row r="57" spans="2:8" x14ac:dyDescent="0.2">
      <c r="B57" t="s">
        <v>102</v>
      </c>
      <c r="C57" t="s">
        <v>116</v>
      </c>
      <c r="D57" t="s">
        <v>116</v>
      </c>
      <c r="E57" t="s">
        <v>116</v>
      </c>
      <c r="F57" t="s">
        <v>116</v>
      </c>
      <c r="G57" t="s">
        <v>116</v>
      </c>
      <c r="H57" t="s">
        <v>116</v>
      </c>
    </row>
    <row r="58" spans="2:8" x14ac:dyDescent="0.2">
      <c r="B58" t="s">
        <v>104</v>
      </c>
      <c r="C58" t="s">
        <v>117</v>
      </c>
      <c r="D58" t="s">
        <v>117</v>
      </c>
      <c r="E58" t="s">
        <v>117</v>
      </c>
      <c r="F58" t="s">
        <v>117</v>
      </c>
      <c r="G58" t="s">
        <v>117</v>
      </c>
      <c r="H58" t="s">
        <v>117</v>
      </c>
    </row>
    <row r="59" spans="2:8" x14ac:dyDescent="0.2">
      <c r="B59" t="s">
        <v>22</v>
      </c>
      <c r="C59">
        <v>13035</v>
      </c>
      <c r="D59">
        <v>13592</v>
      </c>
      <c r="E59">
        <v>12846</v>
      </c>
      <c r="F59">
        <v>13698</v>
      </c>
      <c r="G59">
        <v>15061</v>
      </c>
      <c r="H59">
        <v>13633</v>
      </c>
    </row>
    <row r="60" spans="2:8" x14ac:dyDescent="0.2">
      <c r="B60" t="s">
        <v>20</v>
      </c>
      <c r="C60">
        <v>46856</v>
      </c>
      <c r="D60">
        <v>46152</v>
      </c>
      <c r="E60">
        <v>51206</v>
      </c>
      <c r="F60">
        <v>41154</v>
      </c>
      <c r="G60">
        <v>39513</v>
      </c>
      <c r="H60">
        <v>33689</v>
      </c>
    </row>
    <row r="61" spans="2:8" x14ac:dyDescent="0.2">
      <c r="B61" t="s">
        <v>21</v>
      </c>
      <c r="C61">
        <v>24563</v>
      </c>
      <c r="D61">
        <v>24745</v>
      </c>
      <c r="E61">
        <v>24254</v>
      </c>
      <c r="F61">
        <v>22784</v>
      </c>
      <c r="G61">
        <v>21164</v>
      </c>
      <c r="H61">
        <v>17815</v>
      </c>
    </row>
    <row r="62" spans="2:8" x14ac:dyDescent="0.2">
      <c r="B62" t="s">
        <v>8</v>
      </c>
      <c r="C62">
        <v>8307</v>
      </c>
      <c r="D62">
        <v>8216</v>
      </c>
      <c r="E62">
        <v>8773</v>
      </c>
      <c r="F62">
        <v>8972</v>
      </c>
      <c r="G62">
        <v>8388</v>
      </c>
      <c r="H62">
        <v>8244</v>
      </c>
    </row>
    <row r="64" spans="2:8" x14ac:dyDescent="0.2">
      <c r="B64" t="s">
        <v>106</v>
      </c>
      <c r="C64" t="s">
        <v>107</v>
      </c>
      <c r="D64" t="s">
        <v>107</v>
      </c>
      <c r="E64" t="s">
        <v>107</v>
      </c>
      <c r="F64" t="s">
        <v>107</v>
      </c>
      <c r="G64" t="s">
        <v>107</v>
      </c>
      <c r="H64" t="s">
        <v>107</v>
      </c>
    </row>
    <row r="66" spans="2:8" x14ac:dyDescent="0.2">
      <c r="B66" t="s">
        <v>102</v>
      </c>
      <c r="C66" t="s">
        <v>118</v>
      </c>
      <c r="D66" t="s">
        <v>118</v>
      </c>
      <c r="E66" t="s">
        <v>118</v>
      </c>
      <c r="F66" t="s">
        <v>118</v>
      </c>
      <c r="G66" t="s">
        <v>118</v>
      </c>
      <c r="H66" t="s">
        <v>118</v>
      </c>
    </row>
    <row r="67" spans="2:8" x14ac:dyDescent="0.2">
      <c r="B67" t="s">
        <v>104</v>
      </c>
      <c r="C67" t="s">
        <v>113</v>
      </c>
      <c r="D67" t="s">
        <v>113</v>
      </c>
      <c r="E67" t="s">
        <v>113</v>
      </c>
      <c r="F67" t="s">
        <v>113</v>
      </c>
      <c r="G67" t="s">
        <v>113</v>
      </c>
      <c r="H67" t="s">
        <v>113</v>
      </c>
    </row>
    <row r="68" spans="2:8" x14ac:dyDescent="0.2">
      <c r="B68" t="s">
        <v>22</v>
      </c>
      <c r="C68">
        <v>136365</v>
      </c>
      <c r="D68">
        <v>115587</v>
      </c>
      <c r="E68">
        <v>108354</v>
      </c>
      <c r="F68">
        <v>7935</v>
      </c>
      <c r="G68">
        <v>52751</v>
      </c>
      <c r="H68">
        <v>59929</v>
      </c>
    </row>
    <row r="69" spans="2:8" x14ac:dyDescent="0.2">
      <c r="B69" t="s">
        <v>20</v>
      </c>
      <c r="C69">
        <v>130377</v>
      </c>
      <c r="D69">
        <v>90637</v>
      </c>
      <c r="E69">
        <v>91987</v>
      </c>
      <c r="F69">
        <v>31029</v>
      </c>
      <c r="G69">
        <v>103371</v>
      </c>
      <c r="H69">
        <v>102388</v>
      </c>
    </row>
    <row r="70" spans="2:8" x14ac:dyDescent="0.2">
      <c r="B70" t="s">
        <v>21</v>
      </c>
      <c r="C70">
        <v>56726</v>
      </c>
      <c r="D70">
        <v>49896</v>
      </c>
      <c r="E70">
        <v>54993</v>
      </c>
      <c r="F70">
        <v>25490</v>
      </c>
      <c r="G70">
        <v>40165</v>
      </c>
      <c r="H70">
        <v>26264</v>
      </c>
    </row>
    <row r="71" spans="2:8" x14ac:dyDescent="0.2">
      <c r="B71" t="s">
        <v>8</v>
      </c>
      <c r="C71">
        <v>38103</v>
      </c>
      <c r="D71">
        <v>32889</v>
      </c>
      <c r="E71">
        <v>33795</v>
      </c>
      <c r="F71">
        <v>17412</v>
      </c>
      <c r="G71">
        <v>40060</v>
      </c>
      <c r="H71">
        <v>32531</v>
      </c>
    </row>
    <row r="73" spans="2:8" x14ac:dyDescent="0.2">
      <c r="B73" t="s">
        <v>106</v>
      </c>
      <c r="C73" t="s">
        <v>107</v>
      </c>
      <c r="D73" t="s">
        <v>107</v>
      </c>
      <c r="E73" t="s">
        <v>107</v>
      </c>
      <c r="F73" t="s">
        <v>107</v>
      </c>
      <c r="G73" t="s">
        <v>107</v>
      </c>
      <c r="H73" t="s">
        <v>107</v>
      </c>
    </row>
    <row r="75" spans="2:8" x14ac:dyDescent="0.2">
      <c r="B75" t="s">
        <v>102</v>
      </c>
      <c r="C75" t="s">
        <v>119</v>
      </c>
      <c r="D75" t="s">
        <v>119</v>
      </c>
      <c r="E75" t="s">
        <v>119</v>
      </c>
      <c r="F75" t="s">
        <v>119</v>
      </c>
      <c r="G75" t="s">
        <v>119</v>
      </c>
      <c r="H75" t="s">
        <v>119</v>
      </c>
    </row>
    <row r="76" spans="2:8" x14ac:dyDescent="0.2">
      <c r="B76" t="s">
        <v>104</v>
      </c>
      <c r="C76" t="s">
        <v>115</v>
      </c>
      <c r="D76" t="s">
        <v>115</v>
      </c>
      <c r="E76" t="s">
        <v>115</v>
      </c>
      <c r="F76" t="s">
        <v>115</v>
      </c>
      <c r="G76" t="s">
        <v>115</v>
      </c>
      <c r="H76" t="s">
        <v>115</v>
      </c>
    </row>
    <row r="77" spans="2:8" x14ac:dyDescent="0.2">
      <c r="B77" t="s">
        <v>22</v>
      </c>
      <c r="C77">
        <v>501624</v>
      </c>
      <c r="D77">
        <v>457608</v>
      </c>
      <c r="E77">
        <v>403835</v>
      </c>
      <c r="F77">
        <v>145630</v>
      </c>
      <c r="G77">
        <v>286410</v>
      </c>
      <c r="H77">
        <v>343403</v>
      </c>
    </row>
    <row r="78" spans="2:8" x14ac:dyDescent="0.2">
      <c r="B78" t="s">
        <v>20</v>
      </c>
      <c r="C78">
        <v>329691</v>
      </c>
      <c r="D78">
        <v>283428</v>
      </c>
      <c r="E78">
        <v>246363</v>
      </c>
      <c r="F78">
        <v>172426</v>
      </c>
      <c r="G78">
        <v>305020</v>
      </c>
      <c r="H78">
        <v>334026</v>
      </c>
    </row>
    <row r="79" spans="2:8" x14ac:dyDescent="0.2">
      <c r="B79" t="s">
        <v>21</v>
      </c>
      <c r="C79">
        <v>152415</v>
      </c>
      <c r="D79">
        <v>164116</v>
      </c>
      <c r="E79">
        <v>150303</v>
      </c>
      <c r="F79">
        <v>135137</v>
      </c>
      <c r="G79">
        <v>150559</v>
      </c>
      <c r="H79">
        <v>125138</v>
      </c>
    </row>
    <row r="80" spans="2:8" x14ac:dyDescent="0.2">
      <c r="B80" t="s">
        <v>8</v>
      </c>
      <c r="C80">
        <v>105232</v>
      </c>
      <c r="D80">
        <v>126318</v>
      </c>
      <c r="E80">
        <v>95503</v>
      </c>
      <c r="F80">
        <v>92948</v>
      </c>
      <c r="G80">
        <v>103783</v>
      </c>
      <c r="H80">
        <v>88153</v>
      </c>
    </row>
    <row r="82" spans="2:8" x14ac:dyDescent="0.2">
      <c r="B82" t="s">
        <v>106</v>
      </c>
      <c r="C82" t="s">
        <v>107</v>
      </c>
      <c r="D82" t="s">
        <v>107</v>
      </c>
      <c r="E82" t="s">
        <v>107</v>
      </c>
      <c r="F82" t="s">
        <v>107</v>
      </c>
      <c r="G82" t="s">
        <v>107</v>
      </c>
      <c r="H82" t="s">
        <v>107</v>
      </c>
    </row>
    <row r="84" spans="2:8" x14ac:dyDescent="0.2">
      <c r="B84" t="s">
        <v>102</v>
      </c>
      <c r="C84" t="s">
        <v>120</v>
      </c>
      <c r="D84" t="s">
        <v>120</v>
      </c>
      <c r="E84" t="s">
        <v>120</v>
      </c>
      <c r="F84" t="s">
        <v>120</v>
      </c>
      <c r="G84" t="s">
        <v>120</v>
      </c>
      <c r="H84" t="s">
        <v>120</v>
      </c>
    </row>
    <row r="85" spans="2:8" x14ac:dyDescent="0.2">
      <c r="B85" t="s">
        <v>104</v>
      </c>
      <c r="C85" t="s">
        <v>115</v>
      </c>
      <c r="D85" t="s">
        <v>115</v>
      </c>
      <c r="E85" t="s">
        <v>115</v>
      </c>
      <c r="F85" t="s">
        <v>115</v>
      </c>
      <c r="G85" t="s">
        <v>115</v>
      </c>
      <c r="H85" t="s">
        <v>115</v>
      </c>
    </row>
    <row r="86" spans="2:8" x14ac:dyDescent="0.2">
      <c r="B86" t="s">
        <v>22</v>
      </c>
      <c r="C86">
        <v>1538907</v>
      </c>
      <c r="D86">
        <v>1487290</v>
      </c>
      <c r="E86">
        <v>1524384</v>
      </c>
      <c r="F86">
        <v>1592332</v>
      </c>
      <c r="G86">
        <v>1566952</v>
      </c>
      <c r="H86">
        <v>1483888</v>
      </c>
    </row>
    <row r="87" spans="2:8" x14ac:dyDescent="0.2">
      <c r="B87" t="s">
        <v>20</v>
      </c>
      <c r="C87">
        <v>2831845</v>
      </c>
      <c r="D87">
        <v>2700889</v>
      </c>
      <c r="E87">
        <v>2827509</v>
      </c>
      <c r="F87">
        <v>2724887</v>
      </c>
      <c r="G87">
        <v>2925610</v>
      </c>
      <c r="H87">
        <v>2537476</v>
      </c>
    </row>
    <row r="88" spans="2:8" x14ac:dyDescent="0.2">
      <c r="B88" t="s">
        <v>21</v>
      </c>
      <c r="C88">
        <v>1714977</v>
      </c>
      <c r="D88">
        <v>1615278</v>
      </c>
      <c r="E88">
        <v>1612608</v>
      </c>
      <c r="F88">
        <v>1483355</v>
      </c>
      <c r="G88">
        <v>1613937</v>
      </c>
      <c r="H88">
        <v>1120359</v>
      </c>
    </row>
    <row r="89" spans="2:8" x14ac:dyDescent="0.2">
      <c r="B89" t="s">
        <v>8</v>
      </c>
      <c r="C89">
        <v>467443</v>
      </c>
      <c r="D89">
        <v>685430</v>
      </c>
      <c r="E89">
        <v>435247</v>
      </c>
      <c r="F89">
        <v>639647</v>
      </c>
      <c r="G89">
        <v>607014</v>
      </c>
      <c r="H89">
        <v>526160</v>
      </c>
    </row>
    <row r="91" spans="2:8" x14ac:dyDescent="0.2">
      <c r="B91" t="s">
        <v>106</v>
      </c>
      <c r="C91" t="s">
        <v>107</v>
      </c>
      <c r="D91" t="s">
        <v>107</v>
      </c>
      <c r="E91" t="s">
        <v>107</v>
      </c>
      <c r="F91" t="s">
        <v>107</v>
      </c>
      <c r="G91" t="s">
        <v>107</v>
      </c>
      <c r="H91" t="s">
        <v>107</v>
      </c>
    </row>
  </sheetData>
  <sheetProtection algorithmName="SHA-512" hashValue="ihAg5nUGnUjmJGbnHSGExTMljnUXz1i9eZmWkCsXygWgQ4v5m+WOQLXovVxfsWb9GYbmO/IRxrnQGqhjh14Vgg==" saltValue="w6nlz4whzrNWpfiyGFeKKA==" spinCount="100000" sheet="1" objects="1" scenarios="1"/>
  <customSheetViews>
    <customSheetView guid="{36755EE3-F52E-4D4E-9A42-3A861C777B27}">
      <selection activeCell="D9" sqref="D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G33" sqref="G33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23.5703125" customWidth="1"/>
    <col min="5" max="5" width="15.28515625" customWidth="1"/>
    <col min="6" max="8" width="13.85546875" style="145" customWidth="1"/>
    <col min="9" max="9" width="14.140625" style="145" customWidth="1"/>
    <col min="10" max="10" width="13.85546875" style="145" bestFit="1" customWidth="1"/>
    <col min="11" max="11" width="13.7109375" style="145" customWidth="1"/>
    <col min="12" max="13" width="12" customWidth="1"/>
    <col min="14" max="14" width="12" bestFit="1" customWidth="1"/>
  </cols>
  <sheetData>
    <row r="1" spans="1:12" x14ac:dyDescent="0.2">
      <c r="A1" s="140" t="s">
        <v>121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45" t="s">
        <v>125</v>
      </c>
    </row>
    <row r="4" spans="1:12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5" t="str">
        <f>Details2!F5</f>
        <v>NULL</v>
      </c>
      <c r="G5" s="145" t="str">
        <f>Details2!G5</f>
        <v>NULL</v>
      </c>
      <c r="H5" s="145" t="str">
        <f>Details2!H5</f>
        <v>NULL</v>
      </c>
      <c r="I5" s="145" t="str">
        <f>Details2!I5</f>
        <v>NULL</v>
      </c>
      <c r="J5" s="145" t="str">
        <f>Details2!J5</f>
        <v>NULL</v>
      </c>
      <c r="K5" s="145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5">
        <f>Details2!F6</f>
        <v>328129.73</v>
      </c>
      <c r="G6" s="145">
        <f>Details2!G6</f>
        <v>419178.01</v>
      </c>
      <c r="H6" s="145">
        <f>Details2!H6</f>
        <v>442072.28</v>
      </c>
      <c r="I6" s="145">
        <f>Details2!I6</f>
        <v>105117.91</v>
      </c>
      <c r="J6" s="145">
        <f>Details2!J6</f>
        <v>384820.68</v>
      </c>
      <c r="K6" s="145">
        <f>Details2!K6</f>
        <v>434432.34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5" t="str">
        <f>Details2!F7</f>
        <v>NULL</v>
      </c>
      <c r="G7" s="145" t="str">
        <f>Details2!G7</f>
        <v>NULL</v>
      </c>
      <c r="H7" s="145" t="str">
        <f>Details2!H7</f>
        <v>NULL</v>
      </c>
      <c r="I7" s="145" t="str">
        <f>Details2!I7</f>
        <v>NULL</v>
      </c>
      <c r="J7" s="145" t="str">
        <f>Details2!J7</f>
        <v>NULL</v>
      </c>
      <c r="K7" s="145" t="str">
        <f>Details2!K7</f>
        <v>NULL</v>
      </c>
      <c r="L7" s="36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5" t="str">
        <f>Details2!F8</f>
        <v>NULL</v>
      </c>
      <c r="G8" s="145" t="str">
        <f>Details2!G8</f>
        <v>NULL</v>
      </c>
      <c r="H8" s="145" t="str">
        <f>Details2!H8</f>
        <v>NULL</v>
      </c>
      <c r="I8" s="145" t="str">
        <f>Details2!I8</f>
        <v>NULL</v>
      </c>
      <c r="J8" s="145" t="str">
        <f>Details2!J8</f>
        <v>NULL</v>
      </c>
      <c r="K8" s="145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5" t="str">
        <f>Details2!F9</f>
        <v>NULL</v>
      </c>
      <c r="G9" s="145" t="str">
        <f>Details2!G9</f>
        <v>NULL</v>
      </c>
      <c r="H9" s="145" t="str">
        <f>Details2!H9</f>
        <v>NULL</v>
      </c>
      <c r="I9" s="145" t="str">
        <f>Details2!I9</f>
        <v>NULL</v>
      </c>
      <c r="J9" s="145" t="str">
        <f>Details2!J9</f>
        <v>NULL</v>
      </c>
      <c r="K9" s="145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5">
        <f>Details2!F10</f>
        <v>152667.5</v>
      </c>
      <c r="G10" s="145">
        <f>Details2!G10</f>
        <v>308546.59999999998</v>
      </c>
      <c r="H10" s="145">
        <f>Details2!H10</f>
        <v>313469.77</v>
      </c>
      <c r="I10" s="145">
        <f>Details2!I10</f>
        <v>4338.82</v>
      </c>
      <c r="J10" s="145">
        <f>Details2!J10</f>
        <v>157361.98000000001</v>
      </c>
      <c r="K10" s="145">
        <f>Details2!K10</f>
        <v>179794.49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5" t="str">
        <f>Details2!F11</f>
        <v>NULL</v>
      </c>
      <c r="G11" s="145" t="str">
        <f>Details2!G11</f>
        <v>NULL</v>
      </c>
      <c r="H11" s="145" t="str">
        <f>Details2!H11</f>
        <v>NULL</v>
      </c>
      <c r="I11" s="145" t="str">
        <f>Details2!I11</f>
        <v>NULL</v>
      </c>
      <c r="J11" s="145" t="str">
        <f>Details2!J11</f>
        <v>NULL</v>
      </c>
      <c r="K11" s="145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5" t="str">
        <f>Details2!F12</f>
        <v>NULL</v>
      </c>
      <c r="G12" s="145" t="str">
        <f>Details2!G12</f>
        <v>NULL</v>
      </c>
      <c r="H12" s="145" t="str">
        <f>Details2!H12</f>
        <v>NULL</v>
      </c>
      <c r="I12" s="145" t="str">
        <f>Details2!I12</f>
        <v>NULL</v>
      </c>
      <c r="J12" s="145" t="str">
        <f>Details2!J12</f>
        <v>NULL</v>
      </c>
      <c r="K12" s="145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5" t="str">
        <f>Details2!F13</f>
        <v>NULL</v>
      </c>
      <c r="G13" s="145" t="str">
        <f>Details2!G13</f>
        <v>NULL</v>
      </c>
      <c r="H13" s="145" t="str">
        <f>Details2!H13</f>
        <v>NULL</v>
      </c>
      <c r="I13" s="145" t="str">
        <f>Details2!I13</f>
        <v>NULL</v>
      </c>
      <c r="J13" s="145" t="str">
        <f>Details2!J13</f>
        <v>NULL</v>
      </c>
      <c r="K13" s="145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5" t="str">
        <f>Details2!F14</f>
        <v>NULL</v>
      </c>
      <c r="G14" s="145" t="str">
        <f>Details2!G14</f>
        <v>NULL</v>
      </c>
      <c r="H14" s="145" t="str">
        <f>Details2!H14</f>
        <v>NULL</v>
      </c>
      <c r="I14" s="145" t="str">
        <f>Details2!I14</f>
        <v>NULL</v>
      </c>
      <c r="J14" s="145" t="str">
        <f>Details2!J14</f>
        <v>NULL</v>
      </c>
      <c r="K14" s="145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5" t="str">
        <f>Details2!F15</f>
        <v>NULL</v>
      </c>
      <c r="G15" s="145" t="str">
        <f>Details2!G15</f>
        <v>NULL</v>
      </c>
      <c r="H15" s="145" t="str">
        <f>Details2!H15</f>
        <v>NULL</v>
      </c>
      <c r="I15" s="145" t="str">
        <f>Details2!I15</f>
        <v>NULL</v>
      </c>
      <c r="J15" s="145" t="str">
        <f>Details2!J15</f>
        <v>NULL</v>
      </c>
      <c r="K15" s="145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5">
        <f>Details2!F16</f>
        <v>139831.29</v>
      </c>
      <c r="G16" s="145">
        <f>Details2!G16</f>
        <v>89551.2</v>
      </c>
      <c r="H16" s="145">
        <f>Details2!H16</f>
        <v>157467.87</v>
      </c>
      <c r="I16" s="145">
        <f>Details2!I16</f>
        <v>0</v>
      </c>
      <c r="J16" s="145">
        <f>Details2!J16</f>
        <v>24263.15</v>
      </c>
      <c r="K16" s="145">
        <f>Details2!K16</f>
        <v>220133.42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5" t="str">
        <f>Details2!F17</f>
        <v>NULL</v>
      </c>
      <c r="G17" s="145" t="str">
        <f>Details2!G17</f>
        <v>NULL</v>
      </c>
      <c r="H17" s="145" t="str">
        <f>Details2!H17</f>
        <v>NULL</v>
      </c>
      <c r="I17" s="145" t="str">
        <f>Details2!I17</f>
        <v>NULL</v>
      </c>
      <c r="J17" s="145" t="str">
        <f>Details2!J17</f>
        <v>NULL</v>
      </c>
      <c r="K17" s="145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5" t="str">
        <f>Details2!F18</f>
        <v>NULL</v>
      </c>
      <c r="G18" s="145" t="str">
        <f>Details2!G18</f>
        <v>NULL</v>
      </c>
      <c r="H18" s="145" t="str">
        <f>Details2!H18</f>
        <v>NULL</v>
      </c>
      <c r="I18" s="145" t="str">
        <f>Details2!I18</f>
        <v>NULL</v>
      </c>
      <c r="J18" s="145" t="str">
        <f>Details2!J18</f>
        <v>NULL</v>
      </c>
      <c r="K18" s="145" t="str">
        <f>Details2!K18</f>
        <v>NULL</v>
      </c>
      <c r="L18" s="36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5" t="str">
        <f>Details2!F19</f>
        <v>NULL</v>
      </c>
      <c r="G19" s="145" t="str">
        <f>Details2!G19</f>
        <v>NULL</v>
      </c>
      <c r="H19" s="145" t="str">
        <f>Details2!H19</f>
        <v>NULL</v>
      </c>
      <c r="I19" s="145" t="str">
        <f>Details2!I19</f>
        <v>NULL</v>
      </c>
      <c r="J19" s="145" t="str">
        <f>Details2!J19</f>
        <v>NULL</v>
      </c>
      <c r="K19" s="145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5" t="str">
        <f>Details2!F20</f>
        <v>NULL</v>
      </c>
      <c r="G20" s="145" t="str">
        <f>Details2!G20</f>
        <v>NULL</v>
      </c>
      <c r="H20" s="145" t="str">
        <f>Details2!H20</f>
        <v>NULL</v>
      </c>
      <c r="I20" s="145" t="str">
        <f>Details2!I20</f>
        <v>NULL</v>
      </c>
      <c r="J20" s="145" t="str">
        <f>Details2!J20</f>
        <v>NULL</v>
      </c>
      <c r="K20" s="145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5" t="str">
        <f>Details2!F21</f>
        <v>NULL</v>
      </c>
      <c r="G21" s="145" t="str">
        <f>Details2!G21</f>
        <v>NULL</v>
      </c>
      <c r="H21" s="145" t="str">
        <f>Details2!H21</f>
        <v>NULL</v>
      </c>
      <c r="I21" s="145" t="str">
        <f>Details2!I21</f>
        <v>NULL</v>
      </c>
      <c r="J21" s="145" t="str">
        <f>Details2!J21</f>
        <v>NULL</v>
      </c>
      <c r="K21" s="145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5">
        <f>Details2!F22</f>
        <v>24013.67</v>
      </c>
      <c r="G22" s="145">
        <f>Details2!G22</f>
        <v>15216.35</v>
      </c>
      <c r="H22" s="145">
        <f>Details2!H22</f>
        <v>0</v>
      </c>
      <c r="I22" s="145">
        <f>Details2!I22</f>
        <v>164.69</v>
      </c>
      <c r="J22" s="145">
        <f>Details2!J22</f>
        <v>0</v>
      </c>
      <c r="K22" s="145" t="str">
        <f>Details2!K22</f>
        <v>NULL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5" t="str">
        <f>Details2!F23</f>
        <v>NULL</v>
      </c>
      <c r="G23" s="145" t="str">
        <f>Details2!G23</f>
        <v>NULL</v>
      </c>
      <c r="H23" s="145" t="str">
        <f>Details2!H23</f>
        <v>NULL</v>
      </c>
      <c r="I23" s="145" t="str">
        <f>Details2!I23</f>
        <v>NULL</v>
      </c>
      <c r="J23" s="145" t="str">
        <f>Details2!J23</f>
        <v>NULL</v>
      </c>
      <c r="K23" s="145" t="str">
        <f>Details2!K23</f>
        <v>NULL</v>
      </c>
      <c r="M23" s="28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5" t="str">
        <f>Details2!F24</f>
        <v>NULL</v>
      </c>
      <c r="G24" s="145" t="str">
        <f>Details2!G24</f>
        <v>NULL</v>
      </c>
      <c r="H24" s="145" t="str">
        <f>Details2!H24</f>
        <v>NULL</v>
      </c>
      <c r="I24" s="145" t="str">
        <f>Details2!I24</f>
        <v>NULL</v>
      </c>
      <c r="J24" s="145" t="str">
        <f>Details2!J24</f>
        <v>NULL</v>
      </c>
      <c r="K24" s="145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5" t="str">
        <f>Details2!F25</f>
        <v>NULL</v>
      </c>
      <c r="G25" s="145" t="str">
        <f>Details2!G25</f>
        <v>NULL</v>
      </c>
      <c r="H25" s="145" t="str">
        <f>Details2!H25</f>
        <v>NULL</v>
      </c>
      <c r="I25" s="145" t="str">
        <f>Details2!I25</f>
        <v>NULL</v>
      </c>
      <c r="J25" s="145" t="str">
        <f>Details2!J25</f>
        <v>NULL</v>
      </c>
      <c r="K25" s="145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5">
        <f>Details2!F26</f>
        <v>0</v>
      </c>
      <c r="G26" s="145" t="str">
        <f>Details2!G26</f>
        <v>NULL</v>
      </c>
      <c r="H26" s="145" t="str">
        <f>Details2!H26</f>
        <v>NULL</v>
      </c>
      <c r="I26" s="145" t="str">
        <f>Details2!I26</f>
        <v>NULL</v>
      </c>
      <c r="J26" s="145" t="str">
        <f>Details2!J26</f>
        <v>NULL</v>
      </c>
      <c r="K26" s="145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5">
        <f>Details2!F27</f>
        <v>465492.3</v>
      </c>
      <c r="G27" s="145">
        <f>Details2!G27</f>
        <v>243294.53</v>
      </c>
      <c r="H27" s="145">
        <f>Details2!H27</f>
        <v>413120.11</v>
      </c>
      <c r="I27" s="145">
        <f>Details2!I27</f>
        <v>0</v>
      </c>
      <c r="J27" s="145">
        <f>Details2!J27</f>
        <v>0</v>
      </c>
      <c r="K27" s="145">
        <f>Details2!K27</f>
        <v>242345.24</v>
      </c>
      <c r="L27" s="36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5" t="str">
        <f>Details2!F28</f>
        <v>NULL</v>
      </c>
      <c r="G28" s="145" t="str">
        <f>Details2!G28</f>
        <v>NULL</v>
      </c>
      <c r="H28" s="145" t="str">
        <f>Details2!H28</f>
        <v>NULL</v>
      </c>
      <c r="I28" s="145" t="str">
        <f>Details2!I28</f>
        <v>NULL</v>
      </c>
      <c r="J28" s="145" t="str">
        <f>Details2!J28</f>
        <v>NULL</v>
      </c>
      <c r="K28" s="145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5" t="str">
        <f>Details2!F29</f>
        <v>NULL</v>
      </c>
      <c r="G29" s="145" t="str">
        <f>Details2!G29</f>
        <v>NULL</v>
      </c>
      <c r="H29" s="145" t="str">
        <f>Details2!H29</f>
        <v>NULL</v>
      </c>
      <c r="I29" s="145" t="str">
        <f>Details2!I29</f>
        <v>NULL</v>
      </c>
      <c r="J29" s="145" t="str">
        <f>Details2!J29</f>
        <v>NULL</v>
      </c>
      <c r="K29" s="145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5" t="str">
        <f>Details2!F30</f>
        <v>NULL</v>
      </c>
      <c r="G30" s="145" t="str">
        <f>Details2!G30</f>
        <v>NULL</v>
      </c>
      <c r="H30" s="145" t="str">
        <f>Details2!H30</f>
        <v>NULL</v>
      </c>
      <c r="I30" s="145" t="str">
        <f>Details2!I30</f>
        <v>NULL</v>
      </c>
      <c r="J30" s="145" t="str">
        <f>Details2!J30</f>
        <v>NULL</v>
      </c>
      <c r="K30" s="145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5" t="str">
        <f>Details2!F31</f>
        <v>NULL</v>
      </c>
      <c r="G31" s="145" t="str">
        <f>Details2!G31</f>
        <v>NULL</v>
      </c>
      <c r="H31" s="145" t="str">
        <f>Details2!H31</f>
        <v>NULL</v>
      </c>
      <c r="I31" s="145" t="str">
        <f>Details2!I31</f>
        <v>NULL</v>
      </c>
      <c r="J31" s="145" t="str">
        <f>Details2!J31</f>
        <v>NULL</v>
      </c>
      <c r="K31" s="145" t="str">
        <f>Details2!K31</f>
        <v>NULL</v>
      </c>
      <c r="L31" s="36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5">
        <f>Details2!F32</f>
        <v>287957.12</v>
      </c>
      <c r="G32" s="145">
        <f>Details2!G32</f>
        <v>379433.36</v>
      </c>
      <c r="H32" s="145">
        <f>Details2!H32</f>
        <v>483928.7</v>
      </c>
      <c r="I32" s="145">
        <f>Details2!I32</f>
        <v>1729.01</v>
      </c>
      <c r="J32" s="145">
        <f>Details2!J32</f>
        <v>260992.84</v>
      </c>
      <c r="K32" s="145">
        <f>Details2!K32</f>
        <v>434858.28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5" t="str">
        <f>Details2!F33</f>
        <v>NULL</v>
      </c>
      <c r="G33" s="145" t="str">
        <f>Details2!G33</f>
        <v>NULL</v>
      </c>
      <c r="H33" s="145" t="str">
        <f>Details2!H33</f>
        <v>NULL</v>
      </c>
      <c r="I33" s="145" t="str">
        <f>Details2!I33</f>
        <v>NULL</v>
      </c>
      <c r="J33" s="145" t="str">
        <f>Details2!J33</f>
        <v>NULL</v>
      </c>
      <c r="K33" s="145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5" t="str">
        <f>Details2!F34</f>
        <v>NULL</v>
      </c>
      <c r="G34" s="145" t="str">
        <f>Details2!G34</f>
        <v>NULL</v>
      </c>
      <c r="H34" s="145" t="str">
        <f>Details2!H34</f>
        <v>NULL</v>
      </c>
      <c r="I34" s="145" t="str">
        <f>Details2!I34</f>
        <v>NULL</v>
      </c>
      <c r="J34" s="145" t="str">
        <f>Details2!J34</f>
        <v>NULL</v>
      </c>
      <c r="K34" s="145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5" t="str">
        <f>Details2!F35</f>
        <v>NULL</v>
      </c>
      <c r="G35" s="145" t="str">
        <f>Details2!G35</f>
        <v>NULL</v>
      </c>
      <c r="H35" s="145" t="str">
        <f>Details2!H35</f>
        <v>NULL</v>
      </c>
      <c r="I35" s="145" t="str">
        <f>Details2!I35</f>
        <v>NULL</v>
      </c>
      <c r="J35" s="145" t="str">
        <f>Details2!J35</f>
        <v>NULL</v>
      </c>
      <c r="K35" s="145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5" t="str">
        <f>Details2!F36</f>
        <v>NULL</v>
      </c>
      <c r="G36" s="145" t="str">
        <f>Details2!G36</f>
        <v>NULL</v>
      </c>
      <c r="H36" s="145" t="str">
        <f>Details2!H36</f>
        <v>NULL</v>
      </c>
      <c r="I36" s="145" t="str">
        <f>Details2!I36</f>
        <v>NULL</v>
      </c>
      <c r="J36" s="145" t="str">
        <f>Details2!J36</f>
        <v>NULL</v>
      </c>
      <c r="K36" s="145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5" t="str">
        <f>Details2!F37</f>
        <v>NULL</v>
      </c>
      <c r="G37" s="145" t="str">
        <f>Details2!G37</f>
        <v>NULL</v>
      </c>
      <c r="H37" s="145" t="str">
        <f>Details2!H37</f>
        <v>NULL</v>
      </c>
      <c r="I37" s="145" t="str">
        <f>Details2!I37</f>
        <v>NULL</v>
      </c>
      <c r="J37" s="145" t="str">
        <f>Details2!J37</f>
        <v>NULL</v>
      </c>
      <c r="K37" s="145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5" t="str">
        <f>Details2!F38</f>
        <v>NULL</v>
      </c>
      <c r="G38" s="145" t="str">
        <f>Details2!G38</f>
        <v>NULL</v>
      </c>
      <c r="H38" s="145" t="str">
        <f>Details2!H38</f>
        <v>NULL</v>
      </c>
      <c r="I38" s="145" t="str">
        <f>Details2!I38</f>
        <v>NULL</v>
      </c>
      <c r="J38" s="145" t="str">
        <f>Details2!J38</f>
        <v>NULL</v>
      </c>
      <c r="K38" s="145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5">
        <f>Details2!F39</f>
        <v>602736.68999999994</v>
      </c>
      <c r="G39" s="145">
        <f>Details2!G39</f>
        <v>297204.89</v>
      </c>
      <c r="H39" s="145">
        <f>Details2!H39</f>
        <v>4783.3100000000004</v>
      </c>
      <c r="I39" s="145">
        <f>Details2!I39</f>
        <v>17.8</v>
      </c>
      <c r="J39" s="145">
        <f>Details2!J39</f>
        <v>32346.35</v>
      </c>
      <c r="K39" s="145">
        <f>Details2!K39</f>
        <v>119767.57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5" t="str">
        <f>Details2!F40</f>
        <v>NULL</v>
      </c>
      <c r="G40" s="145" t="str">
        <f>Details2!G40</f>
        <v>NULL</v>
      </c>
      <c r="H40" s="145" t="str">
        <f>Details2!H40</f>
        <v>NULL</v>
      </c>
      <c r="I40" s="145" t="str">
        <f>Details2!I40</f>
        <v>NULL</v>
      </c>
      <c r="J40" s="145" t="str">
        <f>Details2!J40</f>
        <v>NULL</v>
      </c>
      <c r="K40" s="145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5" t="str">
        <f>Details2!F41</f>
        <v>NULL</v>
      </c>
      <c r="G41" s="145" t="str">
        <f>Details2!G41</f>
        <v>NULL</v>
      </c>
      <c r="H41" s="145" t="str">
        <f>Details2!H41</f>
        <v>NULL</v>
      </c>
      <c r="I41" s="145" t="str">
        <f>Details2!I41</f>
        <v>NULL</v>
      </c>
      <c r="J41" s="145" t="str">
        <f>Details2!J41</f>
        <v>NULL</v>
      </c>
      <c r="K41" s="145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5" t="str">
        <f>Details2!F42</f>
        <v>NULL</v>
      </c>
      <c r="G42" s="145" t="str">
        <f>Details2!G42</f>
        <v>NULL</v>
      </c>
      <c r="H42" s="145" t="str">
        <f>Details2!H42</f>
        <v>NULL</v>
      </c>
      <c r="I42" s="145" t="str">
        <f>Details2!I42</f>
        <v>NULL</v>
      </c>
      <c r="J42" s="145" t="str">
        <f>Details2!J42</f>
        <v>NULL</v>
      </c>
      <c r="K42" s="145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5" t="str">
        <f>Details2!F43</f>
        <v>NULL</v>
      </c>
      <c r="G43" s="145" t="str">
        <f>Details2!G43</f>
        <v>NULL</v>
      </c>
      <c r="H43" s="145" t="str">
        <f>Details2!H43</f>
        <v>NULL</v>
      </c>
      <c r="I43" s="145" t="str">
        <f>Details2!I43</f>
        <v>NULL</v>
      </c>
      <c r="J43" s="145" t="str">
        <f>Details2!J43</f>
        <v>NULL</v>
      </c>
      <c r="K43" s="145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5" t="str">
        <f>Details2!F44</f>
        <v>NULL</v>
      </c>
      <c r="G44" s="145" t="str">
        <f>Details2!G44</f>
        <v>NULL</v>
      </c>
      <c r="H44" s="145" t="str">
        <f>Details2!H44</f>
        <v>NULL</v>
      </c>
      <c r="I44" s="145" t="str">
        <f>Details2!I44</f>
        <v>NULL</v>
      </c>
      <c r="J44" s="145" t="str">
        <f>Details2!J44</f>
        <v>NULL</v>
      </c>
      <c r="K44" s="145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5" t="str">
        <f>Details2!F45</f>
        <v>NULL</v>
      </c>
      <c r="G45" s="145" t="str">
        <f>Details2!G45</f>
        <v>NULL</v>
      </c>
      <c r="H45" s="145" t="str">
        <f>Details2!H45</f>
        <v>NULL</v>
      </c>
      <c r="I45" s="145" t="str">
        <f>Details2!I45</f>
        <v>NULL</v>
      </c>
      <c r="J45" s="145" t="str">
        <f>Details2!J45</f>
        <v>NULL</v>
      </c>
      <c r="K45" s="145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5" t="str">
        <f>Details2!F46</f>
        <v>NULL</v>
      </c>
      <c r="G46" s="145" t="str">
        <f>Details2!G46</f>
        <v>NULL</v>
      </c>
      <c r="H46" s="145" t="str">
        <f>Details2!H46</f>
        <v>NULL</v>
      </c>
      <c r="I46" s="145" t="str">
        <f>Details2!I46</f>
        <v>NULL</v>
      </c>
      <c r="J46" s="145" t="str">
        <f>Details2!J46</f>
        <v>NULL</v>
      </c>
      <c r="K46" s="145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5">
        <f>Details2!F47</f>
        <v>-740.56</v>
      </c>
      <c r="G47" s="145" t="str">
        <f>Details2!G47</f>
        <v>NULL</v>
      </c>
      <c r="H47" s="145" t="str">
        <f>Details2!H47</f>
        <v>NULL</v>
      </c>
      <c r="I47" s="145" t="str">
        <f>Details2!I47</f>
        <v>NULL</v>
      </c>
      <c r="J47" s="145" t="str">
        <f>Details2!J47</f>
        <v>NULL</v>
      </c>
      <c r="K47" s="145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5" t="str">
        <f>Details2!F48</f>
        <v>NULL</v>
      </c>
      <c r="G48" s="145" t="str">
        <f>Details2!G48</f>
        <v>NULL</v>
      </c>
      <c r="H48" s="145" t="str">
        <f>Details2!H48</f>
        <v>NULL</v>
      </c>
      <c r="I48" s="145" t="str">
        <f>Details2!I48</f>
        <v>NULL</v>
      </c>
      <c r="J48" s="145" t="str">
        <f>Details2!J48</f>
        <v>NULL</v>
      </c>
      <c r="K48" s="145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5">
        <f>Details2!F49</f>
        <v>94546.31</v>
      </c>
      <c r="G49" s="145">
        <f>Details2!G49</f>
        <v>92825.78</v>
      </c>
      <c r="H49" s="145">
        <f>Details2!H49</f>
        <v>199445.67</v>
      </c>
      <c r="I49" s="145">
        <f>Details2!I49</f>
        <v>0</v>
      </c>
      <c r="J49" s="145">
        <f>Details2!J49</f>
        <v>0</v>
      </c>
      <c r="K49" s="145">
        <f>Details2!K49</f>
        <v>44340.93</v>
      </c>
      <c r="M49" s="28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5" t="str">
        <f>Details2!F50</f>
        <v>NULL</v>
      </c>
      <c r="G50" s="145" t="str">
        <f>Details2!G50</f>
        <v>NULL</v>
      </c>
      <c r="H50" s="145" t="str">
        <f>Details2!H50</f>
        <v>NULL</v>
      </c>
      <c r="I50" s="145" t="str">
        <f>Details2!I50</f>
        <v>NULL</v>
      </c>
      <c r="J50" s="145" t="str">
        <f>Details2!J50</f>
        <v>NULL</v>
      </c>
      <c r="K50" s="145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5" t="str">
        <f>Details2!F51</f>
        <v>NULL</v>
      </c>
      <c r="G51" s="145" t="str">
        <f>Details2!G51</f>
        <v>NULL</v>
      </c>
      <c r="H51" s="145" t="str">
        <f>Details2!H51</f>
        <v>NULL</v>
      </c>
      <c r="I51" s="145" t="str">
        <f>Details2!I51</f>
        <v>NULL</v>
      </c>
      <c r="J51" s="145" t="str">
        <f>Details2!J51</f>
        <v>NULL</v>
      </c>
      <c r="K51" s="145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5" t="str">
        <f>Details2!F52</f>
        <v>NULL</v>
      </c>
      <c r="G52" s="145" t="str">
        <f>Details2!G52</f>
        <v>NULL</v>
      </c>
      <c r="H52" s="145" t="str">
        <f>Details2!H52</f>
        <v>NULL</v>
      </c>
      <c r="I52" s="145" t="str">
        <f>Details2!I52</f>
        <v>NULL</v>
      </c>
      <c r="J52" s="145" t="str">
        <f>Details2!J52</f>
        <v>NULL</v>
      </c>
      <c r="K52" s="145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5" t="str">
        <f>Details2!F53</f>
        <v>NULL</v>
      </c>
      <c r="G53" s="145" t="str">
        <f>Details2!G53</f>
        <v>NULL</v>
      </c>
      <c r="H53" s="145" t="str">
        <f>Details2!H53</f>
        <v>NULL</v>
      </c>
      <c r="I53" s="145" t="str">
        <f>Details2!I53</f>
        <v>NULL</v>
      </c>
      <c r="J53" s="145" t="str">
        <f>Details2!J53</f>
        <v>NULL</v>
      </c>
      <c r="K53" s="145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5" t="str">
        <f>Details2!F54</f>
        <v>NULL</v>
      </c>
      <c r="G54" s="145" t="str">
        <f>Details2!G54</f>
        <v>NULL</v>
      </c>
      <c r="H54" s="145" t="str">
        <f>Details2!H54</f>
        <v>NULL</v>
      </c>
      <c r="I54" s="145" t="str">
        <f>Details2!I54</f>
        <v>NULL</v>
      </c>
      <c r="J54" s="145" t="str">
        <f>Details2!J54</f>
        <v>NULL</v>
      </c>
      <c r="K54" s="145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5" t="str">
        <f>Details2!F55</f>
        <v>NULL</v>
      </c>
      <c r="G55" s="145" t="str">
        <f>Details2!G55</f>
        <v>NULL</v>
      </c>
      <c r="H55" s="145" t="str">
        <f>Details2!H55</f>
        <v>NULL</v>
      </c>
      <c r="I55" s="145" t="str">
        <f>Details2!I55</f>
        <v>NULL</v>
      </c>
      <c r="J55" s="145" t="str">
        <f>Details2!J55</f>
        <v>NULL</v>
      </c>
      <c r="K55" s="145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5" t="str">
        <f>Details2!F56</f>
        <v>NULL</v>
      </c>
      <c r="G56" s="145" t="str">
        <f>Details2!G56</f>
        <v>NULL</v>
      </c>
      <c r="H56" s="145" t="str">
        <f>Details2!H56</f>
        <v>NULL</v>
      </c>
      <c r="I56" s="145" t="str">
        <f>Details2!I56</f>
        <v>NULL</v>
      </c>
      <c r="J56" s="145" t="str">
        <f>Details2!J56</f>
        <v>NULL</v>
      </c>
      <c r="K56" s="145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5" t="str">
        <f>Details2!F57</f>
        <v>NULL</v>
      </c>
      <c r="G57" s="145" t="str">
        <f>Details2!G57</f>
        <v>NULL</v>
      </c>
      <c r="H57" s="145" t="str">
        <f>Details2!H57</f>
        <v>NULL</v>
      </c>
      <c r="I57" s="145" t="str">
        <f>Details2!I57</f>
        <v>NULL</v>
      </c>
      <c r="J57" s="145" t="str">
        <f>Details2!J57</f>
        <v>NULL</v>
      </c>
      <c r="K57" s="145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5" t="str">
        <f>Details2!F58</f>
        <v>NULL</v>
      </c>
      <c r="G58" s="145" t="str">
        <f>Details2!G58</f>
        <v>NULL</v>
      </c>
      <c r="H58" s="145" t="str">
        <f>Details2!H58</f>
        <v>NULL</v>
      </c>
      <c r="I58" s="145" t="str">
        <f>Details2!I58</f>
        <v>NULL</v>
      </c>
      <c r="J58" s="145" t="str">
        <f>Details2!J58</f>
        <v>NULL</v>
      </c>
      <c r="K58" s="145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5" t="str">
        <f>Details2!F59</f>
        <v>NULL</v>
      </c>
      <c r="G59" s="145" t="str">
        <f>Details2!G59</f>
        <v>NULL</v>
      </c>
      <c r="H59" s="145" t="str">
        <f>Details2!H59</f>
        <v>NULL</v>
      </c>
      <c r="I59" s="145" t="str">
        <f>Details2!I59</f>
        <v>NULL</v>
      </c>
      <c r="J59" s="145" t="str">
        <f>Details2!J59</f>
        <v>NULL</v>
      </c>
      <c r="K59" s="145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5" t="str">
        <f>Details2!F60</f>
        <v>NULL</v>
      </c>
      <c r="G60" s="145" t="str">
        <f>Details2!G60</f>
        <v>NULL</v>
      </c>
      <c r="H60" s="145" t="str">
        <f>Details2!H60</f>
        <v>NULL</v>
      </c>
      <c r="I60" s="145" t="str">
        <f>Details2!I60</f>
        <v>NULL</v>
      </c>
      <c r="J60" s="145" t="str">
        <f>Details2!J60</f>
        <v>NULL</v>
      </c>
      <c r="K60" s="145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JB (628th Medical Group)</v>
      </c>
      <c r="E61" s="2" t="str">
        <f>Details2!E61</f>
        <v>C</v>
      </c>
      <c r="F61" s="145" t="str">
        <f>Details2!F61</f>
        <v>NULL</v>
      </c>
      <c r="G61" s="145" t="str">
        <f>Details2!G61</f>
        <v>NULL</v>
      </c>
      <c r="H61" s="145" t="str">
        <f>Details2!H61</f>
        <v>NULL</v>
      </c>
      <c r="I61" s="145" t="str">
        <f>Details2!I61</f>
        <v>NULL</v>
      </c>
      <c r="J61" s="145" t="str">
        <f>Details2!J61</f>
        <v>NULL</v>
      </c>
      <c r="K61" s="145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5" t="str">
        <f>Details2!F62</f>
        <v>NULL</v>
      </c>
      <c r="G62" s="145" t="str">
        <f>Details2!G62</f>
        <v>NULL</v>
      </c>
      <c r="H62" s="145" t="str">
        <f>Details2!H62</f>
        <v>NULL</v>
      </c>
      <c r="I62" s="145" t="str">
        <f>Details2!I62</f>
        <v>NULL</v>
      </c>
      <c r="J62" s="145" t="str">
        <f>Details2!J62</f>
        <v>NULL</v>
      </c>
      <c r="K62" s="145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5" t="str">
        <f>Details2!F63</f>
        <v>NULL</v>
      </c>
      <c r="G63" s="145" t="str">
        <f>Details2!G63</f>
        <v>NULL</v>
      </c>
      <c r="H63" s="145" t="str">
        <f>Details2!H63</f>
        <v>NULL</v>
      </c>
      <c r="I63" s="145" t="str">
        <f>Details2!I63</f>
        <v>NULL</v>
      </c>
      <c r="J63" s="145" t="str">
        <f>Details2!J63</f>
        <v>NULL</v>
      </c>
      <c r="K63" s="145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5" t="str">
        <f>Details2!F64</f>
        <v>NULL</v>
      </c>
      <c r="G64" s="145" t="str">
        <f>Details2!G64</f>
        <v>NULL</v>
      </c>
      <c r="H64" s="145" t="str">
        <f>Details2!H64</f>
        <v>NULL</v>
      </c>
      <c r="I64" s="145" t="str">
        <f>Details2!I64</f>
        <v>NULL</v>
      </c>
      <c r="J64" s="145" t="str">
        <f>Details2!J64</f>
        <v>NULL</v>
      </c>
      <c r="K64" s="145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5" t="str">
        <f>Details2!F65</f>
        <v>NULL</v>
      </c>
      <c r="G65" s="145" t="str">
        <f>Details2!G65</f>
        <v>NULL</v>
      </c>
      <c r="H65" s="145" t="str">
        <f>Details2!H65</f>
        <v>NULL</v>
      </c>
      <c r="I65" s="145" t="str">
        <f>Details2!I65</f>
        <v>NULL</v>
      </c>
      <c r="J65" s="145" t="str">
        <f>Details2!J65</f>
        <v>NULL</v>
      </c>
      <c r="K65" s="145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5" t="str">
        <f>Details2!F66</f>
        <v>NULL</v>
      </c>
      <c r="G66" s="145" t="str">
        <f>Details2!G66</f>
        <v>NULL</v>
      </c>
      <c r="H66" s="145" t="str">
        <f>Details2!H66</f>
        <v>NULL</v>
      </c>
      <c r="I66" s="145" t="str">
        <f>Details2!I66</f>
        <v>NULL</v>
      </c>
      <c r="J66" s="145" t="str">
        <f>Details2!J66</f>
        <v>NULL</v>
      </c>
      <c r="K66" s="145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5" t="str">
        <f>Details2!F67</f>
        <v>NULL</v>
      </c>
      <c r="G67" s="145" t="str">
        <f>Details2!G67</f>
        <v>NULL</v>
      </c>
      <c r="H67" s="145" t="str">
        <f>Details2!H67</f>
        <v>NULL</v>
      </c>
      <c r="I67" s="145" t="str">
        <f>Details2!I67</f>
        <v>NULL</v>
      </c>
      <c r="J67" s="145" t="str">
        <f>Details2!J67</f>
        <v>NULL</v>
      </c>
      <c r="K67" s="145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5" t="str">
        <f>Details2!F68</f>
        <v>NULL</v>
      </c>
      <c r="G68" s="145" t="str">
        <f>Details2!G68</f>
        <v>NULL</v>
      </c>
      <c r="H68" s="145" t="str">
        <f>Details2!H68</f>
        <v>NULL</v>
      </c>
      <c r="I68" s="145">
        <f>Details2!I68</f>
        <v>0</v>
      </c>
      <c r="J68" s="145">
        <f>Details2!J68</f>
        <v>0</v>
      </c>
      <c r="K68" s="145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5" t="str">
        <f>Details2!F69</f>
        <v>NULL</v>
      </c>
      <c r="G69" s="145" t="str">
        <f>Details2!G69</f>
        <v>NULL</v>
      </c>
      <c r="H69" s="145" t="str">
        <f>Details2!H69</f>
        <v>NULL</v>
      </c>
      <c r="I69" s="145" t="str">
        <f>Details2!I69</f>
        <v>NULL</v>
      </c>
      <c r="J69" s="145" t="str">
        <f>Details2!J69</f>
        <v>NULL</v>
      </c>
      <c r="K69" s="145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5" t="str">
        <f>Details2!F70</f>
        <v>NULL</v>
      </c>
      <c r="G70" s="145" t="str">
        <f>Details2!G70</f>
        <v>NULL</v>
      </c>
      <c r="H70" s="145" t="str">
        <f>Details2!H70</f>
        <v>NULL</v>
      </c>
      <c r="I70" s="145" t="str">
        <f>Details2!I70</f>
        <v>NULL</v>
      </c>
      <c r="J70" s="145" t="str">
        <f>Details2!J70</f>
        <v>NULL</v>
      </c>
      <c r="K70" s="145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5" t="str">
        <f>Details2!F71</f>
        <v>NULL</v>
      </c>
      <c r="G71" s="145" t="str">
        <f>Details2!G71</f>
        <v>NULL</v>
      </c>
      <c r="H71" s="145" t="str">
        <f>Details2!H71</f>
        <v>NULL</v>
      </c>
      <c r="I71" s="145">
        <f>Details2!I71</f>
        <v>0</v>
      </c>
      <c r="J71" s="145" t="str">
        <f>Details2!J71</f>
        <v>NULL</v>
      </c>
      <c r="K71" s="145">
        <f>Details2!K71</f>
        <v>0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5" t="str">
        <f>Details2!F72</f>
        <v>NULL</v>
      </c>
      <c r="G72" s="145" t="str">
        <f>Details2!G72</f>
        <v>NULL</v>
      </c>
      <c r="H72" s="145" t="str">
        <f>Details2!H72</f>
        <v>NULL</v>
      </c>
      <c r="I72" s="145">
        <f>Details2!I72</f>
        <v>0</v>
      </c>
      <c r="J72" s="145">
        <f>Details2!J72</f>
        <v>0</v>
      </c>
      <c r="K72" s="145">
        <f>Details2!K72</f>
        <v>0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5" t="str">
        <f>Details2!F73</f>
        <v>NULL</v>
      </c>
      <c r="G73" s="145" t="str">
        <f>Details2!G73</f>
        <v>NULL</v>
      </c>
      <c r="H73" s="145" t="str">
        <f>Details2!H73</f>
        <v>NULL</v>
      </c>
      <c r="I73" s="145">
        <f>Details2!I73</f>
        <v>0</v>
      </c>
      <c r="J73" s="145">
        <f>Details2!J73</f>
        <v>0</v>
      </c>
      <c r="K73" s="145">
        <f>Details2!K73</f>
        <v>0</v>
      </c>
      <c r="L73" s="23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5" t="str">
        <f>Details2!F74</f>
        <v>NULL</v>
      </c>
      <c r="G74" s="145" t="str">
        <f>Details2!G74</f>
        <v>NULL</v>
      </c>
      <c r="H74" s="145" t="str">
        <f>Details2!H74</f>
        <v>NULL</v>
      </c>
      <c r="I74" s="145" t="str">
        <f>Details2!I74</f>
        <v>NULL</v>
      </c>
      <c r="J74" s="145" t="str">
        <f>Details2!J74</f>
        <v>NULL</v>
      </c>
      <c r="K74" s="145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5" t="str">
        <f>Details2!F75</f>
        <v>NULL</v>
      </c>
      <c r="G75" s="145" t="str">
        <f>Details2!G75</f>
        <v>NULL</v>
      </c>
      <c r="H75" s="145" t="str">
        <f>Details2!H75</f>
        <v>NULL</v>
      </c>
      <c r="I75" s="145" t="str">
        <f>Details2!I75</f>
        <v>NULL</v>
      </c>
      <c r="J75" s="145" t="str">
        <f>Details2!J75</f>
        <v>NULL</v>
      </c>
      <c r="K75" s="145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5" t="str">
        <f>Details2!F76</f>
        <v>NULL</v>
      </c>
      <c r="G76" s="145" t="str">
        <f>Details2!G76</f>
        <v>NULL</v>
      </c>
      <c r="H76" s="145" t="str">
        <f>Details2!H76</f>
        <v>NULL</v>
      </c>
      <c r="I76" s="145" t="str">
        <f>Details2!I76</f>
        <v>NULL</v>
      </c>
      <c r="J76" s="145" t="str">
        <f>Details2!J76</f>
        <v>NULL</v>
      </c>
      <c r="K76" s="145" t="str">
        <f>Details2!K76</f>
        <v>NULL</v>
      </c>
      <c r="L76" s="2"/>
      <c r="M76" s="28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5" t="str">
        <f>Details2!F77</f>
        <v>NULL</v>
      </c>
      <c r="G77" s="145" t="str">
        <f>Details2!G77</f>
        <v>NULL</v>
      </c>
      <c r="H77" s="145" t="str">
        <f>Details2!H77</f>
        <v>NULL</v>
      </c>
      <c r="I77" s="145" t="str">
        <f>Details2!I77</f>
        <v>NULL</v>
      </c>
      <c r="J77" s="145" t="str">
        <f>Details2!J77</f>
        <v>NULL</v>
      </c>
      <c r="K77" s="145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5" t="str">
        <f>Details2!F78</f>
        <v>NULL</v>
      </c>
      <c r="G78" s="145" t="str">
        <f>Details2!G78</f>
        <v>NULL</v>
      </c>
      <c r="H78" s="145" t="str">
        <f>Details2!H78</f>
        <v>NULL</v>
      </c>
      <c r="I78" s="145" t="str">
        <f>Details2!I78</f>
        <v>NULL</v>
      </c>
      <c r="J78" s="145" t="str">
        <f>Details2!J78</f>
        <v>NULL</v>
      </c>
      <c r="K78" s="145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5" t="str">
        <f>Details2!F79</f>
        <v>NULL</v>
      </c>
      <c r="G79" s="145" t="str">
        <f>Details2!G79</f>
        <v>NULL</v>
      </c>
      <c r="H79" s="145" t="str">
        <f>Details2!H79</f>
        <v>NULL</v>
      </c>
      <c r="I79" s="145">
        <f>Details2!I79</f>
        <v>0</v>
      </c>
      <c r="J79" s="145">
        <f>Details2!J79</f>
        <v>0</v>
      </c>
      <c r="K79" s="145">
        <f>Details2!K79</f>
        <v>0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5" t="str">
        <f>Details2!F80</f>
        <v>NULL</v>
      </c>
      <c r="G80" s="145" t="str">
        <f>Details2!G80</f>
        <v>NULL</v>
      </c>
      <c r="H80" s="145" t="str">
        <f>Details2!H80</f>
        <v>NULL</v>
      </c>
      <c r="I80" s="145" t="str">
        <f>Details2!I80</f>
        <v>NULL</v>
      </c>
      <c r="J80" s="145" t="str">
        <f>Details2!J80</f>
        <v>NULL</v>
      </c>
      <c r="K80" s="145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5" t="str">
        <f>Details2!F81</f>
        <v>NULL</v>
      </c>
      <c r="G81" s="145" t="str">
        <f>Details2!G81</f>
        <v>NULL</v>
      </c>
      <c r="H81" s="145" t="str">
        <f>Details2!H81</f>
        <v>NULL</v>
      </c>
      <c r="I81" s="145" t="str">
        <f>Details2!I81</f>
        <v>NULL</v>
      </c>
      <c r="J81" s="145" t="str">
        <f>Details2!J81</f>
        <v>NULL</v>
      </c>
      <c r="K81" s="145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5" t="str">
        <f>Details2!F82</f>
        <v>NULL</v>
      </c>
      <c r="G82" s="145" t="str">
        <f>Details2!G82</f>
        <v>NULL</v>
      </c>
      <c r="H82" s="145" t="str">
        <f>Details2!H82</f>
        <v>NULL</v>
      </c>
      <c r="I82" s="145" t="str">
        <f>Details2!I82</f>
        <v>NULL</v>
      </c>
      <c r="J82" s="145" t="str">
        <f>Details2!J82</f>
        <v>NULL</v>
      </c>
      <c r="K82" s="145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5" t="str">
        <f>Details2!F83</f>
        <v>NULL</v>
      </c>
      <c r="G83" s="145" t="str">
        <f>Details2!G83</f>
        <v>NULL</v>
      </c>
      <c r="H83" s="145" t="str">
        <f>Details2!H83</f>
        <v>NULL</v>
      </c>
      <c r="I83" s="145" t="str">
        <f>Details2!I83</f>
        <v>NULL</v>
      </c>
      <c r="J83" s="145" t="str">
        <f>Details2!J83</f>
        <v>NULL</v>
      </c>
      <c r="K83" s="145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5" t="str">
        <f>Details2!F84</f>
        <v>NULL</v>
      </c>
      <c r="G84" s="145" t="str">
        <f>Details2!G84</f>
        <v>NULL</v>
      </c>
      <c r="H84" s="145" t="str">
        <f>Details2!H84</f>
        <v>NULL</v>
      </c>
      <c r="I84" s="145" t="str">
        <f>Details2!I84</f>
        <v>NULL</v>
      </c>
      <c r="J84" s="145" t="str">
        <f>Details2!J84</f>
        <v>NULL</v>
      </c>
      <c r="K84" s="145" t="str">
        <f>Details2!K84</f>
        <v>NULL</v>
      </c>
      <c r="L84" s="9"/>
      <c r="M84" s="28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5" t="str">
        <f>Details2!F85</f>
        <v>NULL</v>
      </c>
      <c r="G85" s="145" t="str">
        <f>Details2!G85</f>
        <v>NULL</v>
      </c>
      <c r="H85" s="145" t="str">
        <f>Details2!H85</f>
        <v>NULL</v>
      </c>
      <c r="I85" s="145" t="str">
        <f>Details2!I85</f>
        <v>NULL</v>
      </c>
      <c r="J85" s="145" t="str">
        <f>Details2!J85</f>
        <v>NULL</v>
      </c>
      <c r="K85" s="145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5">
        <f>Details2!F86</f>
        <v>198775.2</v>
      </c>
      <c r="G86" s="145">
        <f>Details2!G86</f>
        <v>171187.95</v>
      </c>
      <c r="H86" s="145">
        <f>Details2!H86</f>
        <v>193697.71</v>
      </c>
      <c r="I86" s="145">
        <f>Details2!I86</f>
        <v>31516.799999999999</v>
      </c>
      <c r="J86" s="145">
        <f>Details2!J86</f>
        <v>14594.89</v>
      </c>
      <c r="K86" s="145">
        <f>Details2!K86</f>
        <v>85240.68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5" t="str">
        <f>Details2!F87</f>
        <v>NULL</v>
      </c>
      <c r="G87" s="145" t="str">
        <f>Details2!G87</f>
        <v>NULL</v>
      </c>
      <c r="H87" s="145" t="str">
        <f>Details2!H87</f>
        <v>NULL</v>
      </c>
      <c r="I87" s="145" t="str">
        <f>Details2!I87</f>
        <v>NULL</v>
      </c>
      <c r="J87" s="145" t="str">
        <f>Details2!J87</f>
        <v>NULL</v>
      </c>
      <c r="K87" s="145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5">
        <f>Details2!F88</f>
        <v>156485.53</v>
      </c>
      <c r="G88" s="145">
        <f>Details2!G88</f>
        <v>36194.559999999998</v>
      </c>
      <c r="H88" s="145">
        <f>Details2!H88</f>
        <v>38184.82</v>
      </c>
      <c r="I88" s="145">
        <f>Details2!I88</f>
        <v>144272.44</v>
      </c>
      <c r="J88" s="145">
        <f>Details2!J88</f>
        <v>113895.87</v>
      </c>
      <c r="K88" s="145">
        <f>Details2!K88</f>
        <v>82376.850000000006</v>
      </c>
      <c r="L88" s="3"/>
      <c r="M88" s="28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5">
        <f>Details2!F89</f>
        <v>226584.28</v>
      </c>
      <c r="G89" s="145" t="str">
        <f>Details2!G89</f>
        <v>NULL</v>
      </c>
      <c r="H89" s="145" t="str">
        <f>Details2!H89</f>
        <v>NULL</v>
      </c>
      <c r="I89" s="145" t="str">
        <f>Details2!I89</f>
        <v>NULL</v>
      </c>
      <c r="J89" s="145" t="str">
        <f>Details2!J89</f>
        <v>NULL</v>
      </c>
      <c r="K89" s="145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5">
        <f>Details2!F90</f>
        <v>421479.96</v>
      </c>
      <c r="G90" s="145">
        <f>Details2!G90</f>
        <v>304544.42</v>
      </c>
      <c r="H90" s="145">
        <f>Details2!H90</f>
        <v>478200.55</v>
      </c>
      <c r="I90" s="145">
        <f>Details2!I90</f>
        <v>355189.49</v>
      </c>
      <c r="J90" s="145">
        <f>Details2!J90</f>
        <v>570787.91</v>
      </c>
      <c r="K90" s="145">
        <f>Details2!K90</f>
        <v>175129.15</v>
      </c>
      <c r="L90" s="3"/>
      <c r="M90" s="28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5">
        <f>Details2!F91</f>
        <v>55648.53</v>
      </c>
      <c r="G91" s="145">
        <f>Details2!G91</f>
        <v>27722.86</v>
      </c>
      <c r="H91" s="145">
        <f>Details2!H91</f>
        <v>31339.14</v>
      </c>
      <c r="I91" s="145">
        <f>Details2!I91</f>
        <v>5742.84</v>
      </c>
      <c r="J91" s="145">
        <f>Details2!J91</f>
        <v>139663.78</v>
      </c>
      <c r="K91" s="145">
        <f>Details2!K91</f>
        <v>18937.38</v>
      </c>
      <c r="M91" s="28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5">
        <f>Details2!F92</f>
        <v>40889.71</v>
      </c>
      <c r="G92" s="145">
        <f>Details2!G92</f>
        <v>69873.179999999993</v>
      </c>
      <c r="H92" s="145">
        <f>Details2!H92</f>
        <v>65558.509999999995</v>
      </c>
      <c r="I92" s="145">
        <f>Details2!I92</f>
        <v>69961.02</v>
      </c>
      <c r="J92" s="145">
        <f>Details2!J92</f>
        <v>139258.1</v>
      </c>
      <c r="K92" s="145">
        <f>Details2!K92</f>
        <v>4929.25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5">
        <f>Details2!F93</f>
        <v>2023009.56</v>
      </c>
      <c r="G93" s="145">
        <f>Details2!G93</f>
        <v>676465.43</v>
      </c>
      <c r="H93" s="145">
        <f>Details2!H93</f>
        <v>1158650.32</v>
      </c>
      <c r="I93" s="145">
        <f>Details2!I93</f>
        <v>409359.98</v>
      </c>
      <c r="J93" s="145">
        <f>Details2!J93</f>
        <v>735119.79</v>
      </c>
      <c r="K93" s="145">
        <f>Details2!K93</f>
        <v>746998.58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5">
        <f>Details2!F94</f>
        <v>28814.42</v>
      </c>
      <c r="G94" s="145">
        <f>Details2!G94</f>
        <v>171344.23</v>
      </c>
      <c r="H94" s="145">
        <f>Details2!H94</f>
        <v>67578.94</v>
      </c>
      <c r="I94" s="145">
        <f>Details2!I94</f>
        <v>19223.990000000002</v>
      </c>
      <c r="J94" s="145">
        <f>Details2!J94</f>
        <v>47148.87</v>
      </c>
      <c r="K94" s="145">
        <f>Details2!K94</f>
        <v>20213.04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5" t="str">
        <f>Details2!F95</f>
        <v>NULL</v>
      </c>
      <c r="G95" s="145" t="str">
        <f>Details2!G95</f>
        <v>NULL</v>
      </c>
      <c r="H95" s="145" t="str">
        <f>Details2!H95</f>
        <v>NULL</v>
      </c>
      <c r="I95" s="145" t="str">
        <f>Details2!I95</f>
        <v>NULL</v>
      </c>
      <c r="J95" s="145" t="str">
        <f>Details2!J95</f>
        <v>NULL</v>
      </c>
      <c r="K95" s="145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5">
        <f>Details2!F96</f>
        <v>87365.83</v>
      </c>
      <c r="G96" s="145">
        <f>Details2!G96</f>
        <v>22128.41</v>
      </c>
      <c r="H96" s="145">
        <f>Details2!H96</f>
        <v>20177.73</v>
      </c>
      <c r="I96" s="145">
        <f>Details2!I96</f>
        <v>1260</v>
      </c>
      <c r="J96" s="145">
        <f>Details2!J96</f>
        <v>8724.1299999999992</v>
      </c>
      <c r="K96" s="145">
        <f>Details2!K96</f>
        <v>13345.48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5">
        <f>Details2!F97</f>
        <v>22550.240000000002</v>
      </c>
      <c r="G97" s="145">
        <f>Details2!G97</f>
        <v>21785.77</v>
      </c>
      <c r="H97" s="145">
        <f>Details2!H97</f>
        <v>17175.349999999999</v>
      </c>
      <c r="I97" s="145">
        <f>Details2!I97</f>
        <v>20855.96</v>
      </c>
      <c r="J97" s="145">
        <f>Details2!J97</f>
        <v>16714.400000000001</v>
      </c>
      <c r="K97" s="145">
        <f>Details2!K97</f>
        <v>0</v>
      </c>
      <c r="L97" s="23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5">
        <f>Details2!F98</f>
        <v>24119.08</v>
      </c>
      <c r="G98" s="145">
        <f>Details2!G98</f>
        <v>10065.459999999999</v>
      </c>
      <c r="H98" s="145">
        <f>Details2!H98</f>
        <v>7553.15</v>
      </c>
      <c r="I98" s="145">
        <f>Details2!I98</f>
        <v>43577.93</v>
      </c>
      <c r="J98" s="145">
        <f>Details2!J98</f>
        <v>14673.23</v>
      </c>
      <c r="K98" s="145">
        <f>Details2!K98</f>
        <v>26923.54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5" t="str">
        <f>Details2!F99</f>
        <v>NULL</v>
      </c>
      <c r="G99" s="145" t="str">
        <f>Details2!G99</f>
        <v>NULL</v>
      </c>
      <c r="H99" s="145" t="str">
        <f>Details2!H99</f>
        <v>NULL</v>
      </c>
      <c r="I99" s="145" t="str">
        <f>Details2!I99</f>
        <v>NULL</v>
      </c>
      <c r="J99" s="145" t="str">
        <f>Details2!J99</f>
        <v>NULL</v>
      </c>
      <c r="K99" s="145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5">
        <f>Details2!F100</f>
        <v>6234.48</v>
      </c>
      <c r="G100" s="145">
        <f>Details2!G100</f>
        <v>15232.52</v>
      </c>
      <c r="H100" s="145">
        <f>Details2!H100</f>
        <v>8734.2099999999991</v>
      </c>
      <c r="I100" s="145" t="str">
        <f>Details2!I100</f>
        <v>NULL</v>
      </c>
      <c r="J100" s="145">
        <f>Details2!J100</f>
        <v>55525.98</v>
      </c>
      <c r="K100" s="145">
        <f>Details2!K100</f>
        <v>102132.33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5" t="str">
        <f>Details2!F101</f>
        <v>NULL</v>
      </c>
      <c r="G101" s="145" t="str">
        <f>Details2!G101</f>
        <v>NULL</v>
      </c>
      <c r="H101" s="145" t="str">
        <f>Details2!H101</f>
        <v>NULL</v>
      </c>
      <c r="I101" s="145" t="str">
        <f>Details2!I101</f>
        <v>NULL</v>
      </c>
      <c r="J101" s="145" t="str">
        <f>Details2!J101</f>
        <v>NULL</v>
      </c>
      <c r="K101" s="145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5">
        <f>Details2!F102</f>
        <v>15251.37</v>
      </c>
      <c r="G102" s="145">
        <f>Details2!G102</f>
        <v>19989.099999999999</v>
      </c>
      <c r="H102" s="145">
        <f>Details2!H102</f>
        <v>4783.3100000000004</v>
      </c>
      <c r="I102" s="145">
        <f>Details2!I102</f>
        <v>0</v>
      </c>
      <c r="J102" s="145">
        <f>Details2!J102</f>
        <v>0</v>
      </c>
      <c r="K102" s="145">
        <f>Details2!K102</f>
        <v>6418.67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5">
        <f>Details2!F103</f>
        <v>477482.88</v>
      </c>
      <c r="G103" s="145">
        <f>Details2!G103</f>
        <v>408428.84</v>
      </c>
      <c r="H103" s="145">
        <f>Details2!H103</f>
        <v>545031.38</v>
      </c>
      <c r="I103" s="145">
        <f>Details2!I103</f>
        <v>273793.69</v>
      </c>
      <c r="J103" s="145">
        <f>Details2!J103</f>
        <v>135799.28</v>
      </c>
      <c r="K103" s="145">
        <f>Details2!K103</f>
        <v>415829.9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5">
        <f>Details2!F104</f>
        <v>104690.18</v>
      </c>
      <c r="G104" s="145">
        <f>Details2!G104</f>
        <v>48640.49</v>
      </c>
      <c r="H104" s="145">
        <f>Details2!H104</f>
        <v>36470.239999999998</v>
      </c>
      <c r="I104" s="145">
        <f>Details2!I104</f>
        <v>14825.28</v>
      </c>
      <c r="J104" s="145">
        <f>Details2!J104</f>
        <v>18835.150000000001</v>
      </c>
      <c r="K104" s="145">
        <f>Details2!K104</f>
        <v>0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5">
        <f>Details2!F105</f>
        <v>11314.99</v>
      </c>
      <c r="G105" s="145">
        <f>Details2!G105</f>
        <v>7688.75</v>
      </c>
      <c r="H105" s="145">
        <f>Details2!H105</f>
        <v>0</v>
      </c>
      <c r="I105" s="145">
        <f>Details2!I105</f>
        <v>0</v>
      </c>
      <c r="J105" s="145">
        <f>Details2!J105</f>
        <v>0</v>
      </c>
      <c r="K105" s="145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5">
        <f>Details2!F106</f>
        <v>385503.84</v>
      </c>
      <c r="G106" s="145">
        <f>Details2!G106</f>
        <v>336639.57</v>
      </c>
      <c r="H106" s="145">
        <f>Details2!H106</f>
        <v>198526.24</v>
      </c>
      <c r="I106" s="145">
        <f>Details2!I106</f>
        <v>121738.97</v>
      </c>
      <c r="J106" s="145">
        <f>Details2!J106</f>
        <v>176745.06</v>
      </c>
      <c r="K106" s="145">
        <f>Details2!K106</f>
        <v>340156.01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5">
        <f>Details2!F107</f>
        <v>3442850.59</v>
      </c>
      <c r="G107" s="145">
        <f>Details2!G107</f>
        <v>2793447.89</v>
      </c>
      <c r="H107" s="145">
        <f>Details2!H107</f>
        <v>4034759.66</v>
      </c>
      <c r="I107" s="145">
        <f>Details2!I107</f>
        <v>1388576.68</v>
      </c>
      <c r="J107" s="145">
        <f>Details2!J107</f>
        <v>2885504.75</v>
      </c>
      <c r="K107" s="145">
        <f>Details2!K107</f>
        <v>2694678.32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5">
        <f>Details2!F108</f>
        <v>317405.17</v>
      </c>
      <c r="G108" s="145">
        <f>Details2!G108</f>
        <v>183105.31</v>
      </c>
      <c r="H108" s="145">
        <f>Details2!H108</f>
        <v>199288.73</v>
      </c>
      <c r="I108" s="145">
        <f>Details2!I108</f>
        <v>97246.87</v>
      </c>
      <c r="J108" s="145">
        <f>Details2!J108</f>
        <v>123740.12</v>
      </c>
      <c r="K108" s="145">
        <f>Details2!K108</f>
        <v>233649.55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5" t="str">
        <f>Details2!F109</f>
        <v>NULL</v>
      </c>
      <c r="G109" s="145" t="str">
        <f>Details2!G109</f>
        <v>NULL</v>
      </c>
      <c r="H109" s="145" t="str">
        <f>Details2!H109</f>
        <v>NULL</v>
      </c>
      <c r="I109" s="145" t="str">
        <f>Details2!I109</f>
        <v>NULL</v>
      </c>
      <c r="J109" s="145" t="str">
        <f>Details2!J109</f>
        <v>NULL</v>
      </c>
      <c r="K109" s="145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5" t="str">
        <f>Details2!F110</f>
        <v>NULL</v>
      </c>
      <c r="G110" s="145" t="str">
        <f>Details2!G110</f>
        <v>NULL</v>
      </c>
      <c r="H110" s="145" t="str">
        <f>Details2!H110</f>
        <v>NULL</v>
      </c>
      <c r="I110" s="145" t="str">
        <f>Details2!I110</f>
        <v>NULL</v>
      </c>
      <c r="J110" s="145" t="str">
        <f>Details2!J110</f>
        <v>NULL</v>
      </c>
      <c r="K110" s="145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5">
        <f>Details2!F111</f>
        <v>1581100.58</v>
      </c>
      <c r="G111" s="145">
        <f>Details2!G111</f>
        <v>1656617.57</v>
      </c>
      <c r="H111" s="145">
        <f>Details2!H111</f>
        <v>2309614.9500000002</v>
      </c>
      <c r="I111" s="145">
        <f>Details2!I111</f>
        <v>1330390.83</v>
      </c>
      <c r="J111" s="145">
        <f>Details2!J111</f>
        <v>1699121.89</v>
      </c>
      <c r="K111" s="145">
        <f>Details2!K111</f>
        <v>1371953.46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5">
        <f>Details2!F112</f>
        <v>0</v>
      </c>
      <c r="G112" s="145">
        <f>Details2!G112</f>
        <v>0</v>
      </c>
      <c r="H112" s="145">
        <f>Details2!H112</f>
        <v>0</v>
      </c>
      <c r="I112" s="145">
        <f>Details2!I112</f>
        <v>18.850000000000001</v>
      </c>
      <c r="J112" s="145">
        <f>Details2!J112</f>
        <v>3631.28</v>
      </c>
      <c r="K112" s="145">
        <f>Details2!K112</f>
        <v>0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5" t="str">
        <f>Details2!F113</f>
        <v>NULL</v>
      </c>
      <c r="G113" s="145" t="str">
        <f>Details2!G113</f>
        <v>NULL</v>
      </c>
      <c r="H113" s="145" t="str">
        <f>Details2!H113</f>
        <v>NULL</v>
      </c>
      <c r="I113" s="145" t="str">
        <f>Details2!I113</f>
        <v>NULL</v>
      </c>
      <c r="J113" s="145" t="str">
        <f>Details2!J113</f>
        <v>NULL</v>
      </c>
      <c r="K113" s="145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5" t="str">
        <f>Details2!F114</f>
        <v>NULL</v>
      </c>
      <c r="G114" s="145" t="str">
        <f>Details2!G114</f>
        <v>NULL</v>
      </c>
      <c r="H114" s="145" t="str">
        <f>Details2!H114</f>
        <v>NULL</v>
      </c>
      <c r="I114" s="145" t="str">
        <f>Details2!I114</f>
        <v>NULL</v>
      </c>
      <c r="J114" s="145" t="str">
        <f>Details2!J114</f>
        <v>NULL</v>
      </c>
      <c r="K114" s="145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5" t="str">
        <f>Details2!F115</f>
        <v>NULL</v>
      </c>
      <c r="G115" s="145" t="str">
        <f>Details2!G115</f>
        <v>NULL</v>
      </c>
      <c r="H115" s="145" t="str">
        <f>Details2!H115</f>
        <v>NULL</v>
      </c>
      <c r="I115" s="145" t="str">
        <f>Details2!I115</f>
        <v>NULL</v>
      </c>
      <c r="J115" s="145" t="str">
        <f>Details2!J115</f>
        <v>NULL</v>
      </c>
      <c r="K115" s="145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5" t="str">
        <f>Details2!F116</f>
        <v>NULL</v>
      </c>
      <c r="G116" s="145" t="str">
        <f>Details2!G116</f>
        <v>NULL</v>
      </c>
      <c r="H116" s="145" t="str">
        <f>Details2!H116</f>
        <v>NULL</v>
      </c>
      <c r="I116" s="145" t="str">
        <f>Details2!I116</f>
        <v>NULL</v>
      </c>
      <c r="J116" s="145" t="str">
        <f>Details2!J116</f>
        <v>NULL</v>
      </c>
      <c r="K116" s="145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5" t="str">
        <f>Details2!F117</f>
        <v>NULL</v>
      </c>
      <c r="G117" s="145" t="str">
        <f>Details2!G117</f>
        <v>NULL</v>
      </c>
      <c r="H117" s="145" t="str">
        <f>Details2!H117</f>
        <v>NULL</v>
      </c>
      <c r="I117" s="145" t="str">
        <f>Details2!I117</f>
        <v>NULL</v>
      </c>
      <c r="J117" s="145" t="str">
        <f>Details2!J117</f>
        <v>NULL</v>
      </c>
      <c r="K117" s="145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5" t="str">
        <f>Details2!F118</f>
        <v>NULL</v>
      </c>
      <c r="G118" s="145" t="str">
        <f>Details2!G118</f>
        <v>NULL</v>
      </c>
      <c r="H118" s="145" t="str">
        <f>Details2!H118</f>
        <v>NULL</v>
      </c>
      <c r="I118" s="145" t="str">
        <f>Details2!I118</f>
        <v>NULL</v>
      </c>
      <c r="J118" s="145" t="str">
        <f>Details2!J118</f>
        <v>NULL</v>
      </c>
      <c r="K118" s="145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5" t="str">
        <f>Details2!F119</f>
        <v>NULL</v>
      </c>
      <c r="G119" s="145" t="str">
        <f>Details2!G119</f>
        <v>NULL</v>
      </c>
      <c r="H119" s="145" t="str">
        <f>Details2!H119</f>
        <v>NULL</v>
      </c>
      <c r="I119" s="145" t="str">
        <f>Details2!I119</f>
        <v>NULL</v>
      </c>
      <c r="J119" s="145" t="str">
        <f>Details2!J119</f>
        <v>NULL</v>
      </c>
      <c r="K119" s="145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5" t="str">
        <f>Details2!F120</f>
        <v>NULL</v>
      </c>
      <c r="G120" s="145" t="str">
        <f>Details2!G120</f>
        <v>NULL</v>
      </c>
      <c r="H120" s="145" t="str">
        <f>Details2!H120</f>
        <v>NULL</v>
      </c>
      <c r="I120" s="145" t="str">
        <f>Details2!I120</f>
        <v>NULL</v>
      </c>
      <c r="J120" s="145" t="str">
        <f>Details2!J120</f>
        <v>NULL</v>
      </c>
      <c r="K120" s="145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5" t="str">
        <f>Details2!F121</f>
        <v>NULL</v>
      </c>
      <c r="G121" s="145" t="str">
        <f>Details2!G121</f>
        <v>NULL</v>
      </c>
      <c r="H121" s="145" t="str">
        <f>Details2!H121</f>
        <v>NULL</v>
      </c>
      <c r="I121" s="145" t="str">
        <f>Details2!I121</f>
        <v>NULL</v>
      </c>
      <c r="J121" s="145" t="str">
        <f>Details2!J121</f>
        <v>NULL</v>
      </c>
      <c r="K121" s="145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5" t="str">
        <f>Details2!F122</f>
        <v>NULL</v>
      </c>
      <c r="G122" s="145" t="str">
        <f>Details2!G122</f>
        <v>NULL</v>
      </c>
      <c r="H122" s="145" t="str">
        <f>Details2!H122</f>
        <v>NULL</v>
      </c>
      <c r="I122" s="145" t="str">
        <f>Details2!I122</f>
        <v>NULL</v>
      </c>
      <c r="J122" s="145" t="str">
        <f>Details2!J122</f>
        <v>NULL</v>
      </c>
      <c r="K122" s="145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5" t="str">
        <f>Details2!F123</f>
        <v>NULL</v>
      </c>
      <c r="G123" s="145" t="str">
        <f>Details2!G123</f>
        <v>NULL</v>
      </c>
      <c r="H123" s="145" t="str">
        <f>Details2!H123</f>
        <v>NULL</v>
      </c>
      <c r="I123" s="145" t="str">
        <f>Details2!I123</f>
        <v>NULL</v>
      </c>
      <c r="J123" s="145" t="str">
        <f>Details2!J123</f>
        <v>NULL</v>
      </c>
      <c r="K123" s="145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5" t="str">
        <f>Details2!F124</f>
        <v>NULL</v>
      </c>
      <c r="G124" s="145" t="str">
        <f>Details2!G124</f>
        <v>NULL</v>
      </c>
      <c r="H124" s="145" t="str">
        <f>Details2!H124</f>
        <v>NULL</v>
      </c>
      <c r="I124" s="145" t="str">
        <f>Details2!I124</f>
        <v>NULL</v>
      </c>
      <c r="J124" s="145" t="str">
        <f>Details2!J124</f>
        <v>NULL</v>
      </c>
      <c r="K124" s="145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5" t="str">
        <f>Details2!F125</f>
        <v>NULL</v>
      </c>
      <c r="G125" s="145" t="str">
        <f>Details2!G125</f>
        <v>NULL</v>
      </c>
      <c r="H125" s="145" t="str">
        <f>Details2!H125</f>
        <v>NULL</v>
      </c>
      <c r="I125" s="145" t="str">
        <f>Details2!I125</f>
        <v>NULL</v>
      </c>
      <c r="J125" s="145" t="str">
        <f>Details2!J125</f>
        <v>NULL</v>
      </c>
      <c r="K125" s="145" t="str">
        <f>Details2!K125</f>
        <v>NULL</v>
      </c>
      <c r="M125" s="28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5">
        <f>Details2!F126</f>
        <v>1178929.51</v>
      </c>
      <c r="G126" s="145">
        <f>Details2!G126</f>
        <v>1039026.14</v>
      </c>
      <c r="H126" s="145">
        <f>Details2!H126</f>
        <v>460029.75</v>
      </c>
      <c r="I126" s="145">
        <f>Details2!I126</f>
        <v>288900.40000000002</v>
      </c>
      <c r="J126" s="145">
        <f>Details2!J126</f>
        <v>472741.74</v>
      </c>
      <c r="K126" s="145">
        <f>Details2!K126</f>
        <v>468833.95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5" t="str">
        <f>Details2!F127</f>
        <v>NULL</v>
      </c>
      <c r="G127" s="145" t="str">
        <f>Details2!G127</f>
        <v>NULL</v>
      </c>
      <c r="H127" s="145" t="str">
        <f>Details2!H127</f>
        <v>NULL</v>
      </c>
      <c r="I127" s="145" t="str">
        <f>Details2!I127</f>
        <v>NULL</v>
      </c>
      <c r="J127" s="145" t="str">
        <f>Details2!J127</f>
        <v>NULL</v>
      </c>
      <c r="K127" s="145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5" t="str">
        <f>Details2!F128</f>
        <v>NULL</v>
      </c>
      <c r="G128" s="145" t="str">
        <f>Details2!G128</f>
        <v>NULL</v>
      </c>
      <c r="H128" s="145" t="str">
        <f>Details2!H128</f>
        <v>NULL</v>
      </c>
      <c r="I128" s="145" t="str">
        <f>Details2!I128</f>
        <v>NULL</v>
      </c>
      <c r="J128" s="145" t="str">
        <f>Details2!J128</f>
        <v>NULL</v>
      </c>
      <c r="K128" s="145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5">
        <f>Details2!F129</f>
        <v>8321</v>
      </c>
      <c r="G129" s="145">
        <f>Details2!G129</f>
        <v>10929.14</v>
      </c>
      <c r="H129" s="145">
        <f>Details2!H129</f>
        <v>36214.04</v>
      </c>
      <c r="I129" s="145">
        <f>Details2!I129</f>
        <v>52886.01</v>
      </c>
      <c r="J129" s="145">
        <f>Details2!J129</f>
        <v>76338.67</v>
      </c>
      <c r="K129" s="145">
        <f>Details2!K129</f>
        <v>5849.93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5">
        <f>Details2!F130</f>
        <v>27298.13</v>
      </c>
      <c r="G130" s="145">
        <f>Details2!G130</f>
        <v>62905.95</v>
      </c>
      <c r="H130" s="145">
        <f>Details2!H130</f>
        <v>146839.25</v>
      </c>
      <c r="I130" s="145">
        <f>Details2!I130</f>
        <v>139508.96</v>
      </c>
      <c r="J130" s="145">
        <f>Details2!J130</f>
        <v>107972.31</v>
      </c>
      <c r="K130" s="145">
        <f>Details2!K130</f>
        <v>56099.02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NHC Lemoore</v>
      </c>
      <c r="E131" s="2" t="str">
        <f>Details2!E131</f>
        <v>C</v>
      </c>
      <c r="F131" s="145">
        <f>Details2!F131</f>
        <v>13511.84</v>
      </c>
      <c r="G131" s="145">
        <f>Details2!G131</f>
        <v>14999.85</v>
      </c>
      <c r="H131" s="145">
        <f>Details2!H131</f>
        <v>0</v>
      </c>
      <c r="I131" s="145">
        <f>Details2!I131</f>
        <v>0</v>
      </c>
      <c r="J131" s="145">
        <f>Details2!J131</f>
        <v>0</v>
      </c>
      <c r="K131" s="145">
        <f>Details2!K131</f>
        <v>0</v>
      </c>
      <c r="L131" s="25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5">
        <f>Details2!F132</f>
        <v>686214.01</v>
      </c>
      <c r="G132" s="145">
        <f>Details2!G132</f>
        <v>783478.59</v>
      </c>
      <c r="H132" s="145">
        <f>Details2!H132</f>
        <v>413464.26</v>
      </c>
      <c r="I132" s="145">
        <f>Details2!I132</f>
        <v>421212.6</v>
      </c>
      <c r="J132" s="145">
        <f>Details2!J132</f>
        <v>315782.51</v>
      </c>
      <c r="K132" s="145">
        <f>Details2!K132</f>
        <v>466219.12</v>
      </c>
      <c r="L132" s="25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5">
        <f>Details2!F133</f>
        <v>8137.16</v>
      </c>
      <c r="G133" s="145">
        <f>Details2!G133</f>
        <v>8421.7099999999991</v>
      </c>
      <c r="H133" s="145">
        <f>Details2!H133</f>
        <v>0</v>
      </c>
      <c r="I133" s="145">
        <f>Details2!I133</f>
        <v>2080</v>
      </c>
      <c r="J133" s="145">
        <f>Details2!J133</f>
        <v>11942.16</v>
      </c>
      <c r="K133" s="145">
        <f>Details2!K133</f>
        <v>4117.24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5" t="str">
        <f>Details2!F134</f>
        <v>NULL</v>
      </c>
      <c r="G134" s="145" t="str">
        <f>Details2!G134</f>
        <v>NULL</v>
      </c>
      <c r="H134" s="145" t="str">
        <f>Details2!H134</f>
        <v>NULL</v>
      </c>
      <c r="I134" s="145" t="str">
        <f>Details2!I134</f>
        <v>NULL</v>
      </c>
      <c r="J134" s="145" t="str">
        <f>Details2!J134</f>
        <v>NULL</v>
      </c>
      <c r="K134" s="145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5">
        <f>Details2!F135</f>
        <v>94708.59</v>
      </c>
      <c r="G135" s="145">
        <f>Details2!G135</f>
        <v>64982.05</v>
      </c>
      <c r="H135" s="145">
        <f>Details2!H135</f>
        <v>44569.94</v>
      </c>
      <c r="I135" s="145">
        <f>Details2!I135</f>
        <v>5827.87</v>
      </c>
      <c r="J135" s="145">
        <f>Details2!J135</f>
        <v>34688.629999999997</v>
      </c>
      <c r="K135" s="145">
        <f>Details2!K135</f>
        <v>34200.800000000003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5">
        <f>Details2!F136</f>
        <v>164796.70000000001</v>
      </c>
      <c r="G136" s="145">
        <f>Details2!G136</f>
        <v>168426.58</v>
      </c>
      <c r="H136" s="145">
        <f>Details2!H136</f>
        <v>251038.87</v>
      </c>
      <c r="I136" s="145">
        <f>Details2!I136</f>
        <v>476131.99</v>
      </c>
      <c r="J136" s="145">
        <f>Details2!J136</f>
        <v>441600.71</v>
      </c>
      <c r="K136" s="145">
        <f>Details2!K136</f>
        <v>207261.56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5" t="str">
        <f>Details2!F137</f>
        <v>NULL</v>
      </c>
      <c r="G137" s="145" t="str">
        <f>Details2!G137</f>
        <v>NULL</v>
      </c>
      <c r="H137" s="145" t="str">
        <f>Details2!H137</f>
        <v>NULL</v>
      </c>
      <c r="I137" s="145" t="str">
        <f>Details2!I137</f>
        <v>NULL</v>
      </c>
      <c r="J137" s="145" t="str">
        <f>Details2!J137</f>
        <v>NULL</v>
      </c>
      <c r="K137" s="145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5" t="str">
        <f>Details2!F138</f>
        <v>NULL</v>
      </c>
      <c r="G138" s="145" t="str">
        <f>Details2!G138</f>
        <v>NULL</v>
      </c>
      <c r="H138" s="145" t="str">
        <f>Details2!H138</f>
        <v>NULL</v>
      </c>
      <c r="I138" s="145" t="str">
        <f>Details2!I138</f>
        <v>NULL</v>
      </c>
      <c r="J138" s="145" t="str">
        <f>Details2!J138</f>
        <v>NULL</v>
      </c>
      <c r="K138" s="145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5">
        <f>Details2!F139</f>
        <v>168722.71</v>
      </c>
      <c r="G139" s="145">
        <f>Details2!G139</f>
        <v>108792.99</v>
      </c>
      <c r="H139" s="145">
        <f>Details2!H139</f>
        <v>128538.57</v>
      </c>
      <c r="I139" s="145">
        <f>Details2!I139</f>
        <v>142238.32</v>
      </c>
      <c r="J139" s="145">
        <f>Details2!J139</f>
        <v>57173.36</v>
      </c>
      <c r="K139" s="145">
        <f>Details2!K139</f>
        <v>100844.02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5" t="str">
        <f>Details2!F140</f>
        <v>NULL</v>
      </c>
      <c r="G140" s="145" t="str">
        <f>Details2!G140</f>
        <v>NULL</v>
      </c>
      <c r="H140" s="145" t="str">
        <f>Details2!H140</f>
        <v>NULL</v>
      </c>
      <c r="I140" s="145" t="str">
        <f>Details2!I140</f>
        <v>NULL</v>
      </c>
      <c r="J140" s="145" t="str">
        <f>Details2!J140</f>
        <v>NULL</v>
      </c>
      <c r="K140" s="145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5" t="str">
        <f>Details2!F141</f>
        <v>NULL</v>
      </c>
      <c r="G141" s="145" t="str">
        <f>Details2!G141</f>
        <v>NULL</v>
      </c>
      <c r="H141" s="145" t="str">
        <f>Details2!H141</f>
        <v>NULL</v>
      </c>
      <c r="I141" s="145" t="str">
        <f>Details2!I141</f>
        <v>NULL</v>
      </c>
      <c r="J141" s="145" t="str">
        <f>Details2!J141</f>
        <v>NULL</v>
      </c>
      <c r="K141" s="145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5" t="str">
        <f>Details2!F142</f>
        <v>NULL</v>
      </c>
      <c r="G142" s="145" t="str">
        <f>Details2!G142</f>
        <v>NULL</v>
      </c>
      <c r="H142" s="145" t="str">
        <f>Details2!H142</f>
        <v>NULL</v>
      </c>
      <c r="I142" s="145" t="str">
        <f>Details2!I142</f>
        <v>NULL</v>
      </c>
      <c r="J142" s="145" t="str">
        <f>Details2!J142</f>
        <v>NULL</v>
      </c>
      <c r="K142" s="145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5">
        <f>Details2!F143</f>
        <v>4964.04</v>
      </c>
      <c r="G143" s="145">
        <f>Details2!G143</f>
        <v>0</v>
      </c>
      <c r="H143" s="145">
        <f>Details2!H143</f>
        <v>0</v>
      </c>
      <c r="I143" s="145">
        <f>Details2!I143</f>
        <v>0</v>
      </c>
      <c r="J143" s="145">
        <f>Details2!J143</f>
        <v>0</v>
      </c>
      <c r="K143" s="145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5" t="str">
        <f>Details2!F144</f>
        <v>NULL</v>
      </c>
      <c r="G144" s="145" t="str">
        <f>Details2!G144</f>
        <v>NULL</v>
      </c>
      <c r="H144" s="145" t="str">
        <f>Details2!H144</f>
        <v>NULL</v>
      </c>
      <c r="I144" s="145" t="str">
        <f>Details2!I144</f>
        <v>NULL</v>
      </c>
      <c r="J144" s="145" t="str">
        <f>Details2!J144</f>
        <v>NULL</v>
      </c>
      <c r="K144" s="145" t="str">
        <f>Details2!K144</f>
        <v>NULL</v>
      </c>
      <c r="L144" s="25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5" t="str">
        <f>Details2!F145</f>
        <v>NULL</v>
      </c>
      <c r="G145" s="145" t="str">
        <f>Details2!G145</f>
        <v>NULL</v>
      </c>
      <c r="H145" s="145" t="str">
        <f>Details2!H145</f>
        <v>NULL</v>
      </c>
      <c r="I145" s="145" t="str">
        <f>Details2!I145</f>
        <v>NULL</v>
      </c>
      <c r="J145" s="145" t="str">
        <f>Details2!J145</f>
        <v>NULL</v>
      </c>
      <c r="K145" s="145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5">
        <f>Details2!F146</f>
        <v>609560.9</v>
      </c>
      <c r="G146" s="145">
        <f>Details2!G146</f>
        <v>513199.43</v>
      </c>
      <c r="H146" s="145">
        <f>Details2!H146</f>
        <v>1589070.36</v>
      </c>
      <c r="I146" s="145">
        <f>Details2!I146</f>
        <v>896780</v>
      </c>
      <c r="J146" s="145">
        <f>Details2!J146</f>
        <v>1764424.72</v>
      </c>
      <c r="K146" s="145">
        <f>Details2!K146</f>
        <v>633677.71</v>
      </c>
      <c r="L146" s="25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5">
        <f>Details2!F147</f>
        <v>301040.18</v>
      </c>
      <c r="G147" s="145">
        <f>Details2!G147</f>
        <v>174082.17</v>
      </c>
      <c r="H147" s="145">
        <f>Details2!H147</f>
        <v>306670.71999999997</v>
      </c>
      <c r="I147" s="145">
        <f>Details2!I147</f>
        <v>132592.04999999999</v>
      </c>
      <c r="J147" s="145">
        <f>Details2!J147</f>
        <v>102573.06</v>
      </c>
      <c r="K147" s="145">
        <f>Details2!K147</f>
        <v>67185.399999999994</v>
      </c>
      <c r="L147" s="25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NHC Oak Harbor</v>
      </c>
      <c r="E148" s="2" t="str">
        <f>Details2!E148</f>
        <v>H</v>
      </c>
      <c r="F148" s="145">
        <f>Details2!F148</f>
        <v>17673.66</v>
      </c>
      <c r="G148" s="145">
        <f>Details2!G148</f>
        <v>0</v>
      </c>
      <c r="H148" s="145">
        <f>Details2!H148</f>
        <v>9930.6299999999992</v>
      </c>
      <c r="I148" s="145">
        <f>Details2!I148</f>
        <v>11645.56</v>
      </c>
      <c r="J148" s="145">
        <f>Details2!J148</f>
        <v>6530.82</v>
      </c>
      <c r="K148" s="145">
        <f>Details2!K148</f>
        <v>6533.61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5" t="str">
        <f>Details2!F149</f>
        <v>NULL</v>
      </c>
      <c r="G149" s="145" t="str">
        <f>Details2!G149</f>
        <v>NULL</v>
      </c>
      <c r="H149" s="145" t="str">
        <f>Details2!H149</f>
        <v>NULL</v>
      </c>
      <c r="I149" s="145" t="str">
        <f>Details2!I149</f>
        <v>NULL</v>
      </c>
      <c r="J149" s="145" t="str">
        <f>Details2!J149</f>
        <v>NULL</v>
      </c>
      <c r="K149" s="145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5" t="str">
        <f>Details2!F150</f>
        <v>NULL</v>
      </c>
      <c r="G150" s="145" t="str">
        <f>Details2!G150</f>
        <v>NULL</v>
      </c>
      <c r="H150" s="145" t="str">
        <f>Details2!H150</f>
        <v>NULL</v>
      </c>
      <c r="I150" s="145" t="str">
        <f>Details2!I150</f>
        <v>NULL</v>
      </c>
      <c r="J150" s="145" t="str">
        <f>Details2!J150</f>
        <v>NULL</v>
      </c>
      <c r="K150" s="145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5" t="str">
        <f>Details2!F151</f>
        <v>NULL</v>
      </c>
      <c r="G151" s="145" t="str">
        <f>Details2!G151</f>
        <v>NULL</v>
      </c>
      <c r="H151" s="145" t="str">
        <f>Details2!H151</f>
        <v>NULL</v>
      </c>
      <c r="I151" s="145" t="str">
        <f>Details2!I151</f>
        <v>NULL</v>
      </c>
      <c r="J151" s="145" t="str">
        <f>Details2!J151</f>
        <v>NULL</v>
      </c>
      <c r="K151" s="145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5" t="str">
        <f>Details2!F152</f>
        <v>NULL</v>
      </c>
      <c r="G152" s="145" t="str">
        <f>Details2!G152</f>
        <v>NULL</v>
      </c>
      <c r="H152" s="145" t="str">
        <f>Details2!H152</f>
        <v>NULL</v>
      </c>
      <c r="I152" s="145" t="str">
        <f>Details2!I152</f>
        <v>NULL</v>
      </c>
      <c r="J152" s="145" t="str">
        <f>Details2!J152</f>
        <v>NULL</v>
      </c>
      <c r="K152" s="145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5" t="str">
        <f>Details2!F153</f>
        <v>NULL</v>
      </c>
      <c r="G153" s="145" t="str">
        <f>Details2!G153</f>
        <v>NULL</v>
      </c>
      <c r="H153" s="145" t="str">
        <f>Details2!H153</f>
        <v>NULL</v>
      </c>
      <c r="I153" s="145" t="str">
        <f>Details2!I153</f>
        <v>NULL</v>
      </c>
      <c r="J153" s="145" t="str">
        <f>Details2!J153</f>
        <v>NULL</v>
      </c>
      <c r="K153" s="145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5" t="str">
        <f>Details2!F154</f>
        <v>NULL</v>
      </c>
      <c r="G154" s="145" t="str">
        <f>Details2!G154</f>
        <v>NULL</v>
      </c>
      <c r="H154" s="145" t="str">
        <f>Details2!H154</f>
        <v>NULL</v>
      </c>
      <c r="I154" s="145" t="str">
        <f>Details2!I154</f>
        <v>NULL</v>
      </c>
      <c r="J154" s="145" t="str">
        <f>Details2!J154</f>
        <v>NULL</v>
      </c>
      <c r="K154" s="145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5" t="str">
        <f>Details2!F155</f>
        <v>NULL</v>
      </c>
      <c r="G155" s="145" t="str">
        <f>Details2!G155</f>
        <v>NULL</v>
      </c>
      <c r="H155" s="145" t="str">
        <f>Details2!H155</f>
        <v>NULL</v>
      </c>
      <c r="I155" s="145" t="str">
        <f>Details2!I155</f>
        <v>NULL</v>
      </c>
      <c r="J155" s="145" t="str">
        <f>Details2!J155</f>
        <v>NULL</v>
      </c>
      <c r="K155" s="145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5" t="str">
        <f>Details2!F156</f>
        <v>NULL</v>
      </c>
      <c r="G156" s="145" t="str">
        <f>Details2!G156</f>
        <v>NULL</v>
      </c>
      <c r="H156" s="145" t="str">
        <f>Details2!H156</f>
        <v>NULL</v>
      </c>
      <c r="I156" s="145" t="str">
        <f>Details2!I156</f>
        <v>NULL</v>
      </c>
      <c r="J156" s="145" t="str">
        <f>Details2!J156</f>
        <v>NULL</v>
      </c>
      <c r="K156" s="145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5">
        <f>Details2!F157</f>
        <v>179366.74</v>
      </c>
      <c r="G157" s="145">
        <f>Details2!G157</f>
        <v>28851.200000000001</v>
      </c>
      <c r="H157" s="145">
        <f>Details2!H157</f>
        <v>17237.46</v>
      </c>
      <c r="I157" s="145">
        <f>Details2!I157</f>
        <v>136846.35999999999</v>
      </c>
      <c r="J157" s="145">
        <f>Details2!J157</f>
        <v>5774.3</v>
      </c>
      <c r="K157" s="145">
        <f>Details2!K157</f>
        <v>33725.4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5" t="str">
        <f>Details2!F158</f>
        <v>NULL</v>
      </c>
      <c r="G158" s="145" t="str">
        <f>Details2!G158</f>
        <v>NULL</v>
      </c>
      <c r="H158" s="145" t="str">
        <f>Details2!H158</f>
        <v>NULL</v>
      </c>
      <c r="I158" s="145" t="str">
        <f>Details2!I158</f>
        <v>NULL</v>
      </c>
      <c r="J158" s="145" t="str">
        <f>Details2!J158</f>
        <v>NULL</v>
      </c>
      <c r="K158" s="145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5" t="str">
        <f>Details2!F159</f>
        <v>NULL</v>
      </c>
      <c r="G159" s="145" t="str">
        <f>Details2!G159</f>
        <v>NULL</v>
      </c>
      <c r="H159" s="145" t="str">
        <f>Details2!H159</f>
        <v>NULL</v>
      </c>
      <c r="I159" s="145" t="str">
        <f>Details2!I159</f>
        <v>NULL</v>
      </c>
      <c r="J159" s="145" t="str">
        <f>Details2!J159</f>
        <v>NULL</v>
      </c>
      <c r="K159" s="145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5" t="str">
        <f>Details2!F160</f>
        <v>NULL</v>
      </c>
      <c r="G160" s="145" t="str">
        <f>Details2!G160</f>
        <v>NULL</v>
      </c>
      <c r="H160" s="145" t="str">
        <f>Details2!H160</f>
        <v>NULL</v>
      </c>
      <c r="I160" s="145" t="str">
        <f>Details2!I160</f>
        <v>NULL</v>
      </c>
      <c r="J160" s="145" t="str">
        <f>Details2!J160</f>
        <v>NULL</v>
      </c>
      <c r="K160" s="145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5">
        <f>Details2!F161</f>
        <v>2392886.5099999998</v>
      </c>
      <c r="G161" s="145">
        <f>Details2!G161</f>
        <v>3046644.04</v>
      </c>
      <c r="H161" s="145">
        <f>Details2!H161</f>
        <v>4712821.37</v>
      </c>
      <c r="I161" s="145">
        <f>Details2!I161</f>
        <v>4341068.7</v>
      </c>
      <c r="J161" s="145">
        <f>Details2!J161</f>
        <v>4957441.3099999996</v>
      </c>
      <c r="K161" s="145">
        <f>Details2!K161</f>
        <v>4003947.1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5">
        <f>Details2!F162</f>
        <v>534092.27</v>
      </c>
      <c r="G162" s="145">
        <f>Details2!G162</f>
        <v>547784.43999999994</v>
      </c>
      <c r="H162" s="145">
        <f>Details2!H162</f>
        <v>547551.9</v>
      </c>
      <c r="I162" s="145">
        <f>Details2!I162</f>
        <v>116473.49</v>
      </c>
      <c r="J162" s="145">
        <f>Details2!J162</f>
        <v>855635.37</v>
      </c>
      <c r="K162" s="145">
        <f>Details2!K162</f>
        <v>762657.04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5" t="str">
        <f>Details2!F163</f>
        <v>NULL</v>
      </c>
      <c r="G163" s="145" t="str">
        <f>Details2!G163</f>
        <v>NULL</v>
      </c>
      <c r="H163" s="145" t="str">
        <f>Details2!H163</f>
        <v>NULL</v>
      </c>
      <c r="I163" s="145" t="str">
        <f>Details2!I163</f>
        <v>NULL</v>
      </c>
      <c r="J163" s="145" t="str">
        <f>Details2!J163</f>
        <v>NULL</v>
      </c>
      <c r="K163" s="145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5" t="str">
        <f>Details2!F164</f>
        <v>NULL</v>
      </c>
      <c r="G164" s="145" t="str">
        <f>Details2!G164</f>
        <v>NULL</v>
      </c>
      <c r="H164" s="145" t="str">
        <f>Details2!H164</f>
        <v>NULL</v>
      </c>
      <c r="I164" s="145" t="str">
        <f>Details2!I164</f>
        <v>NULL</v>
      </c>
      <c r="J164" s="145" t="str">
        <f>Details2!J164</f>
        <v>NULL</v>
      </c>
      <c r="K164" s="145" t="str">
        <f>Details2!K164</f>
        <v>NULL</v>
      </c>
    </row>
    <row r="167" spans="2:12" x14ac:dyDescent="0.2">
      <c r="B167" s="14" t="s">
        <v>126</v>
      </c>
      <c r="C167" s="9"/>
      <c r="F167" s="141">
        <f>SUM(F5:F81)</f>
        <v>2094634.0499999998</v>
      </c>
      <c r="G167" s="141">
        <f t="shared" ref="G167:K167" si="0">SUM(G5:G81)</f>
        <v>1845250.72</v>
      </c>
      <c r="H167" s="141">
        <f t="shared" si="0"/>
        <v>2014287.71</v>
      </c>
      <c r="I167" s="141">
        <f t="shared" si="0"/>
        <v>111368.23000000001</v>
      </c>
      <c r="J167" s="141">
        <f t="shared" si="0"/>
        <v>859785</v>
      </c>
      <c r="K167" s="141">
        <f t="shared" si="0"/>
        <v>1675672.2700000003</v>
      </c>
      <c r="L167" s="2"/>
    </row>
    <row r="168" spans="2:12" x14ac:dyDescent="0.2">
      <c r="B168" s="14" t="s">
        <v>127</v>
      </c>
      <c r="C168" s="9"/>
      <c r="F168" s="141">
        <f>SUM(F83:F129)</f>
        <v>10814806.930000002</v>
      </c>
      <c r="G168" s="141">
        <f t="shared" ref="G168:K168" si="1">SUM(G83:G129)</f>
        <v>8031057.5899999989</v>
      </c>
      <c r="H168" s="141">
        <f t="shared" si="1"/>
        <v>9911568.7300000004</v>
      </c>
      <c r="I168" s="141">
        <f t="shared" si="1"/>
        <v>4669338.0299999993</v>
      </c>
      <c r="J168" s="141">
        <f t="shared" si="1"/>
        <v>7448564.8899999997</v>
      </c>
      <c r="K168" s="141">
        <f t="shared" si="1"/>
        <v>6813596.0699999994</v>
      </c>
      <c r="L168" s="20"/>
    </row>
    <row r="169" spans="2:12" x14ac:dyDescent="0.2">
      <c r="B169" s="14" t="s">
        <v>128</v>
      </c>
      <c r="C169" s="9"/>
      <c r="F169" s="141">
        <f>SUM(F161:F164)</f>
        <v>2926978.78</v>
      </c>
      <c r="G169" s="141">
        <f t="shared" ref="G169:K169" si="2">SUM(G161:G164)</f>
        <v>3594428.48</v>
      </c>
      <c r="H169" s="141">
        <f t="shared" si="2"/>
        <v>5260373.2700000005</v>
      </c>
      <c r="I169" s="141">
        <f t="shared" si="2"/>
        <v>4457542.1900000004</v>
      </c>
      <c r="J169" s="141">
        <f t="shared" si="2"/>
        <v>5813076.6799999997</v>
      </c>
      <c r="K169" s="141">
        <f t="shared" si="2"/>
        <v>4766604.1400000006</v>
      </c>
      <c r="L169" s="26"/>
    </row>
    <row r="170" spans="2:12" x14ac:dyDescent="0.2">
      <c r="B170" s="14" t="s">
        <v>129</v>
      </c>
      <c r="C170" s="9"/>
      <c r="F170" s="141">
        <f>SUM(F130:F160)</f>
        <v>2275994.66</v>
      </c>
      <c r="G170" s="141">
        <f t="shared" ref="G170:K170" si="3">SUM(G130:G160)</f>
        <v>1928140.5199999998</v>
      </c>
      <c r="H170" s="141">
        <f t="shared" si="3"/>
        <v>2907360.0599999996</v>
      </c>
      <c r="I170" s="141">
        <f t="shared" si="3"/>
        <v>2364863.71</v>
      </c>
      <c r="J170" s="141">
        <f t="shared" si="3"/>
        <v>2848462.5799999996</v>
      </c>
      <c r="K170" s="141">
        <f t="shared" si="3"/>
        <v>1609863.88</v>
      </c>
      <c r="L170" s="26"/>
    </row>
    <row r="171" spans="2:12" x14ac:dyDescent="0.2">
      <c r="B171" s="14" t="s">
        <v>130</v>
      </c>
      <c r="C171" s="9"/>
      <c r="F171" s="141">
        <f>SUM(F5:F164)</f>
        <v>18112414.419999998</v>
      </c>
      <c r="G171" s="141">
        <f t="shared" ref="G171:K171" si="4">SUM(G5:G164)</f>
        <v>15398877.310000001</v>
      </c>
      <c r="H171" s="141">
        <f t="shared" si="4"/>
        <v>20093589.77</v>
      </c>
      <c r="I171" s="141">
        <f t="shared" si="4"/>
        <v>11603112.16</v>
      </c>
      <c r="J171" s="141">
        <f t="shared" si="4"/>
        <v>16969889.150000002</v>
      </c>
      <c r="K171" s="141">
        <f t="shared" si="4"/>
        <v>14865736.359999999</v>
      </c>
      <c r="L171" s="2"/>
    </row>
    <row r="172" spans="2:12" x14ac:dyDescent="0.2">
      <c r="L172" s="2"/>
    </row>
    <row r="173" spans="2:12" x14ac:dyDescent="0.2">
      <c r="B173" s="40" t="s">
        <v>131</v>
      </c>
      <c r="C173" s="3"/>
      <c r="D173" s="3"/>
      <c r="E173" s="3"/>
      <c r="F173" s="160" t="str">
        <f>IF(F167='Total Collections'!C6,"yes","no")</f>
        <v>yes</v>
      </c>
      <c r="G173" s="160" t="str">
        <f>IF(G167='Total Collections'!D6,"yes","no")</f>
        <v>yes</v>
      </c>
      <c r="H173" s="160" t="str">
        <f>IF(H167='Total Collections'!E6,"yes","no")</f>
        <v>yes</v>
      </c>
      <c r="I173" s="160" t="str">
        <f>IF(I167='Total Collections'!F6,"yes","no")</f>
        <v>yes</v>
      </c>
      <c r="J173" s="160" t="str">
        <f>IF(J167='Total Collections'!G6,"yes","no")</f>
        <v>yes</v>
      </c>
      <c r="K173" s="160" t="str">
        <f>IF(K167='Total Collections'!H6,"yes","no")</f>
        <v>yes</v>
      </c>
      <c r="L173" s="2"/>
    </row>
    <row r="174" spans="2:12" x14ac:dyDescent="0.2">
      <c r="B174" s="40" t="s">
        <v>132</v>
      </c>
      <c r="C174" s="3"/>
      <c r="D174" s="3"/>
      <c r="E174" s="3"/>
      <c r="F174" s="160" t="str">
        <f>IF(F168='Total Collections'!C7,"yes","no")</f>
        <v>yes</v>
      </c>
      <c r="G174" s="160" t="str">
        <f>IF(G168='Total Collections'!D7,"yes","no")</f>
        <v>yes</v>
      </c>
      <c r="H174" s="160" t="str">
        <f>IF(H168='Total Collections'!E7,"yes","no")</f>
        <v>yes</v>
      </c>
      <c r="I174" s="160" t="str">
        <f>IF(I168='Total Collections'!F7,"yes","no")</f>
        <v>yes</v>
      </c>
      <c r="J174" s="160" t="str">
        <f>IF(J168='Total Collections'!G7,"yes","no")</f>
        <v>yes</v>
      </c>
      <c r="K174" s="160" t="str">
        <f>IF(K168='Total Collections'!H7,"yes","no")</f>
        <v>yes</v>
      </c>
      <c r="L174" s="2"/>
    </row>
    <row r="175" spans="2:12" x14ac:dyDescent="0.2">
      <c r="B175" s="40" t="s">
        <v>133</v>
      </c>
      <c r="C175" s="3"/>
      <c r="D175" s="3"/>
      <c r="E175" s="3"/>
      <c r="F175" s="160" t="str">
        <f>IF(F170='Total Collections'!C8,"yes","no")</f>
        <v>yes</v>
      </c>
      <c r="G175" s="160" t="str">
        <f>IF(G170='Total Collections'!D8,"yes","no")</f>
        <v>yes</v>
      </c>
      <c r="H175" s="160" t="str">
        <f>IF(H170='Total Collections'!E8,"yes","no")</f>
        <v>yes</v>
      </c>
      <c r="I175" s="160" t="str">
        <f>IF(I170='Total Collections'!F8,"yes","no")</f>
        <v>yes</v>
      </c>
      <c r="J175" s="160" t="str">
        <f>IF(J170='Total Collections'!G8,"yes","no")</f>
        <v>yes</v>
      </c>
      <c r="K175" s="160" t="str">
        <f>IF(K170='Total Collections'!H8,"yes","no")</f>
        <v>yes</v>
      </c>
      <c r="L175" s="26"/>
    </row>
    <row r="176" spans="2:12" x14ac:dyDescent="0.2">
      <c r="B176" s="40" t="s">
        <v>134</v>
      </c>
      <c r="C176" s="3"/>
      <c r="D176" s="3"/>
      <c r="E176" s="3"/>
      <c r="F176" s="160" t="str">
        <f>IF(F169='Total Collections'!C9,"yes","no")</f>
        <v>yes</v>
      </c>
      <c r="G176" s="160" t="str">
        <f>IF(G169='Total Collections'!D9,"yes","no")</f>
        <v>yes</v>
      </c>
      <c r="H176" s="160" t="str">
        <f>IF(H169='Total Collections'!E9,"yes","no")</f>
        <v>yes</v>
      </c>
      <c r="I176" s="160" t="str">
        <f>IF(I169='Total Collections'!F9,"yes","no")</f>
        <v>yes</v>
      </c>
      <c r="J176" s="160" t="str">
        <f>IF(J169='Total Collections'!G9,"yes","no")</f>
        <v>yes</v>
      </c>
      <c r="K176" s="160" t="str">
        <f>IF(K169='Total Collections'!H9,"yes","no")</f>
        <v>yes</v>
      </c>
      <c r="L176" s="26"/>
    </row>
    <row r="177" spans="2:12" x14ac:dyDescent="0.2">
      <c r="B177" s="40" t="s">
        <v>135</v>
      </c>
      <c r="F177" s="160" t="str">
        <f>IF(F171='Total Collections'!C10,"yes","no")</f>
        <v>yes</v>
      </c>
      <c r="G177" s="160" t="str">
        <f>IF(G171='Total Collections'!D10,"yes","no")</f>
        <v>yes</v>
      </c>
      <c r="H177" s="160" t="str">
        <f>IF(H171='Total Collections'!E10,"yes","no")</f>
        <v>yes</v>
      </c>
      <c r="I177" s="160" t="str">
        <f>IF(I171='Total Collections'!F10,"yes","no")</f>
        <v>yes</v>
      </c>
      <c r="J177" s="160" t="str">
        <f>IF(J171='Total Collections'!G10,"yes","no")</f>
        <v>yes</v>
      </c>
      <c r="K177" s="160" t="str">
        <f>IF(K171='Total Collections'!H10,"yes","no")</f>
        <v>yes</v>
      </c>
    </row>
    <row r="178" spans="2:12" x14ac:dyDescent="0.2">
      <c r="K178" s="146"/>
    </row>
    <row r="180" spans="2:12" x14ac:dyDescent="0.2">
      <c r="L180" s="26"/>
    </row>
  </sheetData>
  <sheetProtection algorithmName="SHA-512" hashValue="BEfwVgbDONmsZSsZ9WqVDWDJprsi8s6tDhtuyCsf3f9QOz/DOlNBjYs2p1F+E1UCJ/vpY/GEbwv9IuFmgHpztQ==" saltValue="7u0JpGZvW6KWPojwnONH1w==" spinCount="100000" sheet="1" objects="1" scenarios="1"/>
  <autoFilter ref="B3:K164" xr:uid="{4E85A3EA-93B1-47D4-BBA0-CB5AD4EEAD83}"/>
  <customSheetViews>
    <customSheetView guid="{36755EE3-F52E-4D4E-9A42-3A861C777B27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5" customWidth="1"/>
    <col min="9" max="9" width="13.85546875" style="145" customWidth="1"/>
    <col min="10" max="10" width="13.85546875" style="145" bestFit="1" customWidth="1"/>
    <col min="11" max="11" width="14.140625" style="145" customWidth="1"/>
    <col min="12" max="13" width="12" customWidth="1"/>
    <col min="14" max="14" width="12" bestFit="1" customWidth="1"/>
  </cols>
  <sheetData>
    <row r="1" spans="1:11" x14ac:dyDescent="0.2">
      <c r="A1" s="140" t="s">
        <v>136</v>
      </c>
    </row>
    <row r="2" spans="1:11" x14ac:dyDescent="0.2">
      <c r="A2" s="140"/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45" t="s">
        <v>137</v>
      </c>
    </row>
    <row r="4" spans="1:11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5" t="str">
        <f>Details2!F335</f>
        <v>NULL</v>
      </c>
      <c r="G5" s="145" t="str">
        <f>Details2!G335</f>
        <v>NULL</v>
      </c>
      <c r="H5" s="145" t="str">
        <f>Details2!H335</f>
        <v>NULL</v>
      </c>
      <c r="I5" s="145" t="str">
        <f>Details2!I335</f>
        <v>NULL</v>
      </c>
      <c r="J5" s="145" t="str">
        <f>Details2!J335</f>
        <v>NULL</v>
      </c>
      <c r="K5" s="145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5">
        <f>Details2!F336</f>
        <v>841500.18</v>
      </c>
      <c r="G6" s="145">
        <f>Details2!G336</f>
        <v>750559.34</v>
      </c>
      <c r="H6" s="145">
        <f>Details2!H336</f>
        <v>966169.94</v>
      </c>
      <c r="I6" s="145">
        <f>Details2!I336</f>
        <v>470509.36</v>
      </c>
      <c r="J6" s="145">
        <f>Details2!J336</f>
        <v>231724.81</v>
      </c>
      <c r="K6" s="145">
        <f>Details2!K336</f>
        <v>682988.15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5" t="str">
        <f>Details2!F337</f>
        <v>NULL</v>
      </c>
      <c r="G7" s="145" t="str">
        <f>Details2!G337</f>
        <v>NULL</v>
      </c>
      <c r="H7" s="145" t="str">
        <f>Details2!H337</f>
        <v>NULL</v>
      </c>
      <c r="I7" s="145" t="str">
        <f>Details2!I337</f>
        <v>NULL</v>
      </c>
      <c r="J7" s="145" t="str">
        <f>Details2!J337</f>
        <v>NULL</v>
      </c>
      <c r="K7" s="145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5" t="str">
        <f>Details2!F338</f>
        <v>NULL</v>
      </c>
      <c r="G8" s="145" t="str">
        <f>Details2!G338</f>
        <v>NULL</v>
      </c>
      <c r="H8" s="145" t="str">
        <f>Details2!H338</f>
        <v>NULL</v>
      </c>
      <c r="I8" s="145" t="str">
        <f>Details2!I338</f>
        <v>NULL</v>
      </c>
      <c r="J8" s="145" t="str">
        <f>Details2!J338</f>
        <v>NULL</v>
      </c>
      <c r="K8" s="145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5" t="str">
        <f>Details2!F339</f>
        <v>NULL</v>
      </c>
      <c r="G9" s="145" t="str">
        <f>Details2!G339</f>
        <v>NULL</v>
      </c>
      <c r="H9" s="145" t="str">
        <f>Details2!H339</f>
        <v>NULL</v>
      </c>
      <c r="I9" s="145" t="str">
        <f>Details2!I339</f>
        <v>NULL</v>
      </c>
      <c r="J9" s="145" t="str">
        <f>Details2!J339</f>
        <v>NULL</v>
      </c>
      <c r="K9" s="145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5">
        <f>Details2!F340</f>
        <v>1613062.21</v>
      </c>
      <c r="G10" s="145">
        <f>Details2!G340</f>
        <v>1670653.43</v>
      </c>
      <c r="H10" s="145">
        <f>Details2!H340</f>
        <v>1608828.7</v>
      </c>
      <c r="I10" s="145">
        <f>Details2!I340</f>
        <v>560349.38</v>
      </c>
      <c r="J10" s="145">
        <f>Details2!J340</f>
        <v>400048.46</v>
      </c>
      <c r="K10" s="145">
        <f>Details2!K340</f>
        <v>533981.28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5" t="str">
        <f>Details2!F341</f>
        <v>NULL</v>
      </c>
      <c r="G11" s="145" t="str">
        <f>Details2!G341</f>
        <v>NULL</v>
      </c>
      <c r="H11" s="145" t="str">
        <f>Details2!H341</f>
        <v>NULL</v>
      </c>
      <c r="I11" s="145" t="str">
        <f>Details2!I341</f>
        <v>NULL</v>
      </c>
      <c r="J11" s="145" t="str">
        <f>Details2!J341</f>
        <v>NULL</v>
      </c>
      <c r="K11" s="145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5" t="str">
        <f>Details2!F342</f>
        <v>NULL</v>
      </c>
      <c r="G12" s="145" t="str">
        <f>Details2!G342</f>
        <v>NULL</v>
      </c>
      <c r="H12" s="145" t="str">
        <f>Details2!H342</f>
        <v>NULL</v>
      </c>
      <c r="I12" s="145" t="str">
        <f>Details2!I342</f>
        <v>NULL</v>
      </c>
      <c r="J12" s="145" t="str">
        <f>Details2!J342</f>
        <v>NULL</v>
      </c>
      <c r="K12" s="145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5" t="str">
        <f>Details2!F343</f>
        <v>NULL</v>
      </c>
      <c r="G13" s="145" t="str">
        <f>Details2!G343</f>
        <v>NULL</v>
      </c>
      <c r="H13" s="145" t="str">
        <f>Details2!H343</f>
        <v>NULL</v>
      </c>
      <c r="I13" s="145" t="str">
        <f>Details2!I343</f>
        <v>NULL</v>
      </c>
      <c r="J13" s="145" t="str">
        <f>Details2!J343</f>
        <v>NULL</v>
      </c>
      <c r="K13" s="145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5" t="str">
        <f>Details2!F344</f>
        <v>NULL</v>
      </c>
      <c r="G14" s="145" t="str">
        <f>Details2!G344</f>
        <v>NULL</v>
      </c>
      <c r="H14" s="145" t="str">
        <f>Details2!H344</f>
        <v>NULL</v>
      </c>
      <c r="I14" s="145" t="str">
        <f>Details2!I344</f>
        <v>NULL</v>
      </c>
      <c r="J14" s="145" t="str">
        <f>Details2!J344</f>
        <v>NULL</v>
      </c>
      <c r="K14" s="145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5" t="str">
        <f>Details2!F345</f>
        <v>NULL</v>
      </c>
      <c r="G15" s="145" t="str">
        <f>Details2!G345</f>
        <v>NULL</v>
      </c>
      <c r="H15" s="145" t="str">
        <f>Details2!H345</f>
        <v>NULL</v>
      </c>
      <c r="I15" s="145" t="str">
        <f>Details2!I345</f>
        <v>NULL</v>
      </c>
      <c r="J15" s="145" t="str">
        <f>Details2!J345</f>
        <v>NULL</v>
      </c>
      <c r="K15" s="145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5">
        <f>Details2!F346</f>
        <v>414679.43</v>
      </c>
      <c r="G16" s="145">
        <f>Details2!G346</f>
        <v>589231.05000000005</v>
      </c>
      <c r="H16" s="145">
        <f>Details2!H346</f>
        <v>423844.75</v>
      </c>
      <c r="I16" s="145">
        <f>Details2!I346</f>
        <v>53533.39</v>
      </c>
      <c r="J16" s="145">
        <f>Details2!J346</f>
        <v>0</v>
      </c>
      <c r="K16" s="145">
        <f>Details2!K346</f>
        <v>117714.94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5" t="str">
        <f>Details2!F347</f>
        <v>NULL</v>
      </c>
      <c r="G17" s="145" t="str">
        <f>Details2!G347</f>
        <v>NULL</v>
      </c>
      <c r="H17" s="145" t="str">
        <f>Details2!H347</f>
        <v>NULL</v>
      </c>
      <c r="I17" s="145" t="str">
        <f>Details2!I347</f>
        <v>NULL</v>
      </c>
      <c r="J17" s="145" t="str">
        <f>Details2!J347</f>
        <v>NULL</v>
      </c>
      <c r="K17" s="145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5" t="str">
        <f>Details2!F348</f>
        <v>NULL</v>
      </c>
      <c r="G18" s="145" t="str">
        <f>Details2!G348</f>
        <v>NULL</v>
      </c>
      <c r="H18" s="145" t="str">
        <f>Details2!H348</f>
        <v>NULL</v>
      </c>
      <c r="I18" s="145" t="str">
        <f>Details2!I348</f>
        <v>NULL</v>
      </c>
      <c r="J18" s="145" t="str">
        <f>Details2!J348</f>
        <v>NULL</v>
      </c>
      <c r="K18" s="145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5" t="str">
        <f>Details2!F349</f>
        <v>NULL</v>
      </c>
      <c r="G19" s="145" t="str">
        <f>Details2!G349</f>
        <v>NULL</v>
      </c>
      <c r="H19" s="145" t="str">
        <f>Details2!H349</f>
        <v>NULL</v>
      </c>
      <c r="I19" s="145" t="str">
        <f>Details2!I349</f>
        <v>NULL</v>
      </c>
      <c r="J19" s="145" t="str">
        <f>Details2!J349</f>
        <v>NULL</v>
      </c>
      <c r="K19" s="145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5" t="str">
        <f>Details2!F350</f>
        <v>NULL</v>
      </c>
      <c r="G20" s="145" t="str">
        <f>Details2!G350</f>
        <v>NULL</v>
      </c>
      <c r="H20" s="145" t="str">
        <f>Details2!H350</f>
        <v>NULL</v>
      </c>
      <c r="I20" s="145" t="str">
        <f>Details2!I350</f>
        <v>NULL</v>
      </c>
      <c r="J20" s="145" t="str">
        <f>Details2!J350</f>
        <v>NULL</v>
      </c>
      <c r="K20" s="145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5" t="str">
        <f>Details2!F351</f>
        <v>NULL</v>
      </c>
      <c r="G21" s="145" t="str">
        <f>Details2!G351</f>
        <v>NULL</v>
      </c>
      <c r="H21" s="145" t="str">
        <f>Details2!H351</f>
        <v>NULL</v>
      </c>
      <c r="I21" s="145" t="str">
        <f>Details2!I351</f>
        <v>NULL</v>
      </c>
      <c r="J21" s="145" t="str">
        <f>Details2!J351</f>
        <v>NULL</v>
      </c>
      <c r="K21" s="145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5">
        <f>Details2!F352</f>
        <v>75803.399999999994</v>
      </c>
      <c r="G22" s="145">
        <f>Details2!G352</f>
        <v>28187.42</v>
      </c>
      <c r="H22" s="145">
        <f>Details2!H352</f>
        <v>18334.21</v>
      </c>
      <c r="I22" s="145">
        <f>Details2!I352</f>
        <v>13657.03</v>
      </c>
      <c r="J22" s="145">
        <f>Details2!J352</f>
        <v>14181.46</v>
      </c>
      <c r="K22" s="145" t="str">
        <f>Details2!K352</f>
        <v>NULL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5" t="str">
        <f>Details2!F353</f>
        <v>NULL</v>
      </c>
      <c r="G23" s="145" t="str">
        <f>Details2!G353</f>
        <v>NULL</v>
      </c>
      <c r="H23" s="145" t="str">
        <f>Details2!H353</f>
        <v>NULL</v>
      </c>
      <c r="I23" s="145" t="str">
        <f>Details2!I353</f>
        <v>NULL</v>
      </c>
      <c r="J23" s="145" t="str">
        <f>Details2!J353</f>
        <v>NULL</v>
      </c>
      <c r="K23" s="145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5" t="str">
        <f>Details2!F354</f>
        <v>NULL</v>
      </c>
      <c r="G24" s="145" t="str">
        <f>Details2!G354</f>
        <v>NULL</v>
      </c>
      <c r="H24" s="145" t="str">
        <f>Details2!H354</f>
        <v>NULL</v>
      </c>
      <c r="I24" s="145" t="str">
        <f>Details2!I354</f>
        <v>NULL</v>
      </c>
      <c r="J24" s="145" t="str">
        <f>Details2!J354</f>
        <v>NULL</v>
      </c>
      <c r="K24" s="145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5" t="str">
        <f>Details2!F355</f>
        <v>NULL</v>
      </c>
      <c r="G25" s="145" t="str">
        <f>Details2!G355</f>
        <v>NULL</v>
      </c>
      <c r="H25" s="145" t="str">
        <f>Details2!H355</f>
        <v>NULL</v>
      </c>
      <c r="I25" s="145" t="str">
        <f>Details2!I355</f>
        <v>NULL</v>
      </c>
      <c r="J25" s="145" t="str">
        <f>Details2!J355</f>
        <v>NULL</v>
      </c>
      <c r="K25" s="145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5">
        <f>Details2!F356</f>
        <v>0</v>
      </c>
      <c r="G26" s="145" t="str">
        <f>Details2!G356</f>
        <v>NULL</v>
      </c>
      <c r="H26" s="145" t="str">
        <f>Details2!H356</f>
        <v>NULL</v>
      </c>
      <c r="I26" s="145" t="str">
        <f>Details2!I356</f>
        <v>NULL</v>
      </c>
      <c r="J26" s="145" t="str">
        <f>Details2!J356</f>
        <v>NULL</v>
      </c>
      <c r="K26" s="145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5">
        <f>Details2!F357</f>
        <v>945563.82</v>
      </c>
      <c r="G27" s="145">
        <f>Details2!G357</f>
        <v>503779.5</v>
      </c>
      <c r="H27" s="145">
        <f>Details2!H357</f>
        <v>1176027.5</v>
      </c>
      <c r="I27" s="145">
        <f>Details2!I357</f>
        <v>10061.25</v>
      </c>
      <c r="J27" s="145">
        <f>Details2!J357</f>
        <v>0</v>
      </c>
      <c r="K27" s="145">
        <f>Details2!K357</f>
        <v>395529.19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5" t="str">
        <f>Details2!F358</f>
        <v>NULL</v>
      </c>
      <c r="G28" s="145" t="str">
        <f>Details2!G358</f>
        <v>NULL</v>
      </c>
      <c r="H28" s="145" t="str">
        <f>Details2!H358</f>
        <v>NULL</v>
      </c>
      <c r="I28" s="145" t="str">
        <f>Details2!I358</f>
        <v>NULL</v>
      </c>
      <c r="J28" s="145" t="str">
        <f>Details2!J358</f>
        <v>NULL</v>
      </c>
      <c r="K28" s="145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5" t="str">
        <f>Details2!F359</f>
        <v>NULL</v>
      </c>
      <c r="G29" s="145" t="str">
        <f>Details2!G359</f>
        <v>NULL</v>
      </c>
      <c r="H29" s="145" t="str">
        <f>Details2!H359</f>
        <v>NULL</v>
      </c>
      <c r="I29" s="145" t="str">
        <f>Details2!I359</f>
        <v>NULL</v>
      </c>
      <c r="J29" s="145" t="str">
        <f>Details2!J359</f>
        <v>NULL</v>
      </c>
      <c r="K29" s="145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5" t="str">
        <f>Details2!F360</f>
        <v>NULL</v>
      </c>
      <c r="G30" s="145" t="str">
        <f>Details2!G360</f>
        <v>NULL</v>
      </c>
      <c r="H30" s="145" t="str">
        <f>Details2!H360</f>
        <v>NULL</v>
      </c>
      <c r="I30" s="145" t="str">
        <f>Details2!I360</f>
        <v>NULL</v>
      </c>
      <c r="J30" s="145" t="str">
        <f>Details2!J360</f>
        <v>NULL</v>
      </c>
      <c r="K30" s="145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5" t="str">
        <f>Details2!F361</f>
        <v>NULL</v>
      </c>
      <c r="G31" s="145" t="str">
        <f>Details2!G361</f>
        <v>NULL</v>
      </c>
      <c r="H31" s="145" t="str">
        <f>Details2!H361</f>
        <v>NULL</v>
      </c>
      <c r="I31" s="145" t="str">
        <f>Details2!I361</f>
        <v>NULL</v>
      </c>
      <c r="J31" s="145" t="str">
        <f>Details2!J361</f>
        <v>NULL</v>
      </c>
      <c r="K31" s="145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5">
        <f>Details2!F362</f>
        <v>448805.69</v>
      </c>
      <c r="G32" s="145">
        <f>Details2!G362</f>
        <v>1354010.04</v>
      </c>
      <c r="H32" s="145">
        <f>Details2!H362</f>
        <v>1082733.68</v>
      </c>
      <c r="I32" s="145">
        <f>Details2!I362</f>
        <v>283135.77</v>
      </c>
      <c r="J32" s="145">
        <f>Details2!J362</f>
        <v>805233.66</v>
      </c>
      <c r="K32" s="145">
        <f>Details2!K362</f>
        <v>1010110.92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5" t="str">
        <f>Details2!F363</f>
        <v>NULL</v>
      </c>
      <c r="G33" s="145" t="str">
        <f>Details2!G363</f>
        <v>NULL</v>
      </c>
      <c r="H33" s="145" t="str">
        <f>Details2!H363</f>
        <v>NULL</v>
      </c>
      <c r="I33" s="145" t="str">
        <f>Details2!I363</f>
        <v>NULL</v>
      </c>
      <c r="J33" s="145" t="str">
        <f>Details2!J363</f>
        <v>NULL</v>
      </c>
      <c r="K33" s="145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5" t="str">
        <f>Details2!F364</f>
        <v>NULL</v>
      </c>
      <c r="G34" s="145" t="str">
        <f>Details2!G364</f>
        <v>NULL</v>
      </c>
      <c r="H34" s="145" t="str">
        <f>Details2!H364</f>
        <v>NULL</v>
      </c>
      <c r="I34" s="145" t="str">
        <f>Details2!I364</f>
        <v>NULL</v>
      </c>
      <c r="J34" s="145" t="str">
        <f>Details2!J364</f>
        <v>NULL</v>
      </c>
      <c r="K34" s="145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5" t="str">
        <f>Details2!F365</f>
        <v>NULL</v>
      </c>
      <c r="G35" s="145" t="str">
        <f>Details2!G365</f>
        <v>NULL</v>
      </c>
      <c r="H35" s="145" t="str">
        <f>Details2!H365</f>
        <v>NULL</v>
      </c>
      <c r="I35" s="145" t="str">
        <f>Details2!I365</f>
        <v>NULL</v>
      </c>
      <c r="J35" s="145" t="str">
        <f>Details2!J365</f>
        <v>NULL</v>
      </c>
      <c r="K35" s="145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5" t="str">
        <f>Details2!F366</f>
        <v>NULL</v>
      </c>
      <c r="G36" s="145" t="str">
        <f>Details2!G366</f>
        <v>NULL</v>
      </c>
      <c r="H36" s="145" t="str">
        <f>Details2!H366</f>
        <v>NULL</v>
      </c>
      <c r="I36" s="145" t="str">
        <f>Details2!I366</f>
        <v>NULL</v>
      </c>
      <c r="J36" s="145" t="str">
        <f>Details2!J366</f>
        <v>NULL</v>
      </c>
      <c r="K36" s="145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5" t="str">
        <f>Details2!F367</f>
        <v>NULL</v>
      </c>
      <c r="G37" s="145" t="str">
        <f>Details2!G367</f>
        <v>NULL</v>
      </c>
      <c r="H37" s="145" t="str">
        <f>Details2!H367</f>
        <v>NULL</v>
      </c>
      <c r="I37" s="145" t="str">
        <f>Details2!I367</f>
        <v>NULL</v>
      </c>
      <c r="J37" s="145" t="str">
        <f>Details2!J367</f>
        <v>NULL</v>
      </c>
      <c r="K37" s="145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5" t="str">
        <f>Details2!F368</f>
        <v>NULL</v>
      </c>
      <c r="G38" s="145" t="str">
        <f>Details2!G368</f>
        <v>NULL</v>
      </c>
      <c r="H38" s="145" t="str">
        <f>Details2!H368</f>
        <v>NULL</v>
      </c>
      <c r="I38" s="145" t="str">
        <f>Details2!I368</f>
        <v>NULL</v>
      </c>
      <c r="J38" s="145" t="str">
        <f>Details2!J368</f>
        <v>NULL</v>
      </c>
      <c r="K38" s="145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5">
        <f>Details2!F369</f>
        <v>2236857.9500000002</v>
      </c>
      <c r="G39" s="145">
        <f>Details2!G369</f>
        <v>2089963.07</v>
      </c>
      <c r="H39" s="145">
        <f>Details2!H369</f>
        <v>42948.86</v>
      </c>
      <c r="I39" s="145">
        <f>Details2!I369</f>
        <v>499360.76</v>
      </c>
      <c r="J39" s="145">
        <f>Details2!J369</f>
        <v>119933.01</v>
      </c>
      <c r="K39" s="145">
        <f>Details2!K369</f>
        <v>981293.62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5" t="str">
        <f>Details2!F370</f>
        <v>NULL</v>
      </c>
      <c r="G40" s="145" t="str">
        <f>Details2!G370</f>
        <v>NULL</v>
      </c>
      <c r="H40" s="145" t="str">
        <f>Details2!H370</f>
        <v>NULL</v>
      </c>
      <c r="I40" s="145" t="str">
        <f>Details2!I370</f>
        <v>NULL</v>
      </c>
      <c r="J40" s="145" t="str">
        <f>Details2!J370</f>
        <v>NULL</v>
      </c>
      <c r="K40" s="145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5" t="str">
        <f>Details2!F371</f>
        <v>NULL</v>
      </c>
      <c r="G41" s="145" t="str">
        <f>Details2!G371</f>
        <v>NULL</v>
      </c>
      <c r="H41" s="145" t="str">
        <f>Details2!H371</f>
        <v>NULL</v>
      </c>
      <c r="I41" s="145" t="str">
        <f>Details2!I371</f>
        <v>NULL</v>
      </c>
      <c r="J41" s="145" t="str">
        <f>Details2!J371</f>
        <v>NULL</v>
      </c>
      <c r="K41" s="145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5" t="str">
        <f>Details2!F372</f>
        <v>NULL</v>
      </c>
      <c r="G42" s="145" t="str">
        <f>Details2!G372</f>
        <v>NULL</v>
      </c>
      <c r="H42" s="145" t="str">
        <f>Details2!H372</f>
        <v>NULL</v>
      </c>
      <c r="I42" s="145" t="str">
        <f>Details2!I372</f>
        <v>NULL</v>
      </c>
      <c r="J42" s="145" t="str">
        <f>Details2!J372</f>
        <v>NULL</v>
      </c>
      <c r="K42" s="145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5" t="str">
        <f>Details2!F373</f>
        <v>NULL</v>
      </c>
      <c r="G43" s="145" t="str">
        <f>Details2!G373</f>
        <v>NULL</v>
      </c>
      <c r="H43" s="145" t="str">
        <f>Details2!H373</f>
        <v>NULL</v>
      </c>
      <c r="I43" s="145" t="str">
        <f>Details2!I373</f>
        <v>NULL</v>
      </c>
      <c r="J43" s="145" t="str">
        <f>Details2!J373</f>
        <v>NULL</v>
      </c>
      <c r="K43" s="145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5" t="str">
        <f>Details2!F374</f>
        <v>NULL</v>
      </c>
      <c r="G44" s="145" t="str">
        <f>Details2!G374</f>
        <v>NULL</v>
      </c>
      <c r="H44" s="145" t="str">
        <f>Details2!H374</f>
        <v>NULL</v>
      </c>
      <c r="I44" s="145" t="str">
        <f>Details2!I374</f>
        <v>NULL</v>
      </c>
      <c r="J44" s="145" t="str">
        <f>Details2!J374</f>
        <v>NULL</v>
      </c>
      <c r="K44" s="145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5" t="str">
        <f>Details2!F375</f>
        <v>NULL</v>
      </c>
      <c r="G45" s="145" t="str">
        <f>Details2!G375</f>
        <v>NULL</v>
      </c>
      <c r="H45" s="145" t="str">
        <f>Details2!H375</f>
        <v>NULL</v>
      </c>
      <c r="I45" s="145" t="str">
        <f>Details2!I375</f>
        <v>NULL</v>
      </c>
      <c r="J45" s="145" t="str">
        <f>Details2!J375</f>
        <v>NULL</v>
      </c>
      <c r="K45" s="145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5" t="str">
        <f>Details2!F376</f>
        <v>NULL</v>
      </c>
      <c r="G46" s="145" t="str">
        <f>Details2!G376</f>
        <v>NULL</v>
      </c>
      <c r="H46" s="145" t="str">
        <f>Details2!H376</f>
        <v>NULL</v>
      </c>
      <c r="I46" s="145" t="str">
        <f>Details2!I376</f>
        <v>NULL</v>
      </c>
      <c r="J46" s="145" t="str">
        <f>Details2!J376</f>
        <v>NULL</v>
      </c>
      <c r="K46" s="145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5">
        <f>Details2!F377</f>
        <v>0</v>
      </c>
      <c r="G47" s="145" t="str">
        <f>Details2!G377</f>
        <v>NULL</v>
      </c>
      <c r="H47" s="145" t="str">
        <f>Details2!H377</f>
        <v>NULL</v>
      </c>
      <c r="I47" s="145" t="str">
        <f>Details2!I377</f>
        <v>NULL</v>
      </c>
      <c r="J47" s="145" t="str">
        <f>Details2!J377</f>
        <v>NULL</v>
      </c>
      <c r="K47" s="145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5" t="str">
        <f>Details2!F378</f>
        <v>NULL</v>
      </c>
      <c r="G48" s="145" t="str">
        <f>Details2!G378</f>
        <v>NULL</v>
      </c>
      <c r="H48" s="145" t="str">
        <f>Details2!H378</f>
        <v>NULL</v>
      </c>
      <c r="I48" s="145" t="str">
        <f>Details2!I378</f>
        <v>NULL</v>
      </c>
      <c r="J48" s="145" t="str">
        <f>Details2!J378</f>
        <v>NULL</v>
      </c>
      <c r="K48" s="145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5">
        <f>Details2!F379</f>
        <v>175880.72</v>
      </c>
      <c r="G49" s="145">
        <f>Details2!G379</f>
        <v>167014.9</v>
      </c>
      <c r="H49" s="145">
        <f>Details2!H379</f>
        <v>262574.44</v>
      </c>
      <c r="I49" s="145">
        <f>Details2!I379</f>
        <v>38787.5</v>
      </c>
      <c r="J49" s="145">
        <f>Details2!J379</f>
        <v>85958.31</v>
      </c>
      <c r="K49" s="145">
        <f>Details2!K379</f>
        <v>45885.77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5" t="str">
        <f>Details2!F380</f>
        <v>NULL</v>
      </c>
      <c r="G50" s="145" t="str">
        <f>Details2!G380</f>
        <v>NULL</v>
      </c>
      <c r="H50" s="145" t="str">
        <f>Details2!H380</f>
        <v>NULL</v>
      </c>
      <c r="I50" s="145" t="str">
        <f>Details2!I380</f>
        <v>NULL</v>
      </c>
      <c r="J50" s="145" t="str">
        <f>Details2!J380</f>
        <v>NULL</v>
      </c>
      <c r="K50" s="145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5" t="str">
        <f>Details2!F381</f>
        <v>NULL</v>
      </c>
      <c r="G51" s="145" t="str">
        <f>Details2!G381</f>
        <v>NULL</v>
      </c>
      <c r="H51" s="145" t="str">
        <f>Details2!H381</f>
        <v>NULL</v>
      </c>
      <c r="I51" s="145" t="str">
        <f>Details2!I381</f>
        <v>NULL</v>
      </c>
      <c r="J51" s="145" t="str">
        <f>Details2!J381</f>
        <v>NULL</v>
      </c>
      <c r="K51" s="145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5" t="str">
        <f>Details2!F382</f>
        <v>NULL</v>
      </c>
      <c r="G52" s="145" t="str">
        <f>Details2!G382</f>
        <v>NULL</v>
      </c>
      <c r="H52" s="145" t="str">
        <f>Details2!H382</f>
        <v>NULL</v>
      </c>
      <c r="I52" s="145" t="str">
        <f>Details2!I382</f>
        <v>NULL</v>
      </c>
      <c r="J52" s="145" t="str">
        <f>Details2!J382</f>
        <v>NULL</v>
      </c>
      <c r="K52" s="145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5" t="str">
        <f>Details2!F383</f>
        <v>NULL</v>
      </c>
      <c r="G53" s="145" t="str">
        <f>Details2!G383</f>
        <v>NULL</v>
      </c>
      <c r="H53" s="145" t="str">
        <f>Details2!H383</f>
        <v>NULL</v>
      </c>
      <c r="I53" s="145" t="str">
        <f>Details2!I383</f>
        <v>NULL</v>
      </c>
      <c r="J53" s="145" t="str">
        <f>Details2!J383</f>
        <v>NULL</v>
      </c>
      <c r="K53" s="145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5" t="str">
        <f>Details2!F384</f>
        <v>NULL</v>
      </c>
      <c r="G54" s="145" t="str">
        <f>Details2!G384</f>
        <v>NULL</v>
      </c>
      <c r="H54" s="145" t="str">
        <f>Details2!H384</f>
        <v>NULL</v>
      </c>
      <c r="I54" s="145" t="str">
        <f>Details2!I384</f>
        <v>NULL</v>
      </c>
      <c r="J54" s="145" t="str">
        <f>Details2!J384</f>
        <v>NULL</v>
      </c>
      <c r="K54" s="145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5" t="str">
        <f>Details2!F385</f>
        <v>NULL</v>
      </c>
      <c r="G55" s="145" t="str">
        <f>Details2!G385</f>
        <v>NULL</v>
      </c>
      <c r="H55" s="145" t="str">
        <f>Details2!H385</f>
        <v>NULL</v>
      </c>
      <c r="I55" s="145" t="str">
        <f>Details2!I385</f>
        <v>NULL</v>
      </c>
      <c r="J55" s="145" t="str">
        <f>Details2!J385</f>
        <v>NULL</v>
      </c>
      <c r="K55" s="145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5" t="str">
        <f>Details2!F386</f>
        <v>NULL</v>
      </c>
      <c r="G56" s="145" t="str">
        <f>Details2!G386</f>
        <v>NULL</v>
      </c>
      <c r="H56" s="145" t="str">
        <f>Details2!H386</f>
        <v>NULL</v>
      </c>
      <c r="I56" s="145" t="str">
        <f>Details2!I386</f>
        <v>NULL</v>
      </c>
      <c r="J56" s="145" t="str">
        <f>Details2!J386</f>
        <v>NULL</v>
      </c>
      <c r="K56" s="145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5" t="str">
        <f>Details2!F387</f>
        <v>NULL</v>
      </c>
      <c r="G57" s="145" t="str">
        <f>Details2!G387</f>
        <v>NULL</v>
      </c>
      <c r="H57" s="145" t="str">
        <f>Details2!H387</f>
        <v>NULL</v>
      </c>
      <c r="I57" s="145" t="str">
        <f>Details2!I387</f>
        <v>NULL</v>
      </c>
      <c r="J57" s="145" t="str">
        <f>Details2!J387</f>
        <v>NULL</v>
      </c>
      <c r="K57" s="145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5" t="str">
        <f>Details2!F388</f>
        <v>NULL</v>
      </c>
      <c r="G58" s="145" t="str">
        <f>Details2!G388</f>
        <v>NULL</v>
      </c>
      <c r="H58" s="145" t="str">
        <f>Details2!H388</f>
        <v>NULL</v>
      </c>
      <c r="I58" s="145" t="str">
        <f>Details2!I388</f>
        <v>NULL</v>
      </c>
      <c r="J58" s="145" t="str">
        <f>Details2!J388</f>
        <v>NULL</v>
      </c>
      <c r="K58" s="145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5" t="str">
        <f>Details2!F389</f>
        <v>NULL</v>
      </c>
      <c r="G59" s="145" t="str">
        <f>Details2!G389</f>
        <v>NULL</v>
      </c>
      <c r="H59" s="145" t="str">
        <f>Details2!H389</f>
        <v>NULL</v>
      </c>
      <c r="I59" s="145" t="str">
        <f>Details2!I389</f>
        <v>NULL</v>
      </c>
      <c r="J59" s="145" t="str">
        <f>Details2!J389</f>
        <v>NULL</v>
      </c>
      <c r="K59" s="145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5" t="str">
        <f>Details2!F390</f>
        <v>NULL</v>
      </c>
      <c r="G60" s="145" t="str">
        <f>Details2!G390</f>
        <v>NULL</v>
      </c>
      <c r="H60" s="145" t="str">
        <f>Details2!H390</f>
        <v>NULL</v>
      </c>
      <c r="I60" s="145" t="str">
        <f>Details2!I390</f>
        <v>NULL</v>
      </c>
      <c r="J60" s="145" t="str">
        <f>Details2!J390</f>
        <v>NULL</v>
      </c>
      <c r="K60" s="145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JB (628th Medical Group)</v>
      </c>
      <c r="E61" t="str">
        <f>Details2!E391</f>
        <v>C</v>
      </c>
      <c r="F61" s="145" t="str">
        <f>Details2!F391</f>
        <v>NULL</v>
      </c>
      <c r="G61" s="145" t="str">
        <f>Details2!G391</f>
        <v>NULL</v>
      </c>
      <c r="H61" s="145" t="str">
        <f>Details2!H391</f>
        <v>NULL</v>
      </c>
      <c r="I61" s="145" t="str">
        <f>Details2!I391</f>
        <v>NULL</v>
      </c>
      <c r="J61" s="145" t="str">
        <f>Details2!J391</f>
        <v>NULL</v>
      </c>
      <c r="K61" s="145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5" t="str">
        <f>Details2!F392</f>
        <v>NULL</v>
      </c>
      <c r="G62" s="145" t="str">
        <f>Details2!G392</f>
        <v>NULL</v>
      </c>
      <c r="H62" s="145" t="str">
        <f>Details2!H392</f>
        <v>NULL</v>
      </c>
      <c r="I62" s="145" t="str">
        <f>Details2!I392</f>
        <v>NULL</v>
      </c>
      <c r="J62" s="145" t="str">
        <f>Details2!J392</f>
        <v>NULL</v>
      </c>
      <c r="K62" s="145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5" t="str">
        <f>Details2!F393</f>
        <v>NULL</v>
      </c>
      <c r="G63" s="145" t="str">
        <f>Details2!G393</f>
        <v>NULL</v>
      </c>
      <c r="H63" s="145" t="str">
        <f>Details2!H393</f>
        <v>NULL</v>
      </c>
      <c r="I63" s="145" t="str">
        <f>Details2!I393</f>
        <v>NULL</v>
      </c>
      <c r="J63" s="145" t="str">
        <f>Details2!J393</f>
        <v>NULL</v>
      </c>
      <c r="K63" s="145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5" t="str">
        <f>Details2!F394</f>
        <v>NULL</v>
      </c>
      <c r="G64" s="145" t="str">
        <f>Details2!G394</f>
        <v>NULL</v>
      </c>
      <c r="H64" s="145" t="str">
        <f>Details2!H394</f>
        <v>NULL</v>
      </c>
      <c r="I64" s="145" t="str">
        <f>Details2!I394</f>
        <v>NULL</v>
      </c>
      <c r="J64" s="145" t="str">
        <f>Details2!J394</f>
        <v>NULL</v>
      </c>
      <c r="K64" s="145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5" t="str">
        <f>Details2!F395</f>
        <v>NULL</v>
      </c>
      <c r="G65" s="145" t="str">
        <f>Details2!G395</f>
        <v>NULL</v>
      </c>
      <c r="H65" s="145" t="str">
        <f>Details2!H395</f>
        <v>NULL</v>
      </c>
      <c r="I65" s="145" t="str">
        <f>Details2!I395</f>
        <v>NULL</v>
      </c>
      <c r="J65" s="145" t="str">
        <f>Details2!J395</f>
        <v>NULL</v>
      </c>
      <c r="K65" s="145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5" t="str">
        <f>Details2!F396</f>
        <v>NULL</v>
      </c>
      <c r="G66" s="145" t="str">
        <f>Details2!G396</f>
        <v>NULL</v>
      </c>
      <c r="H66" s="145" t="str">
        <f>Details2!H396</f>
        <v>NULL</v>
      </c>
      <c r="I66" s="145" t="str">
        <f>Details2!I396</f>
        <v>NULL</v>
      </c>
      <c r="J66" s="145" t="str">
        <f>Details2!J396</f>
        <v>NULL</v>
      </c>
      <c r="K66" s="145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5" t="str">
        <f>Details2!F397</f>
        <v>NULL</v>
      </c>
      <c r="G67" s="145" t="str">
        <f>Details2!G397</f>
        <v>NULL</v>
      </c>
      <c r="H67" s="145" t="str">
        <f>Details2!H397</f>
        <v>NULL</v>
      </c>
      <c r="I67" s="145" t="str">
        <f>Details2!I397</f>
        <v>NULL</v>
      </c>
      <c r="J67" s="145" t="str">
        <f>Details2!J397</f>
        <v>NULL</v>
      </c>
      <c r="K67" s="145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5" t="str">
        <f>Details2!F398</f>
        <v>NULL</v>
      </c>
      <c r="G68" s="145" t="str">
        <f>Details2!G398</f>
        <v>NULL</v>
      </c>
      <c r="H68" s="145" t="str">
        <f>Details2!H398</f>
        <v>NULL</v>
      </c>
      <c r="I68" s="145">
        <f>Details2!I398</f>
        <v>25433.03</v>
      </c>
      <c r="J68" s="145">
        <f>Details2!J398</f>
        <v>11984.99</v>
      </c>
      <c r="K68" s="145">
        <f>Details2!K398</f>
        <v>0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5" t="str">
        <f>Details2!F399</f>
        <v>NULL</v>
      </c>
      <c r="G69" s="145" t="str">
        <f>Details2!G399</f>
        <v>NULL</v>
      </c>
      <c r="H69" s="145" t="str">
        <f>Details2!H399</f>
        <v>NULL</v>
      </c>
      <c r="I69" s="145" t="str">
        <f>Details2!I399</f>
        <v>NULL</v>
      </c>
      <c r="J69" s="145" t="str">
        <f>Details2!J399</f>
        <v>NULL</v>
      </c>
      <c r="K69" s="145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5" t="str">
        <f>Details2!F400</f>
        <v>NULL</v>
      </c>
      <c r="G70" s="145" t="str">
        <f>Details2!G400</f>
        <v>NULL</v>
      </c>
      <c r="H70" s="145" t="str">
        <f>Details2!H400</f>
        <v>NULL</v>
      </c>
      <c r="I70" s="145" t="str">
        <f>Details2!I400</f>
        <v>NULL</v>
      </c>
      <c r="J70" s="145" t="str">
        <f>Details2!J400</f>
        <v>NULL</v>
      </c>
      <c r="K70" s="145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5" t="str">
        <f>Details2!F401</f>
        <v>NULL</v>
      </c>
      <c r="G71" s="145" t="str">
        <f>Details2!G401</f>
        <v>NULL</v>
      </c>
      <c r="H71" s="145" t="str">
        <f>Details2!H401</f>
        <v>NULL</v>
      </c>
      <c r="I71" s="145">
        <f>Details2!I401</f>
        <v>0</v>
      </c>
      <c r="J71" s="145" t="str">
        <f>Details2!J401</f>
        <v>NULL</v>
      </c>
      <c r="K71" s="145">
        <f>Details2!K401</f>
        <v>0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5" t="str">
        <f>Details2!F402</f>
        <v>NULL</v>
      </c>
      <c r="G72" s="145" t="str">
        <f>Details2!G402</f>
        <v>NULL</v>
      </c>
      <c r="H72" s="145" t="str">
        <f>Details2!H402</f>
        <v>NULL</v>
      </c>
      <c r="I72" s="145">
        <f>Details2!I402</f>
        <v>0</v>
      </c>
      <c r="J72" s="145">
        <f>Details2!J402</f>
        <v>12257.03</v>
      </c>
      <c r="K72" s="145">
        <f>Details2!K402</f>
        <v>0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5" t="str">
        <f>Details2!F403</f>
        <v>NULL</v>
      </c>
      <c r="G73" s="145" t="str">
        <f>Details2!G403</f>
        <v>NULL</v>
      </c>
      <c r="H73" s="145" t="str">
        <f>Details2!H403</f>
        <v>NULL</v>
      </c>
      <c r="I73" s="145">
        <f>Details2!I403</f>
        <v>0</v>
      </c>
      <c r="J73" s="145">
        <f>Details2!J403</f>
        <v>0</v>
      </c>
      <c r="K73" s="145">
        <f>Details2!K403</f>
        <v>0</v>
      </c>
      <c r="L73" s="37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5" t="str">
        <f>Details2!F404</f>
        <v>NULL</v>
      </c>
      <c r="G74" s="145" t="str">
        <f>Details2!G404</f>
        <v>NULL</v>
      </c>
      <c r="H74" s="145" t="str">
        <f>Details2!H404</f>
        <v>NULL</v>
      </c>
      <c r="I74" s="145" t="str">
        <f>Details2!I404</f>
        <v>NULL</v>
      </c>
      <c r="J74" s="145" t="str">
        <f>Details2!J404</f>
        <v>NULL</v>
      </c>
      <c r="K74" s="145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5" t="str">
        <f>Details2!F405</f>
        <v>NULL</v>
      </c>
      <c r="G75" s="145" t="str">
        <f>Details2!G405</f>
        <v>NULL</v>
      </c>
      <c r="H75" s="145" t="str">
        <f>Details2!H405</f>
        <v>NULL</v>
      </c>
      <c r="I75" s="145" t="str">
        <f>Details2!I405</f>
        <v>NULL</v>
      </c>
      <c r="J75" s="145" t="str">
        <f>Details2!J405</f>
        <v>NULL</v>
      </c>
      <c r="K75" s="145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5" t="str">
        <f>Details2!F406</f>
        <v>NULL</v>
      </c>
      <c r="G76" s="145" t="str">
        <f>Details2!G406</f>
        <v>NULL</v>
      </c>
      <c r="H76" s="145" t="str">
        <f>Details2!H406</f>
        <v>NULL</v>
      </c>
      <c r="I76" s="145" t="str">
        <f>Details2!I406</f>
        <v>NULL</v>
      </c>
      <c r="J76" s="145" t="str">
        <f>Details2!J406</f>
        <v>NULL</v>
      </c>
      <c r="K76" s="145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5" t="str">
        <f>Details2!F407</f>
        <v>NULL</v>
      </c>
      <c r="G77" s="145" t="str">
        <f>Details2!G407</f>
        <v>NULL</v>
      </c>
      <c r="H77" s="145" t="str">
        <f>Details2!H407</f>
        <v>NULL</v>
      </c>
      <c r="I77" s="145" t="str">
        <f>Details2!I407</f>
        <v>NULL</v>
      </c>
      <c r="J77" s="145" t="str">
        <f>Details2!J407</f>
        <v>NULL</v>
      </c>
      <c r="K77" s="145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5" t="str">
        <f>Details2!F408</f>
        <v>NULL</v>
      </c>
      <c r="G78" s="145" t="str">
        <f>Details2!G408</f>
        <v>NULL</v>
      </c>
      <c r="H78" s="145" t="str">
        <f>Details2!H408</f>
        <v>NULL</v>
      </c>
      <c r="I78" s="145" t="str">
        <f>Details2!I408</f>
        <v>NULL</v>
      </c>
      <c r="J78" s="145" t="str">
        <f>Details2!J408</f>
        <v>NULL</v>
      </c>
      <c r="K78" s="145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5" t="str">
        <f>Details2!F409</f>
        <v>NULL</v>
      </c>
      <c r="G79" s="145" t="str">
        <f>Details2!G409</f>
        <v>NULL</v>
      </c>
      <c r="H79" s="145" t="str">
        <f>Details2!H409</f>
        <v>NULL</v>
      </c>
      <c r="I79" s="145">
        <f>Details2!I409</f>
        <v>18694</v>
      </c>
      <c r="J79" s="145">
        <f>Details2!J409</f>
        <v>0</v>
      </c>
      <c r="K79" s="145">
        <f>Details2!K409</f>
        <v>0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5" t="str">
        <f>Details2!F410</f>
        <v>NULL</v>
      </c>
      <c r="G80" s="145" t="str">
        <f>Details2!G410</f>
        <v>NULL</v>
      </c>
      <c r="H80" s="145" t="str">
        <f>Details2!H410</f>
        <v>NULL</v>
      </c>
      <c r="I80" s="145" t="str">
        <f>Details2!I410</f>
        <v>NULL</v>
      </c>
      <c r="J80" s="145" t="str">
        <f>Details2!J410</f>
        <v>NULL</v>
      </c>
      <c r="K80" s="145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5" t="str">
        <f>Details2!F411</f>
        <v>NULL</v>
      </c>
      <c r="G81" s="145" t="str">
        <f>Details2!G411</f>
        <v>NULL</v>
      </c>
      <c r="H81" s="145" t="str">
        <f>Details2!H411</f>
        <v>NULL</v>
      </c>
      <c r="I81" s="145" t="str">
        <f>Details2!I411</f>
        <v>NULL</v>
      </c>
      <c r="J81" s="145" t="str">
        <f>Details2!J411</f>
        <v>NULL</v>
      </c>
      <c r="K81" s="145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5" t="str">
        <f>Details2!F412</f>
        <v>NULL</v>
      </c>
      <c r="G82" s="145" t="str">
        <f>Details2!G412</f>
        <v>NULL</v>
      </c>
      <c r="H82" s="145" t="str">
        <f>Details2!H412</f>
        <v>NULL</v>
      </c>
      <c r="I82" s="145" t="str">
        <f>Details2!I412</f>
        <v>NULL</v>
      </c>
      <c r="J82" s="145" t="str">
        <f>Details2!J412</f>
        <v>NULL</v>
      </c>
      <c r="K82" s="145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5" t="str">
        <f>Details2!F413</f>
        <v>NULL</v>
      </c>
      <c r="G83" s="145" t="str">
        <f>Details2!G413</f>
        <v>NULL</v>
      </c>
      <c r="H83" s="145" t="str">
        <f>Details2!H413</f>
        <v>NULL</v>
      </c>
      <c r="I83" s="145" t="str">
        <f>Details2!I413</f>
        <v>NULL</v>
      </c>
      <c r="J83" s="145" t="str">
        <f>Details2!J413</f>
        <v>NULL</v>
      </c>
      <c r="K83" s="145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5" t="str">
        <f>Details2!F414</f>
        <v>NULL</v>
      </c>
      <c r="G84" s="145" t="str">
        <f>Details2!G414</f>
        <v>NULL</v>
      </c>
      <c r="H84" s="145" t="str">
        <f>Details2!H414</f>
        <v>NULL</v>
      </c>
      <c r="I84" s="145" t="str">
        <f>Details2!I414</f>
        <v>NULL</v>
      </c>
      <c r="J84" s="145" t="str">
        <f>Details2!J414</f>
        <v>NULL</v>
      </c>
      <c r="K84" s="145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5" t="str">
        <f>Details2!F415</f>
        <v>NULL</v>
      </c>
      <c r="G85" s="145" t="str">
        <f>Details2!G415</f>
        <v>NULL</v>
      </c>
      <c r="H85" s="145" t="str">
        <f>Details2!H415</f>
        <v>NULL</v>
      </c>
      <c r="I85" s="145" t="str">
        <f>Details2!I415</f>
        <v>NULL</v>
      </c>
      <c r="J85" s="145" t="str">
        <f>Details2!J415</f>
        <v>NULL</v>
      </c>
      <c r="K85" s="145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5">
        <f>Details2!F416</f>
        <v>179883.49</v>
      </c>
      <c r="G86" s="145">
        <f>Details2!G416</f>
        <v>261518.88</v>
      </c>
      <c r="H86" s="145">
        <f>Details2!H416</f>
        <v>163608.66</v>
      </c>
      <c r="I86" s="145">
        <f>Details2!I416</f>
        <v>68159.86</v>
      </c>
      <c r="J86" s="145">
        <f>Details2!J416</f>
        <v>0</v>
      </c>
      <c r="K86" s="145">
        <f>Details2!K416</f>
        <v>38521.269999999997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5" t="str">
        <f>Details2!F417</f>
        <v>NULL</v>
      </c>
      <c r="G87" s="145" t="str">
        <f>Details2!G417</f>
        <v>NULL</v>
      </c>
      <c r="H87" s="145" t="str">
        <f>Details2!H417</f>
        <v>NULL</v>
      </c>
      <c r="I87" s="145" t="str">
        <f>Details2!I417</f>
        <v>NULL</v>
      </c>
      <c r="J87" s="145" t="str">
        <f>Details2!J417</f>
        <v>NULL</v>
      </c>
      <c r="K87" s="145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5">
        <f>Details2!F418</f>
        <v>251520.35</v>
      </c>
      <c r="G88" s="145">
        <f>Details2!G418</f>
        <v>186164.15</v>
      </c>
      <c r="H88" s="145">
        <f>Details2!H418</f>
        <v>162996.82999999999</v>
      </c>
      <c r="I88" s="145">
        <f>Details2!I418</f>
        <v>80492.78</v>
      </c>
      <c r="J88" s="145">
        <f>Details2!J418</f>
        <v>245483.45</v>
      </c>
      <c r="K88" s="145">
        <f>Details2!K418</f>
        <v>221338.89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5">
        <f>Details2!F419</f>
        <v>0</v>
      </c>
      <c r="G89" s="145" t="str">
        <f>Details2!G419</f>
        <v>NULL</v>
      </c>
      <c r="H89" s="145" t="str">
        <f>Details2!H419</f>
        <v>NULL</v>
      </c>
      <c r="I89" s="145" t="str">
        <f>Details2!I419</f>
        <v>NULL</v>
      </c>
      <c r="J89" s="145" t="str">
        <f>Details2!J419</f>
        <v>NULL</v>
      </c>
      <c r="K89" s="145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5">
        <f>Details2!F420</f>
        <v>1543030.76</v>
      </c>
      <c r="G90" s="145">
        <f>Details2!G420</f>
        <v>1187845.23</v>
      </c>
      <c r="H90" s="145">
        <f>Details2!H420</f>
        <v>1013356.43</v>
      </c>
      <c r="I90" s="145">
        <f>Details2!I420</f>
        <v>1033991.93</v>
      </c>
      <c r="J90" s="145">
        <f>Details2!J420</f>
        <v>1142851.3899999999</v>
      </c>
      <c r="K90" s="145">
        <f>Details2!K420</f>
        <v>925986.13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5">
        <f>Details2!F421</f>
        <v>120015.51</v>
      </c>
      <c r="G91" s="145">
        <f>Details2!G421</f>
        <v>193073.99</v>
      </c>
      <c r="H91" s="145">
        <f>Details2!H421</f>
        <v>212066.28</v>
      </c>
      <c r="I91" s="145">
        <f>Details2!I421</f>
        <v>143155.85999999999</v>
      </c>
      <c r="J91" s="145">
        <f>Details2!J421</f>
        <v>222112.69</v>
      </c>
      <c r="K91" s="145">
        <f>Details2!K421</f>
        <v>247265.18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5">
        <f>Details2!F422</f>
        <v>56094.71</v>
      </c>
      <c r="G92" s="145">
        <f>Details2!G422</f>
        <v>191999.26</v>
      </c>
      <c r="H92" s="145">
        <f>Details2!H422</f>
        <v>124238.81</v>
      </c>
      <c r="I92" s="145">
        <f>Details2!I422</f>
        <v>172505.72</v>
      </c>
      <c r="J92" s="145">
        <f>Details2!J422</f>
        <v>109298.26</v>
      </c>
      <c r="K92" s="145">
        <f>Details2!K422</f>
        <v>14162.82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5">
        <f>Details2!F423</f>
        <v>2634852.91</v>
      </c>
      <c r="G93" s="145">
        <f>Details2!G423</f>
        <v>1550593.32</v>
      </c>
      <c r="H93" s="145">
        <f>Details2!H423</f>
        <v>2095369.65</v>
      </c>
      <c r="I93" s="145">
        <f>Details2!I423</f>
        <v>821558.01</v>
      </c>
      <c r="J93" s="145">
        <f>Details2!J423</f>
        <v>957211.19</v>
      </c>
      <c r="K93" s="145">
        <f>Details2!K423</f>
        <v>2527352.73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5">
        <f>Details2!F424</f>
        <v>33901.370000000003</v>
      </c>
      <c r="G94" s="145">
        <f>Details2!G424</f>
        <v>175654.28</v>
      </c>
      <c r="H94" s="145">
        <f>Details2!H424</f>
        <v>126520.49</v>
      </c>
      <c r="I94" s="145">
        <f>Details2!I424</f>
        <v>278118.28000000003</v>
      </c>
      <c r="J94" s="145">
        <f>Details2!J424</f>
        <v>14864.65</v>
      </c>
      <c r="K94" s="145">
        <f>Details2!K424</f>
        <v>38491.61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5" t="str">
        <f>Details2!F425</f>
        <v>NULL</v>
      </c>
      <c r="G95" s="145" t="str">
        <f>Details2!G425</f>
        <v>NULL</v>
      </c>
      <c r="H95" s="145" t="str">
        <f>Details2!H425</f>
        <v>NULL</v>
      </c>
      <c r="I95" s="145" t="str">
        <f>Details2!I425</f>
        <v>NULL</v>
      </c>
      <c r="J95" s="145" t="str">
        <f>Details2!J425</f>
        <v>NULL</v>
      </c>
      <c r="K95" s="145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5">
        <f>Details2!F426</f>
        <v>91301.11</v>
      </c>
      <c r="G96" s="145">
        <f>Details2!G426</f>
        <v>131329.16</v>
      </c>
      <c r="H96" s="145">
        <f>Details2!H426</f>
        <v>147257</v>
      </c>
      <c r="I96" s="145">
        <f>Details2!I426</f>
        <v>132079.51</v>
      </c>
      <c r="J96" s="145">
        <f>Details2!J426</f>
        <v>0</v>
      </c>
      <c r="K96" s="145">
        <f>Details2!K426</f>
        <v>0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5">
        <f>Details2!F427</f>
        <v>54532.49</v>
      </c>
      <c r="G97" s="145">
        <f>Details2!G427</f>
        <v>80546.84</v>
      </c>
      <c r="H97" s="145">
        <f>Details2!H427</f>
        <v>53908.35</v>
      </c>
      <c r="I97" s="145">
        <f>Details2!I427</f>
        <v>51339.4</v>
      </c>
      <c r="J97" s="145">
        <f>Details2!J427</f>
        <v>0</v>
      </c>
      <c r="K97" s="145">
        <f>Details2!K427</f>
        <v>0</v>
      </c>
      <c r="L97" s="23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5">
        <f>Details2!F428</f>
        <v>10895.35</v>
      </c>
      <c r="G98" s="145">
        <f>Details2!G428</f>
        <v>119672.74</v>
      </c>
      <c r="H98" s="145">
        <f>Details2!H428</f>
        <v>63354.47</v>
      </c>
      <c r="I98" s="145">
        <f>Details2!I428</f>
        <v>12867.57</v>
      </c>
      <c r="J98" s="145">
        <f>Details2!J428</f>
        <v>0</v>
      </c>
      <c r="K98" s="145">
        <f>Details2!K428</f>
        <v>0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5" t="str">
        <f>Details2!F429</f>
        <v>NULL</v>
      </c>
      <c r="G99" s="145" t="str">
        <f>Details2!G429</f>
        <v>NULL</v>
      </c>
      <c r="H99" s="145" t="str">
        <f>Details2!H429</f>
        <v>NULL</v>
      </c>
      <c r="I99" s="145" t="str">
        <f>Details2!I429</f>
        <v>NULL</v>
      </c>
      <c r="J99" s="145" t="str">
        <f>Details2!J429</f>
        <v>NULL</v>
      </c>
      <c r="K99" s="145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5">
        <f>Details2!F430</f>
        <v>165798.26</v>
      </c>
      <c r="G100" s="145">
        <f>Details2!G430</f>
        <v>76041.929999999993</v>
      </c>
      <c r="H100" s="145">
        <f>Details2!H430</f>
        <v>264765.88</v>
      </c>
      <c r="I100" s="145" t="str">
        <f>Details2!I430</f>
        <v>NULL</v>
      </c>
      <c r="J100" s="145">
        <f>Details2!J430</f>
        <v>43118.64</v>
      </c>
      <c r="K100" s="145">
        <f>Details2!K430</f>
        <v>0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5" t="str">
        <f>Details2!F431</f>
        <v>NULL</v>
      </c>
      <c r="G101" s="145" t="str">
        <f>Details2!G431</f>
        <v>NULL</v>
      </c>
      <c r="H101" s="145" t="str">
        <f>Details2!H431</f>
        <v>NULL</v>
      </c>
      <c r="I101" s="145" t="str">
        <f>Details2!I431</f>
        <v>NULL</v>
      </c>
      <c r="J101" s="145" t="str">
        <f>Details2!J431</f>
        <v>NULL</v>
      </c>
      <c r="K101" s="145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5">
        <f>Details2!F432</f>
        <v>45584.46</v>
      </c>
      <c r="G102" s="145">
        <f>Details2!G432</f>
        <v>22739.25</v>
      </c>
      <c r="H102" s="145">
        <f>Details2!H432</f>
        <v>42948.86</v>
      </c>
      <c r="I102" s="145">
        <f>Details2!I432</f>
        <v>9850.19</v>
      </c>
      <c r="J102" s="145">
        <f>Details2!J432</f>
        <v>45504.76</v>
      </c>
      <c r="K102" s="145">
        <f>Details2!K432</f>
        <v>86243.48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5">
        <f>Details2!F433</f>
        <v>1164329.45</v>
      </c>
      <c r="G103" s="145">
        <f>Details2!G433</f>
        <v>464806.91</v>
      </c>
      <c r="H103" s="145">
        <f>Details2!H433</f>
        <v>733273.86</v>
      </c>
      <c r="I103" s="145">
        <f>Details2!I433</f>
        <v>583199.80000000005</v>
      </c>
      <c r="J103" s="145">
        <f>Details2!J433</f>
        <v>931118.84</v>
      </c>
      <c r="K103" s="145">
        <f>Details2!K433</f>
        <v>801569.15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5">
        <f>Details2!F434</f>
        <v>99658.47</v>
      </c>
      <c r="G104" s="145">
        <f>Details2!G434</f>
        <v>95554.21</v>
      </c>
      <c r="H104" s="145">
        <f>Details2!H434</f>
        <v>34718.28</v>
      </c>
      <c r="I104" s="145">
        <f>Details2!I434</f>
        <v>35559.269999999997</v>
      </c>
      <c r="J104" s="145">
        <f>Details2!J434</f>
        <v>0</v>
      </c>
      <c r="K104" s="145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5">
        <f>Details2!F435</f>
        <v>14326.61</v>
      </c>
      <c r="G105" s="145">
        <f>Details2!G435</f>
        <v>6620.51</v>
      </c>
      <c r="H105" s="145">
        <f>Details2!H435</f>
        <v>32463.17</v>
      </c>
      <c r="I105" s="145">
        <f>Details2!I435</f>
        <v>0</v>
      </c>
      <c r="J105" s="145">
        <f>Details2!J435</f>
        <v>0</v>
      </c>
      <c r="K105" s="145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5">
        <f>Details2!F436</f>
        <v>631856.65</v>
      </c>
      <c r="G106" s="145">
        <f>Details2!G436</f>
        <v>843662.98</v>
      </c>
      <c r="H106" s="145">
        <f>Details2!H436</f>
        <v>629568.82999999996</v>
      </c>
      <c r="I106" s="145">
        <f>Details2!I436</f>
        <v>1113618.32</v>
      </c>
      <c r="J106" s="145">
        <f>Details2!J436</f>
        <v>526122.56999999995</v>
      </c>
      <c r="K106" s="145">
        <f>Details2!K436</f>
        <v>607231.65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5">
        <f>Details2!F437</f>
        <v>7408744.1600000001</v>
      </c>
      <c r="G107" s="145">
        <f>Details2!G437</f>
        <v>5809564.75</v>
      </c>
      <c r="H107" s="145">
        <f>Details2!H437</f>
        <v>6616073.2199999997</v>
      </c>
      <c r="I107" s="145">
        <f>Details2!I437</f>
        <v>6995956.8499999996</v>
      </c>
      <c r="J107" s="145">
        <f>Details2!J437</f>
        <v>3707826.27</v>
      </c>
      <c r="K107" s="145">
        <f>Details2!K437</f>
        <v>40734.230000000003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5">
        <f>Details2!F438</f>
        <v>296340.55</v>
      </c>
      <c r="G108" s="145">
        <f>Details2!G438</f>
        <v>230891.32</v>
      </c>
      <c r="H108" s="145">
        <f>Details2!H438</f>
        <v>257795.86</v>
      </c>
      <c r="I108" s="145">
        <f>Details2!I438</f>
        <v>176279.92</v>
      </c>
      <c r="J108" s="145">
        <f>Details2!J438</f>
        <v>239768.47</v>
      </c>
      <c r="K108" s="145">
        <f>Details2!K438</f>
        <v>295873.5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5" t="str">
        <f>Details2!F439</f>
        <v>NULL</v>
      </c>
      <c r="G109" s="145" t="str">
        <f>Details2!G439</f>
        <v>NULL</v>
      </c>
      <c r="H109" s="145" t="str">
        <f>Details2!H439</f>
        <v>NULL</v>
      </c>
      <c r="I109" s="145" t="str">
        <f>Details2!I439</f>
        <v>NULL</v>
      </c>
      <c r="J109" s="145" t="str">
        <f>Details2!J439</f>
        <v>NULL</v>
      </c>
      <c r="K109" s="145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5" t="str">
        <f>Details2!F440</f>
        <v>NULL</v>
      </c>
      <c r="G110" s="145" t="str">
        <f>Details2!G440</f>
        <v>NULL</v>
      </c>
      <c r="H110" s="145" t="str">
        <f>Details2!H440</f>
        <v>NULL</v>
      </c>
      <c r="I110" s="145" t="str">
        <f>Details2!I440</f>
        <v>NULL</v>
      </c>
      <c r="J110" s="145" t="str">
        <f>Details2!J440</f>
        <v>NULL</v>
      </c>
      <c r="K110" s="145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5">
        <f>Details2!F441</f>
        <v>3924623.76</v>
      </c>
      <c r="G111" s="145">
        <f>Details2!G441</f>
        <v>3453405.75</v>
      </c>
      <c r="H111" s="145">
        <f>Details2!H441</f>
        <v>4649611.04</v>
      </c>
      <c r="I111" s="145">
        <f>Details2!I441</f>
        <v>1441052.53</v>
      </c>
      <c r="J111" s="145">
        <f>Details2!J441</f>
        <v>1747641</v>
      </c>
      <c r="K111" s="145">
        <f>Details2!K441</f>
        <v>1070797.32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5">
        <f>Details2!F442</f>
        <v>0</v>
      </c>
      <c r="G112" s="145">
        <f>Details2!G442</f>
        <v>15054.87</v>
      </c>
      <c r="H112" s="145">
        <f>Details2!H442</f>
        <v>7784.3</v>
      </c>
      <c r="I112" s="145">
        <f>Details2!I442</f>
        <v>10451.11</v>
      </c>
      <c r="J112" s="145">
        <f>Details2!J442</f>
        <v>0</v>
      </c>
      <c r="K112" s="145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5" t="str">
        <f>Details2!F443</f>
        <v>NULL</v>
      </c>
      <c r="G113" s="145" t="str">
        <f>Details2!G443</f>
        <v>NULL</v>
      </c>
      <c r="H113" s="145" t="str">
        <f>Details2!H443</f>
        <v>NULL</v>
      </c>
      <c r="I113" s="145" t="str">
        <f>Details2!I443</f>
        <v>NULL</v>
      </c>
      <c r="J113" s="145" t="str">
        <f>Details2!J443</f>
        <v>NULL</v>
      </c>
      <c r="K113" s="145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5" t="str">
        <f>Details2!F444</f>
        <v>NULL</v>
      </c>
      <c r="G114" s="145" t="str">
        <f>Details2!G444</f>
        <v>NULL</v>
      </c>
      <c r="H114" s="145" t="str">
        <f>Details2!H444</f>
        <v>NULL</v>
      </c>
      <c r="I114" s="145" t="str">
        <f>Details2!I444</f>
        <v>NULL</v>
      </c>
      <c r="J114" s="145" t="str">
        <f>Details2!J444</f>
        <v>NULL</v>
      </c>
      <c r="K114" s="145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5" t="str">
        <f>Details2!F445</f>
        <v>NULL</v>
      </c>
      <c r="G115" s="145" t="str">
        <f>Details2!G445</f>
        <v>NULL</v>
      </c>
      <c r="H115" s="145" t="str">
        <f>Details2!H445</f>
        <v>NULL</v>
      </c>
      <c r="I115" s="145" t="str">
        <f>Details2!I445</f>
        <v>NULL</v>
      </c>
      <c r="J115" s="145" t="str">
        <f>Details2!J445</f>
        <v>NULL</v>
      </c>
      <c r="K115" s="145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5" t="str">
        <f>Details2!F446</f>
        <v>NULL</v>
      </c>
      <c r="G116" s="145" t="str">
        <f>Details2!G446</f>
        <v>NULL</v>
      </c>
      <c r="H116" s="145" t="str">
        <f>Details2!H446</f>
        <v>NULL</v>
      </c>
      <c r="I116" s="145" t="str">
        <f>Details2!I446</f>
        <v>NULL</v>
      </c>
      <c r="J116" s="145" t="str">
        <f>Details2!J446</f>
        <v>NULL</v>
      </c>
      <c r="K116" s="145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5" t="str">
        <f>Details2!F447</f>
        <v>NULL</v>
      </c>
      <c r="G117" s="145" t="str">
        <f>Details2!G447</f>
        <v>NULL</v>
      </c>
      <c r="H117" s="145" t="str">
        <f>Details2!H447</f>
        <v>NULL</v>
      </c>
      <c r="I117" s="145" t="str">
        <f>Details2!I447</f>
        <v>NULL</v>
      </c>
      <c r="J117" s="145" t="str">
        <f>Details2!J447</f>
        <v>NULL</v>
      </c>
      <c r="K117" s="145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5" t="str">
        <f>Details2!F448</f>
        <v>NULL</v>
      </c>
      <c r="G118" s="145" t="str">
        <f>Details2!G448</f>
        <v>NULL</v>
      </c>
      <c r="H118" s="145" t="str">
        <f>Details2!H448</f>
        <v>NULL</v>
      </c>
      <c r="I118" s="145" t="str">
        <f>Details2!I448</f>
        <v>NULL</v>
      </c>
      <c r="J118" s="145" t="str">
        <f>Details2!J448</f>
        <v>NULL</v>
      </c>
      <c r="K118" s="145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5" t="str">
        <f>Details2!F449</f>
        <v>NULL</v>
      </c>
      <c r="G119" s="145" t="str">
        <f>Details2!G449</f>
        <v>NULL</v>
      </c>
      <c r="H119" s="145" t="str">
        <f>Details2!H449</f>
        <v>NULL</v>
      </c>
      <c r="I119" s="145" t="str">
        <f>Details2!I449</f>
        <v>NULL</v>
      </c>
      <c r="J119" s="145" t="str">
        <f>Details2!J449</f>
        <v>NULL</v>
      </c>
      <c r="K119" s="145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5" t="str">
        <f>Details2!F450</f>
        <v>NULL</v>
      </c>
      <c r="G120" s="145" t="str">
        <f>Details2!G450</f>
        <v>NULL</v>
      </c>
      <c r="H120" s="145" t="str">
        <f>Details2!H450</f>
        <v>NULL</v>
      </c>
      <c r="I120" s="145" t="str">
        <f>Details2!I450</f>
        <v>NULL</v>
      </c>
      <c r="J120" s="145" t="str">
        <f>Details2!J450</f>
        <v>NULL</v>
      </c>
      <c r="K120" s="145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5" t="str">
        <f>Details2!F451</f>
        <v>NULL</v>
      </c>
      <c r="G121" s="145" t="str">
        <f>Details2!G451</f>
        <v>NULL</v>
      </c>
      <c r="H121" s="145" t="str">
        <f>Details2!H451</f>
        <v>NULL</v>
      </c>
      <c r="I121" s="145" t="str">
        <f>Details2!I451</f>
        <v>NULL</v>
      </c>
      <c r="J121" s="145" t="str">
        <f>Details2!J451</f>
        <v>NULL</v>
      </c>
      <c r="K121" s="145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5" t="str">
        <f>Details2!F452</f>
        <v>NULL</v>
      </c>
      <c r="G122" s="145" t="str">
        <f>Details2!G452</f>
        <v>NULL</v>
      </c>
      <c r="H122" s="145" t="str">
        <f>Details2!H452</f>
        <v>NULL</v>
      </c>
      <c r="I122" s="145" t="str">
        <f>Details2!I452</f>
        <v>NULL</v>
      </c>
      <c r="J122" s="145" t="str">
        <f>Details2!J452</f>
        <v>NULL</v>
      </c>
      <c r="K122" s="145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5" t="str">
        <f>Details2!F453</f>
        <v>NULL</v>
      </c>
      <c r="G123" s="145" t="str">
        <f>Details2!G453</f>
        <v>NULL</v>
      </c>
      <c r="H123" s="145" t="str">
        <f>Details2!H453</f>
        <v>NULL</v>
      </c>
      <c r="I123" s="145" t="str">
        <f>Details2!I453</f>
        <v>NULL</v>
      </c>
      <c r="J123" s="145" t="str">
        <f>Details2!J453</f>
        <v>NULL</v>
      </c>
      <c r="K123" s="145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5" t="str">
        <f>Details2!F454</f>
        <v>NULL</v>
      </c>
      <c r="G124" s="145" t="str">
        <f>Details2!G454</f>
        <v>NULL</v>
      </c>
      <c r="H124" s="145" t="str">
        <f>Details2!H454</f>
        <v>NULL</v>
      </c>
      <c r="I124" s="145" t="str">
        <f>Details2!I454</f>
        <v>NULL</v>
      </c>
      <c r="J124" s="145" t="str">
        <f>Details2!J454</f>
        <v>NULL</v>
      </c>
      <c r="K124" s="145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5" t="str">
        <f>Details2!F455</f>
        <v>NULL</v>
      </c>
      <c r="G125" s="145" t="str">
        <f>Details2!G455</f>
        <v>NULL</v>
      </c>
      <c r="H125" s="145" t="str">
        <f>Details2!H455</f>
        <v>NULL</v>
      </c>
      <c r="I125" s="145" t="str">
        <f>Details2!I455</f>
        <v>NULL</v>
      </c>
      <c r="J125" s="145" t="str">
        <f>Details2!J455</f>
        <v>NULL</v>
      </c>
      <c r="K125" s="145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5">
        <f>Details2!F456</f>
        <v>1059876.81</v>
      </c>
      <c r="G126" s="145">
        <f>Details2!G456</f>
        <v>1149501.03</v>
      </c>
      <c r="H126" s="145">
        <f>Details2!H456</f>
        <v>955031.2</v>
      </c>
      <c r="I126" s="145">
        <f>Details2!I456</f>
        <v>1139131.8700000001</v>
      </c>
      <c r="J126" s="145">
        <f>Details2!J456</f>
        <v>103466.49</v>
      </c>
      <c r="K126" s="145">
        <f>Details2!K456</f>
        <v>796380.59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5" t="str">
        <f>Details2!F457</f>
        <v>NULL</v>
      </c>
      <c r="G127" s="145" t="str">
        <f>Details2!G457</f>
        <v>NULL</v>
      </c>
      <c r="H127" s="145" t="str">
        <f>Details2!H457</f>
        <v>NULL</v>
      </c>
      <c r="I127" s="145" t="str">
        <f>Details2!I457</f>
        <v>NULL</v>
      </c>
      <c r="J127" s="145" t="str">
        <f>Details2!J457</f>
        <v>NULL</v>
      </c>
      <c r="K127" s="145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5" t="str">
        <f>Details2!F458</f>
        <v>NULL</v>
      </c>
      <c r="G128" s="145" t="str">
        <f>Details2!G458</f>
        <v>NULL</v>
      </c>
      <c r="H128" s="145" t="str">
        <f>Details2!H458</f>
        <v>NULL</v>
      </c>
      <c r="I128" s="145" t="str">
        <f>Details2!I458</f>
        <v>NULL</v>
      </c>
      <c r="J128" s="145" t="str">
        <f>Details2!J458</f>
        <v>NULL</v>
      </c>
      <c r="K128" s="145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5">
        <f>Details2!F459</f>
        <v>74446.36</v>
      </c>
      <c r="G129" s="145">
        <f>Details2!G459</f>
        <v>0</v>
      </c>
      <c r="H129" s="145">
        <f>Details2!H459</f>
        <v>17170.93</v>
      </c>
      <c r="I129" s="145">
        <f>Details2!I459</f>
        <v>54897.84</v>
      </c>
      <c r="J129" s="145">
        <f>Details2!J459</f>
        <v>80822.45</v>
      </c>
      <c r="K129" s="145">
        <f>Details2!K459</f>
        <v>0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5">
        <f>Details2!F460</f>
        <v>144780.28</v>
      </c>
      <c r="G130" s="145">
        <f>Details2!G460</f>
        <v>220195.34</v>
      </c>
      <c r="H130" s="145">
        <f>Details2!H460</f>
        <v>168163.39</v>
      </c>
      <c r="I130" s="145">
        <f>Details2!I460</f>
        <v>262142.06</v>
      </c>
      <c r="J130" s="145">
        <f>Details2!J460</f>
        <v>218293.63</v>
      </c>
      <c r="K130" s="145">
        <f>Details2!K460</f>
        <v>108160.6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NHC Lemoore</v>
      </c>
      <c r="E131" t="str">
        <f>Details2!E461</f>
        <v>C</v>
      </c>
      <c r="F131" s="145">
        <f>Details2!F461</f>
        <v>0</v>
      </c>
      <c r="G131" s="145">
        <f>Details2!G461</f>
        <v>7455.67</v>
      </c>
      <c r="H131" s="145">
        <f>Details2!H461</f>
        <v>0</v>
      </c>
      <c r="I131" s="145">
        <f>Details2!I461</f>
        <v>0</v>
      </c>
      <c r="J131" s="145">
        <f>Details2!J461</f>
        <v>0</v>
      </c>
      <c r="K131" s="145">
        <f>Details2!K461</f>
        <v>0</v>
      </c>
      <c r="L131" s="25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5">
        <f>Details2!F462</f>
        <v>1407562.04</v>
      </c>
      <c r="G132" s="145">
        <f>Details2!G462</f>
        <v>1774416.15</v>
      </c>
      <c r="H132" s="145">
        <f>Details2!H462</f>
        <v>841708.99</v>
      </c>
      <c r="I132" s="145">
        <f>Details2!I462</f>
        <v>377938.01</v>
      </c>
      <c r="J132" s="145">
        <f>Details2!J462</f>
        <v>831583.61</v>
      </c>
      <c r="K132" s="145">
        <f>Details2!K462</f>
        <v>821634.95</v>
      </c>
      <c r="L132" s="25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5">
        <f>Details2!F463</f>
        <v>40763</v>
      </c>
      <c r="G133" s="145">
        <f>Details2!G463</f>
        <v>24549.86</v>
      </c>
      <c r="H133" s="145">
        <f>Details2!H463</f>
        <v>22533.08</v>
      </c>
      <c r="I133" s="145">
        <f>Details2!I463</f>
        <v>0</v>
      </c>
      <c r="J133" s="145">
        <f>Details2!J463</f>
        <v>10244.58</v>
      </c>
      <c r="K133" s="145">
        <f>Details2!K463</f>
        <v>57534.48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5" t="str">
        <f>Details2!F464</f>
        <v>NULL</v>
      </c>
      <c r="G134" s="145" t="str">
        <f>Details2!G464</f>
        <v>NULL</v>
      </c>
      <c r="H134" s="145" t="str">
        <f>Details2!H464</f>
        <v>NULL</v>
      </c>
      <c r="I134" s="145" t="str">
        <f>Details2!I464</f>
        <v>NULL</v>
      </c>
      <c r="J134" s="145" t="str">
        <f>Details2!J464</f>
        <v>NULL</v>
      </c>
      <c r="K134" s="145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5">
        <f>Details2!F465</f>
        <v>403334.27</v>
      </c>
      <c r="G135" s="145">
        <f>Details2!G465</f>
        <v>446006.98</v>
      </c>
      <c r="H135" s="145">
        <f>Details2!H465</f>
        <v>149882.26</v>
      </c>
      <c r="I135" s="145">
        <f>Details2!I465</f>
        <v>47721.31</v>
      </c>
      <c r="J135" s="145">
        <f>Details2!J465</f>
        <v>66612.759999999995</v>
      </c>
      <c r="K135" s="145">
        <f>Details2!K465</f>
        <v>32299.52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5">
        <f>Details2!F466</f>
        <v>254431.5</v>
      </c>
      <c r="G136" s="145">
        <f>Details2!G466</f>
        <v>446092.79</v>
      </c>
      <c r="H136" s="145">
        <f>Details2!H466</f>
        <v>419749.15</v>
      </c>
      <c r="I136" s="145">
        <f>Details2!I466</f>
        <v>447810.39</v>
      </c>
      <c r="J136" s="145">
        <f>Details2!J466</f>
        <v>298680.58</v>
      </c>
      <c r="K136" s="145">
        <f>Details2!K466</f>
        <v>325608.38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5" t="str">
        <f>Details2!F467</f>
        <v>NULL</v>
      </c>
      <c r="G137" s="145" t="str">
        <f>Details2!G467</f>
        <v>NULL</v>
      </c>
      <c r="H137" s="145" t="str">
        <f>Details2!H467</f>
        <v>NULL</v>
      </c>
      <c r="I137" s="145" t="str">
        <f>Details2!I467</f>
        <v>NULL</v>
      </c>
      <c r="J137" s="145" t="str">
        <f>Details2!J467</f>
        <v>NULL</v>
      </c>
      <c r="K137" s="145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5" t="str">
        <f>Details2!F468</f>
        <v>NULL</v>
      </c>
      <c r="G138" s="145" t="str">
        <f>Details2!G468</f>
        <v>NULL</v>
      </c>
      <c r="H138" s="145" t="str">
        <f>Details2!H468</f>
        <v>NULL</v>
      </c>
      <c r="I138" s="145" t="str">
        <f>Details2!I468</f>
        <v>NULL</v>
      </c>
      <c r="J138" s="145" t="str">
        <f>Details2!J468</f>
        <v>NULL</v>
      </c>
      <c r="K138" s="145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5">
        <f>Details2!F469</f>
        <v>255057.79</v>
      </c>
      <c r="G139" s="145">
        <f>Details2!G469</f>
        <v>325353.19</v>
      </c>
      <c r="H139" s="145">
        <f>Details2!H469</f>
        <v>317047.39</v>
      </c>
      <c r="I139" s="145">
        <f>Details2!I469</f>
        <v>310160.96000000002</v>
      </c>
      <c r="J139" s="145">
        <f>Details2!J469</f>
        <v>57350.17</v>
      </c>
      <c r="K139" s="145">
        <f>Details2!K469</f>
        <v>130111.3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5" t="str">
        <f>Details2!F470</f>
        <v>NULL</v>
      </c>
      <c r="G140" s="145" t="str">
        <f>Details2!G470</f>
        <v>NULL</v>
      </c>
      <c r="H140" s="145" t="str">
        <f>Details2!H470</f>
        <v>NULL</v>
      </c>
      <c r="I140" s="145" t="str">
        <f>Details2!I470</f>
        <v>NULL</v>
      </c>
      <c r="J140" s="145" t="str">
        <f>Details2!J470</f>
        <v>NULL</v>
      </c>
      <c r="K140" s="145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5" t="str">
        <f>Details2!F471</f>
        <v>NULL</v>
      </c>
      <c r="G141" s="145" t="str">
        <f>Details2!G471</f>
        <v>NULL</v>
      </c>
      <c r="H141" s="145" t="str">
        <f>Details2!H471</f>
        <v>NULL</v>
      </c>
      <c r="I141" s="145" t="str">
        <f>Details2!I471</f>
        <v>NULL</v>
      </c>
      <c r="J141" s="145" t="str">
        <f>Details2!J471</f>
        <v>NULL</v>
      </c>
      <c r="K141" s="145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5" t="str">
        <f>Details2!F472</f>
        <v>NULL</v>
      </c>
      <c r="G142" s="145" t="str">
        <f>Details2!G472</f>
        <v>NULL</v>
      </c>
      <c r="H142" s="145" t="str">
        <f>Details2!H472</f>
        <v>NULL</v>
      </c>
      <c r="I142" s="145" t="str">
        <f>Details2!I472</f>
        <v>NULL</v>
      </c>
      <c r="J142" s="145" t="str">
        <f>Details2!J472</f>
        <v>NULL</v>
      </c>
      <c r="K142" s="145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5">
        <f>Details2!F473</f>
        <v>16605.53</v>
      </c>
      <c r="G143" s="145">
        <f>Details2!G473</f>
        <v>0</v>
      </c>
      <c r="H143" s="145">
        <f>Details2!H473</f>
        <v>0</v>
      </c>
      <c r="I143" s="145">
        <f>Details2!I473</f>
        <v>0</v>
      </c>
      <c r="J143" s="145">
        <f>Details2!J473</f>
        <v>0</v>
      </c>
      <c r="K143" s="145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5" t="str">
        <f>Details2!F474</f>
        <v>NULL</v>
      </c>
      <c r="G144" s="145" t="str">
        <f>Details2!G474</f>
        <v>NULL</v>
      </c>
      <c r="H144" s="145" t="str">
        <f>Details2!H474</f>
        <v>NULL</v>
      </c>
      <c r="I144" s="145" t="str">
        <f>Details2!I474</f>
        <v>NULL</v>
      </c>
      <c r="J144" s="145" t="str">
        <f>Details2!J474</f>
        <v>NULL</v>
      </c>
      <c r="K144" s="145" t="str">
        <f>Details2!K474</f>
        <v>NULL</v>
      </c>
      <c r="L144" s="25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5" t="str">
        <f>Details2!F475</f>
        <v>NULL</v>
      </c>
      <c r="G145" s="145" t="str">
        <f>Details2!G475</f>
        <v>NULL</v>
      </c>
      <c r="H145" s="145" t="str">
        <f>Details2!H475</f>
        <v>NULL</v>
      </c>
      <c r="I145" s="145" t="str">
        <f>Details2!I475</f>
        <v>NULL</v>
      </c>
      <c r="J145" s="145" t="str">
        <f>Details2!J475</f>
        <v>NULL</v>
      </c>
      <c r="K145" s="145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5">
        <f>Details2!F476</f>
        <v>1893531.69</v>
      </c>
      <c r="G146" s="145">
        <f>Details2!G476</f>
        <v>2202447.9700000002</v>
      </c>
      <c r="H146" s="145">
        <f>Details2!H476</f>
        <v>2286206.17</v>
      </c>
      <c r="I146" s="145">
        <f>Details2!I476</f>
        <v>1290530.82</v>
      </c>
      <c r="J146" s="145">
        <f>Details2!J476</f>
        <v>1905714.4</v>
      </c>
      <c r="K146" s="145">
        <f>Details2!K476</f>
        <v>1176201.94</v>
      </c>
      <c r="L146" s="25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5">
        <f>Details2!F477</f>
        <v>238485.17</v>
      </c>
      <c r="G147" s="145">
        <f>Details2!G477</f>
        <v>214826.9</v>
      </c>
      <c r="H147" s="145">
        <f>Details2!H477</f>
        <v>241402.64</v>
      </c>
      <c r="I147" s="145">
        <f>Details2!I477</f>
        <v>92206.07</v>
      </c>
      <c r="J147" s="145">
        <f>Details2!J477</f>
        <v>94907.18</v>
      </c>
      <c r="K147" s="145">
        <f>Details2!K477</f>
        <v>0</v>
      </c>
      <c r="L147" s="25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NHC Oak Harbor</v>
      </c>
      <c r="E148" t="str">
        <f>Details2!E478</f>
        <v>H</v>
      </c>
      <c r="F148" s="145">
        <f>Details2!F478</f>
        <v>27851.8</v>
      </c>
      <c r="G148" s="145">
        <f>Details2!G478</f>
        <v>4722.63</v>
      </c>
      <c r="H148" s="145">
        <f>Details2!H478</f>
        <v>13928.05</v>
      </c>
      <c r="I148" s="145">
        <f>Details2!I478</f>
        <v>0</v>
      </c>
      <c r="J148" s="145">
        <f>Details2!J478</f>
        <v>15815.24</v>
      </c>
      <c r="K148" s="145">
        <f>Details2!K478</f>
        <v>0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5" t="str">
        <f>Details2!F479</f>
        <v>NULL</v>
      </c>
      <c r="G149" s="145" t="str">
        <f>Details2!G479</f>
        <v>NULL</v>
      </c>
      <c r="H149" s="145" t="str">
        <f>Details2!H479</f>
        <v>NULL</v>
      </c>
      <c r="I149" s="145" t="str">
        <f>Details2!I479</f>
        <v>NULL</v>
      </c>
      <c r="J149" s="145" t="str">
        <f>Details2!J479</f>
        <v>NULL</v>
      </c>
      <c r="K149" s="145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5" t="str">
        <f>Details2!F480</f>
        <v>NULL</v>
      </c>
      <c r="G150" s="145" t="str">
        <f>Details2!G480</f>
        <v>NULL</v>
      </c>
      <c r="H150" s="145" t="str">
        <f>Details2!H480</f>
        <v>NULL</v>
      </c>
      <c r="I150" s="145" t="str">
        <f>Details2!I480</f>
        <v>NULL</v>
      </c>
      <c r="J150" s="145" t="str">
        <f>Details2!J480</f>
        <v>NULL</v>
      </c>
      <c r="K150" s="145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5" t="str">
        <f>Details2!F481</f>
        <v>NULL</v>
      </c>
      <c r="G151" s="145" t="str">
        <f>Details2!G481</f>
        <v>NULL</v>
      </c>
      <c r="H151" s="145" t="str">
        <f>Details2!H481</f>
        <v>NULL</v>
      </c>
      <c r="I151" s="145" t="str">
        <f>Details2!I481</f>
        <v>NULL</v>
      </c>
      <c r="J151" s="145" t="str">
        <f>Details2!J481</f>
        <v>NULL</v>
      </c>
      <c r="K151" s="145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5" t="str">
        <f>Details2!F482</f>
        <v>NULL</v>
      </c>
      <c r="G152" s="145" t="str">
        <f>Details2!G482</f>
        <v>NULL</v>
      </c>
      <c r="H152" s="145" t="str">
        <f>Details2!H482</f>
        <v>NULL</v>
      </c>
      <c r="I152" s="145" t="str">
        <f>Details2!I482</f>
        <v>NULL</v>
      </c>
      <c r="J152" s="145" t="str">
        <f>Details2!J482</f>
        <v>NULL</v>
      </c>
      <c r="K152" s="145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5" t="str">
        <f>Details2!F483</f>
        <v>NULL</v>
      </c>
      <c r="G153" s="145" t="str">
        <f>Details2!G483</f>
        <v>NULL</v>
      </c>
      <c r="H153" s="145" t="str">
        <f>Details2!H483</f>
        <v>NULL</v>
      </c>
      <c r="I153" s="145" t="str">
        <f>Details2!I483</f>
        <v>NULL</v>
      </c>
      <c r="J153" s="145" t="str">
        <f>Details2!J483</f>
        <v>NULL</v>
      </c>
      <c r="K153" s="145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5" t="str">
        <f>Details2!F484</f>
        <v>NULL</v>
      </c>
      <c r="G154" s="145" t="str">
        <f>Details2!G484</f>
        <v>NULL</v>
      </c>
      <c r="H154" s="145" t="str">
        <f>Details2!H484</f>
        <v>NULL</v>
      </c>
      <c r="I154" s="145" t="str">
        <f>Details2!I484</f>
        <v>NULL</v>
      </c>
      <c r="J154" s="145" t="str">
        <f>Details2!J484</f>
        <v>NULL</v>
      </c>
      <c r="K154" s="145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5" t="str">
        <f>Details2!F485</f>
        <v>NULL</v>
      </c>
      <c r="G155" s="145" t="str">
        <f>Details2!G485</f>
        <v>NULL</v>
      </c>
      <c r="H155" s="145" t="str">
        <f>Details2!H485</f>
        <v>NULL</v>
      </c>
      <c r="I155" s="145" t="str">
        <f>Details2!I485</f>
        <v>NULL</v>
      </c>
      <c r="J155" s="145" t="str">
        <f>Details2!J485</f>
        <v>NULL</v>
      </c>
      <c r="K155" s="145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5" t="str">
        <f>Details2!F486</f>
        <v>NULL</v>
      </c>
      <c r="G156" s="145" t="str">
        <f>Details2!G486</f>
        <v>NULL</v>
      </c>
      <c r="H156" s="145" t="str">
        <f>Details2!H486</f>
        <v>NULL</v>
      </c>
      <c r="I156" s="145" t="str">
        <f>Details2!I486</f>
        <v>NULL</v>
      </c>
      <c r="J156" s="145" t="str">
        <f>Details2!J486</f>
        <v>NULL</v>
      </c>
      <c r="K156" s="145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5">
        <f>Details2!F487</f>
        <v>214824.15</v>
      </c>
      <c r="G157" s="145">
        <f>Details2!G487</f>
        <v>282223.94</v>
      </c>
      <c r="H157" s="145">
        <f>Details2!H487</f>
        <v>613616.84</v>
      </c>
      <c r="I157" s="145">
        <f>Details2!I487</f>
        <v>366325.47</v>
      </c>
      <c r="J157" s="145">
        <f>Details2!J487</f>
        <v>137342.47</v>
      </c>
      <c r="K157" s="145">
        <f>Details2!K487</f>
        <v>170931.56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5" t="str">
        <f>Details2!F488</f>
        <v>NULL</v>
      </c>
      <c r="G158" s="145" t="str">
        <f>Details2!G488</f>
        <v>NULL</v>
      </c>
      <c r="H158" s="145" t="str">
        <f>Details2!H488</f>
        <v>NULL</v>
      </c>
      <c r="I158" s="145" t="str">
        <f>Details2!I488</f>
        <v>NULL</v>
      </c>
      <c r="J158" s="145" t="str">
        <f>Details2!J488</f>
        <v>NULL</v>
      </c>
      <c r="K158" s="145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5" t="str">
        <f>Details2!F489</f>
        <v>NULL</v>
      </c>
      <c r="G159" s="145" t="str">
        <f>Details2!G489</f>
        <v>NULL</v>
      </c>
      <c r="H159" s="145" t="str">
        <f>Details2!H489</f>
        <v>NULL</v>
      </c>
      <c r="I159" s="145" t="str">
        <f>Details2!I489</f>
        <v>NULL</v>
      </c>
      <c r="J159" s="145" t="str">
        <f>Details2!J489</f>
        <v>NULL</v>
      </c>
      <c r="K159" s="145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5" t="str">
        <f>Details2!F490</f>
        <v>NULL</v>
      </c>
      <c r="G160" s="145" t="str">
        <f>Details2!G490</f>
        <v>NULL</v>
      </c>
      <c r="H160" s="145" t="str">
        <f>Details2!H490</f>
        <v>NULL</v>
      </c>
      <c r="I160" s="145" t="str">
        <f>Details2!I490</f>
        <v>NULL</v>
      </c>
      <c r="J160" s="145" t="str">
        <f>Details2!J490</f>
        <v>NULL</v>
      </c>
      <c r="K160" s="145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5">
        <f>Details2!F491</f>
        <v>1105427.5</v>
      </c>
      <c r="G161" s="145">
        <f>Details2!G491</f>
        <v>1118376.28</v>
      </c>
      <c r="H161" s="145">
        <f>Details2!H491</f>
        <v>5002949.76</v>
      </c>
      <c r="I161" s="145">
        <f>Details2!I491</f>
        <v>4109997.72</v>
      </c>
      <c r="J161" s="145">
        <f>Details2!J491</f>
        <v>3951955.68</v>
      </c>
      <c r="K161" s="145">
        <f>Details2!K491</f>
        <v>5716031.7999999998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5">
        <f>Details2!F492</f>
        <v>1041720.3</v>
      </c>
      <c r="G162" s="145">
        <f>Details2!G492</f>
        <v>1142632.31</v>
      </c>
      <c r="H162" s="145">
        <f>Details2!H492</f>
        <v>1379660.84</v>
      </c>
      <c r="I162" s="145">
        <f>Details2!I492</f>
        <v>655772.39</v>
      </c>
      <c r="J162" s="145">
        <f>Details2!J492</f>
        <v>877126.66</v>
      </c>
      <c r="K162" s="145">
        <f>Details2!K492</f>
        <v>1091438.28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5" t="str">
        <f>Details2!F493</f>
        <v>NULL</v>
      </c>
      <c r="G163" s="145" t="str">
        <f>Details2!G493</f>
        <v>NULL</v>
      </c>
      <c r="H163" s="145" t="str">
        <f>Details2!H493</f>
        <v>NULL</v>
      </c>
      <c r="I163" s="145" t="str">
        <f>Details2!I493</f>
        <v>NULL</v>
      </c>
      <c r="J163" s="145" t="str">
        <f>Details2!J493</f>
        <v>NULL</v>
      </c>
      <c r="K163" s="145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5" t="str">
        <f>Details2!F494</f>
        <v>NULL</v>
      </c>
      <c r="G164" s="145" t="str">
        <f>Details2!G494</f>
        <v>NULL</v>
      </c>
      <c r="H164" s="145" t="str">
        <f>Details2!H494</f>
        <v>NULL</v>
      </c>
      <c r="I164" s="145" t="str">
        <f>Details2!I494</f>
        <v>NULL</v>
      </c>
      <c r="J164" s="145" t="str">
        <f>Details2!J494</f>
        <v>NULL</v>
      </c>
      <c r="K164" s="145" t="str">
        <f>Details2!K494</f>
        <v>NULL</v>
      </c>
    </row>
    <row r="167" spans="2:12" x14ac:dyDescent="0.2">
      <c r="B167" s="14" t="s">
        <v>126</v>
      </c>
      <c r="C167" s="9"/>
      <c r="F167" s="141">
        <f>SUM(F5:F81)</f>
        <v>6752153.4000000004</v>
      </c>
      <c r="G167" s="141">
        <f t="shared" ref="G167:K167" si="0">SUM(G5:G81)</f>
        <v>7153398.7500000009</v>
      </c>
      <c r="H167" s="141">
        <f t="shared" si="0"/>
        <v>5581462.0800000001</v>
      </c>
      <c r="I167" s="141">
        <f t="shared" si="0"/>
        <v>1973521.47</v>
      </c>
      <c r="J167" s="141">
        <f t="shared" si="0"/>
        <v>1681321.7300000002</v>
      </c>
      <c r="K167" s="141">
        <f t="shared" si="0"/>
        <v>3767503.87</v>
      </c>
      <c r="L167" s="2"/>
    </row>
    <row r="168" spans="2:12" x14ac:dyDescent="0.2">
      <c r="B168" s="14" t="s">
        <v>127</v>
      </c>
      <c r="C168" s="9"/>
      <c r="F168" s="141">
        <f>SUM(F83:F129)</f>
        <v>19861613.59</v>
      </c>
      <c r="G168" s="141">
        <f t="shared" ref="G168:K168" si="1">SUM(G83:G129)</f>
        <v>16246241.359999999</v>
      </c>
      <c r="H168" s="141">
        <f t="shared" si="1"/>
        <v>18403882.399999999</v>
      </c>
      <c r="I168" s="141">
        <f t="shared" si="1"/>
        <v>14354266.619999997</v>
      </c>
      <c r="J168" s="141">
        <f t="shared" si="1"/>
        <v>10117211.119999999</v>
      </c>
      <c r="K168" s="141">
        <f t="shared" si="1"/>
        <v>7711948.5500000007</v>
      </c>
      <c r="L168" s="20"/>
    </row>
    <row r="169" spans="2:12" x14ac:dyDescent="0.2">
      <c r="B169" s="14" t="s">
        <v>128</v>
      </c>
      <c r="C169" s="9"/>
      <c r="F169" s="141">
        <f>SUM(F161:F164)</f>
        <v>2147147.7999999998</v>
      </c>
      <c r="G169" s="141">
        <f t="shared" ref="G169:K169" si="2">SUM(G161:G164)</f>
        <v>2261008.59</v>
      </c>
      <c r="H169" s="141">
        <f t="shared" si="2"/>
        <v>6382610.5999999996</v>
      </c>
      <c r="I169" s="141">
        <f t="shared" si="2"/>
        <v>4765770.1100000003</v>
      </c>
      <c r="J169" s="141">
        <f t="shared" si="2"/>
        <v>4829082.34</v>
      </c>
      <c r="K169" s="141">
        <f t="shared" si="2"/>
        <v>6807470.0800000001</v>
      </c>
      <c r="L169" s="26"/>
    </row>
    <row r="170" spans="2:12" x14ac:dyDescent="0.2">
      <c r="B170" s="14" t="s">
        <v>129</v>
      </c>
      <c r="C170" s="9"/>
      <c r="F170" s="141">
        <f>SUM(F130:F160)</f>
        <v>4897227.22</v>
      </c>
      <c r="G170" s="141">
        <f t="shared" ref="G170:K170" si="3">SUM(G130:G160)</f>
        <v>5948291.4200000009</v>
      </c>
      <c r="H170" s="141">
        <f t="shared" si="3"/>
        <v>5074237.959999999</v>
      </c>
      <c r="I170" s="141">
        <f t="shared" si="3"/>
        <v>3194835.09</v>
      </c>
      <c r="J170" s="141">
        <f t="shared" si="3"/>
        <v>3636544.6200000006</v>
      </c>
      <c r="K170" s="141">
        <f t="shared" si="3"/>
        <v>2822482.73</v>
      </c>
      <c r="L170" s="26"/>
    </row>
    <row r="171" spans="2:12" x14ac:dyDescent="0.2">
      <c r="B171" s="14" t="s">
        <v>130</v>
      </c>
      <c r="C171" s="9"/>
      <c r="F171" s="141">
        <f>SUM(F5:F164)</f>
        <v>33658142.009999998</v>
      </c>
      <c r="G171" s="141">
        <f t="shared" ref="G171:K171" si="4">SUM(G5:G164)</f>
        <v>31608940.120000001</v>
      </c>
      <c r="H171" s="141">
        <f t="shared" si="4"/>
        <v>35442193.039999999</v>
      </c>
      <c r="I171" s="141">
        <f t="shared" si="4"/>
        <v>24288393.289999999</v>
      </c>
      <c r="J171" s="141">
        <f t="shared" si="4"/>
        <v>20264159.810000002</v>
      </c>
      <c r="K171" s="141">
        <f t="shared" si="4"/>
        <v>21109405.230000004</v>
      </c>
      <c r="L171" s="2"/>
    </row>
    <row r="172" spans="2:12" x14ac:dyDescent="0.2">
      <c r="L172" s="2"/>
    </row>
    <row r="173" spans="2:12" x14ac:dyDescent="0.2">
      <c r="B173" s="40" t="s">
        <v>138</v>
      </c>
      <c r="C173" s="3"/>
      <c r="D173" s="3"/>
      <c r="E173" s="3"/>
      <c r="F173" s="160" t="str">
        <f>IF(F167='Total Billings'!C6,"yes","no")</f>
        <v>yes</v>
      </c>
      <c r="G173" s="160" t="str">
        <f>IF(G167='Total Billings'!D6,"yes","no")</f>
        <v>yes</v>
      </c>
      <c r="H173" s="160" t="str">
        <f>IF(H167='Total Billings'!E6,"yes","no")</f>
        <v>yes</v>
      </c>
      <c r="I173" s="160" t="str">
        <f>IF(I167='Total Billings'!F6,"yes","no")</f>
        <v>yes</v>
      </c>
      <c r="J173" s="160" t="str">
        <f>IF(J167='Total Billings'!G6,"yes","no")</f>
        <v>yes</v>
      </c>
      <c r="K173" s="160" t="str">
        <f>IF(K167='Total Billings'!H6,"yes","no")</f>
        <v>yes</v>
      </c>
      <c r="L173" s="2"/>
    </row>
    <row r="174" spans="2:12" x14ac:dyDescent="0.2">
      <c r="B174" s="40" t="s">
        <v>139</v>
      </c>
      <c r="C174" s="3"/>
      <c r="D174" s="3"/>
      <c r="E174" s="3"/>
      <c r="F174" s="160" t="str">
        <f>IF(F168='Total Billings'!C7,"yes","no")</f>
        <v>yes</v>
      </c>
      <c r="G174" s="160" t="str">
        <f>IF(G168='Total Billings'!D7,"yes","no")</f>
        <v>yes</v>
      </c>
      <c r="H174" s="160" t="str">
        <f>IF(H168='Total Billings'!E7,"yes","no")</f>
        <v>yes</v>
      </c>
      <c r="I174" s="160" t="str">
        <f>IF(I168='Total Billings'!F7,"yes","no")</f>
        <v>yes</v>
      </c>
      <c r="J174" s="160" t="str">
        <f>IF(J168='Total Billings'!G7,"yes","no")</f>
        <v>yes</v>
      </c>
      <c r="K174" s="160" t="str">
        <f>IF(K168='Total Billings'!H7,"yes","no")</f>
        <v>yes</v>
      </c>
      <c r="L174" s="2"/>
    </row>
    <row r="175" spans="2:12" x14ac:dyDescent="0.2">
      <c r="B175" s="40" t="s">
        <v>140</v>
      </c>
      <c r="C175" s="3"/>
      <c r="D175" s="3"/>
      <c r="E175" s="3"/>
      <c r="F175" s="160" t="str">
        <f>IF(F170='Total Billings'!C8,"yes","no")</f>
        <v>yes</v>
      </c>
      <c r="G175" s="160" t="str">
        <f>IF(G170='Total Billings'!D8,"yes","no")</f>
        <v>yes</v>
      </c>
      <c r="H175" s="160" t="str">
        <f>IF(H170='Total Billings'!E8,"yes","no")</f>
        <v>yes</v>
      </c>
      <c r="I175" s="160" t="str">
        <f>IF(I170='Total Billings'!F8,"yes","no")</f>
        <v>yes</v>
      </c>
      <c r="J175" s="160" t="str">
        <f>IF(J170='Total Billings'!G8,"yes","no")</f>
        <v>yes</v>
      </c>
      <c r="K175" s="160" t="str">
        <f>IF(K170='Total Billings'!H8,"yes","no")</f>
        <v>yes</v>
      </c>
      <c r="L175" s="26"/>
    </row>
    <row r="176" spans="2:12" x14ac:dyDescent="0.2">
      <c r="B176" s="40" t="s">
        <v>141</v>
      </c>
      <c r="C176" s="3"/>
      <c r="D176" s="3"/>
      <c r="E176" s="3"/>
      <c r="F176" s="160" t="str">
        <f>IF(F169='Total Billings'!C9,"yes","no")</f>
        <v>yes</v>
      </c>
      <c r="G176" s="160" t="str">
        <f>IF(G169='Total Billings'!D9,"yes","no")</f>
        <v>yes</v>
      </c>
      <c r="H176" s="160" t="str">
        <f>IF(H169='Total Billings'!E9,"yes","no")</f>
        <v>yes</v>
      </c>
      <c r="I176" s="160" t="str">
        <f>IF(I169='Total Billings'!F9,"yes","no")</f>
        <v>yes</v>
      </c>
      <c r="J176" s="160" t="str">
        <f>IF(J169='Total Billings'!G9,"yes","no")</f>
        <v>yes</v>
      </c>
      <c r="K176" s="160" t="str">
        <f>IF(K169='Total Billings'!H9,"yes","no")</f>
        <v>yes</v>
      </c>
      <c r="L176" s="26"/>
    </row>
    <row r="177" spans="2:12" x14ac:dyDescent="0.2">
      <c r="B177" s="40" t="s">
        <v>142</v>
      </c>
      <c r="F177" s="160" t="str">
        <f>IF(F171='Total Billings'!C10,"yes","no")</f>
        <v>yes</v>
      </c>
      <c r="G177" s="160" t="str">
        <f>IF(G171='Total Billings'!D10,"yes","no")</f>
        <v>yes</v>
      </c>
      <c r="H177" s="160" t="str">
        <f>IF(H171='Total Billings'!E10,"yes","no")</f>
        <v>yes</v>
      </c>
      <c r="I177" s="160" t="str">
        <f>IF(I171='Total Billings'!F10,"yes","no")</f>
        <v>yes</v>
      </c>
      <c r="J177" s="160" t="str">
        <f>IF(J171='Total Billings'!G10,"yes","no")</f>
        <v>yes</v>
      </c>
      <c r="K177" s="160" t="str">
        <f>IF(K171='Total Billings'!H10,"yes","no")</f>
        <v>yes</v>
      </c>
    </row>
    <row r="178" spans="2:12" x14ac:dyDescent="0.2">
      <c r="K178" s="146"/>
    </row>
    <row r="180" spans="2:12" x14ac:dyDescent="0.2">
      <c r="L180" s="26"/>
    </row>
  </sheetData>
  <sheetProtection algorithmName="SHA-512" hashValue="4AonPp7wfzUaSRSm4ka48NUadCGBMZdIHcEfn+mAiXrLAdftIs1YbqRmvKidYzZy456Iym3Wk8sM0nHeftYRdQ==" saltValue="vy4ILOSFR5U/nZ0ylaDC8w==" spinCount="100000" sheet="1" objects="1" scenarios="1"/>
  <autoFilter ref="B3:K164" xr:uid="{2E8B28D8-CF94-4FD9-AA03-536B734F31CA}"/>
  <customSheetViews>
    <customSheetView guid="{36755EE3-F52E-4D4E-9A42-3A861C777B27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6" customWidth="1"/>
    <col min="12" max="13" width="12" customWidth="1"/>
    <col min="14" max="14" width="12" bestFit="1" customWidth="1"/>
  </cols>
  <sheetData>
    <row r="1" spans="1:13" x14ac:dyDescent="0.2">
      <c r="A1" s="140" t="s">
        <v>121</v>
      </c>
    </row>
    <row r="3" spans="1:13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143</v>
      </c>
    </row>
    <row r="4" spans="1:13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27</v>
      </c>
      <c r="G6">
        <f>Details2!G666</f>
        <v>14</v>
      </c>
      <c r="H6">
        <f>Details2!H666</f>
        <v>22</v>
      </c>
      <c r="I6">
        <f>Details2!I666</f>
        <v>18</v>
      </c>
      <c r="J6">
        <f>Details2!J666</f>
        <v>19</v>
      </c>
      <c r="K6">
        <f>Details2!K666</f>
        <v>22</v>
      </c>
      <c r="M6" s="28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8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12</v>
      </c>
      <c r="G10">
        <f>Details2!G670</f>
        <v>12</v>
      </c>
      <c r="H10">
        <f>Details2!H670</f>
        <v>18</v>
      </c>
      <c r="I10">
        <f>Details2!I670</f>
        <v>2</v>
      </c>
      <c r="J10">
        <f>Details2!J670</f>
        <v>8</v>
      </c>
      <c r="K10">
        <f>Details2!K670</f>
        <v>3</v>
      </c>
      <c r="M10" s="28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8</v>
      </c>
      <c r="G16">
        <f>Details2!G676</f>
        <v>7</v>
      </c>
      <c r="H16">
        <f>Details2!H676</f>
        <v>7</v>
      </c>
      <c r="I16">
        <f>Details2!I676</f>
        <v>0</v>
      </c>
      <c r="J16">
        <f>Details2!J676</f>
        <v>0</v>
      </c>
      <c r="K16">
        <f>Details2!K676</f>
        <v>2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2</v>
      </c>
      <c r="G22">
        <f>Details2!G682</f>
        <v>2</v>
      </c>
      <c r="H22">
        <f>Details2!H682</f>
        <v>0</v>
      </c>
      <c r="I22">
        <f>Details2!I682</f>
        <v>0</v>
      </c>
      <c r="J22">
        <f>Details2!J682</f>
        <v>0</v>
      </c>
      <c r="K22" t="str">
        <f>Details2!K682</f>
        <v>NULL</v>
      </c>
      <c r="M22" s="28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8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8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6</v>
      </c>
      <c r="G27">
        <f>Details2!G687</f>
        <v>0</v>
      </c>
      <c r="H27">
        <f>Details2!H687</f>
        <v>20</v>
      </c>
      <c r="I27">
        <f>Details2!I687</f>
        <v>0</v>
      </c>
      <c r="J27">
        <f>Details2!J687</f>
        <v>0</v>
      </c>
      <c r="K27">
        <f>Details2!K687</f>
        <v>5</v>
      </c>
      <c r="M27" s="28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8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8</v>
      </c>
      <c r="G32">
        <f>Details2!G692</f>
        <v>0</v>
      </c>
      <c r="H32">
        <f>Details2!H692</f>
        <v>10</v>
      </c>
      <c r="I32">
        <f>Details2!I692</f>
        <v>3</v>
      </c>
      <c r="J32">
        <f>Details2!J692</f>
        <v>12</v>
      </c>
      <c r="K32">
        <f>Details2!K692</f>
        <v>0</v>
      </c>
      <c r="M32" s="28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42</v>
      </c>
      <c r="G39">
        <f>Details2!G699</f>
        <v>26</v>
      </c>
      <c r="H39">
        <f>Details2!H699</f>
        <v>2</v>
      </c>
      <c r="I39">
        <f>Details2!I699</f>
        <v>1</v>
      </c>
      <c r="J39">
        <f>Details2!J699</f>
        <v>0</v>
      </c>
      <c r="K39">
        <f>Details2!K699</f>
        <v>7</v>
      </c>
      <c r="M39" s="28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 t="str">
        <f>Details2!G707</f>
        <v>NULL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8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9</v>
      </c>
      <c r="G49">
        <f>Details2!G709</f>
        <v>5</v>
      </c>
      <c r="H49">
        <f>Details2!H709</f>
        <v>11</v>
      </c>
      <c r="I49">
        <f>Details2!I709</f>
        <v>0</v>
      </c>
      <c r="J49">
        <f>Details2!J709</f>
        <v>0</v>
      </c>
      <c r="K49">
        <f>Details2!K709</f>
        <v>0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JB (628th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>
        <f>Details2!I728</f>
        <v>0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>
        <f>Details2!I731</f>
        <v>0</v>
      </c>
      <c r="J71" t="str">
        <f>Details2!J731</f>
        <v>NULL</v>
      </c>
      <c r="K71">
        <f>Details2!K731</f>
        <v>0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>
        <f>Details2!I732</f>
        <v>0</v>
      </c>
      <c r="J72">
        <f>Details2!J732</f>
        <v>0</v>
      </c>
      <c r="K72">
        <f>Details2!K732</f>
        <v>0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>
        <f>Details2!I733</f>
        <v>0</v>
      </c>
      <c r="J73">
        <f>Details2!J733</f>
        <v>0</v>
      </c>
      <c r="K73">
        <f>Details2!K733</f>
        <v>0</v>
      </c>
      <c r="L73" s="20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>
        <f>Details2!I739</f>
        <v>0</v>
      </c>
      <c r="J79">
        <f>Details2!J739</f>
        <v>0</v>
      </c>
      <c r="K79">
        <f>Details2!K739</f>
        <v>0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13</v>
      </c>
      <c r="G86">
        <f>Details2!G746</f>
        <v>14</v>
      </c>
      <c r="H86">
        <f>Details2!H746</f>
        <v>9</v>
      </c>
      <c r="I86">
        <f>Details2!I746</f>
        <v>8</v>
      </c>
      <c r="J86">
        <f>Details2!J746</f>
        <v>0</v>
      </c>
      <c r="K86">
        <f>Details2!K746</f>
        <v>4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9</v>
      </c>
      <c r="G88">
        <f>Details2!G748</f>
        <v>0</v>
      </c>
      <c r="H88">
        <f>Details2!H748</f>
        <v>0</v>
      </c>
      <c r="I88">
        <f>Details2!I748</f>
        <v>3</v>
      </c>
      <c r="J88">
        <f>Details2!J748</f>
        <v>9</v>
      </c>
      <c r="K88">
        <f>Details2!K748</f>
        <v>6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 t="str">
        <f>Details2!G749</f>
        <v>NULL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42</v>
      </c>
      <c r="G90">
        <f>Details2!G750</f>
        <v>26</v>
      </c>
      <c r="H90">
        <f>Details2!H750</f>
        <v>15</v>
      </c>
      <c r="I90">
        <f>Details2!I750</f>
        <v>4</v>
      </c>
      <c r="J90">
        <f>Details2!J750</f>
        <v>11</v>
      </c>
      <c r="K90">
        <f>Details2!K750</f>
        <v>7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5</v>
      </c>
      <c r="G91">
        <f>Details2!G751</f>
        <v>5</v>
      </c>
      <c r="H91">
        <f>Details2!H751</f>
        <v>4</v>
      </c>
      <c r="I91">
        <f>Details2!I751</f>
        <v>3</v>
      </c>
      <c r="J91">
        <f>Details2!J751</f>
        <v>3</v>
      </c>
      <c r="K91">
        <f>Details2!K751</f>
        <v>0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3</v>
      </c>
      <c r="G92">
        <f>Details2!G752</f>
        <v>10</v>
      </c>
      <c r="H92">
        <f>Details2!H752</f>
        <v>5</v>
      </c>
      <c r="I92">
        <f>Details2!I752</f>
        <v>0</v>
      </c>
      <c r="J92">
        <f>Details2!J752</f>
        <v>28</v>
      </c>
      <c r="K92">
        <f>Details2!K752</f>
        <v>0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86</v>
      </c>
      <c r="G93">
        <f>Details2!G753</f>
        <v>49</v>
      </c>
      <c r="H93">
        <f>Details2!H753</f>
        <v>40</v>
      </c>
      <c r="I93">
        <f>Details2!I753</f>
        <v>0</v>
      </c>
      <c r="J93">
        <f>Details2!J753</f>
        <v>60</v>
      </c>
      <c r="K93">
        <f>Details2!K753</f>
        <v>44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1</v>
      </c>
      <c r="G94">
        <f>Details2!G754</f>
        <v>14</v>
      </c>
      <c r="H94">
        <f>Details2!H754</f>
        <v>3</v>
      </c>
      <c r="I94">
        <f>Details2!I754</f>
        <v>4</v>
      </c>
      <c r="J94">
        <f>Details2!J754</f>
        <v>0</v>
      </c>
      <c r="K94">
        <f>Details2!K754</f>
        <v>0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3</v>
      </c>
      <c r="G96">
        <f>Details2!G756</f>
        <v>3</v>
      </c>
      <c r="H96">
        <f>Details2!H756</f>
        <v>0</v>
      </c>
      <c r="I96">
        <f>Details2!I756</f>
        <v>0</v>
      </c>
      <c r="J96">
        <f>Details2!J756</f>
        <v>0</v>
      </c>
      <c r="K96">
        <f>Details2!K756</f>
        <v>0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0</v>
      </c>
      <c r="G97">
        <f>Details2!G757</f>
        <v>1</v>
      </c>
      <c r="H97">
        <f>Details2!H757</f>
        <v>1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1</v>
      </c>
      <c r="G98">
        <f>Details2!G758</f>
        <v>0</v>
      </c>
      <c r="H98">
        <f>Details2!H758</f>
        <v>0</v>
      </c>
      <c r="I98">
        <f>Details2!I758</f>
        <v>0</v>
      </c>
      <c r="J98">
        <f>Details2!J758</f>
        <v>0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2</v>
      </c>
      <c r="G100">
        <f>Details2!G760</f>
        <v>0</v>
      </c>
      <c r="H100">
        <f>Details2!H760</f>
        <v>0</v>
      </c>
      <c r="I100" t="str">
        <f>Details2!I760</f>
        <v>NULL</v>
      </c>
      <c r="J100">
        <f>Details2!J760</f>
        <v>0</v>
      </c>
      <c r="K100">
        <f>Details2!K760</f>
        <v>0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0</v>
      </c>
      <c r="G102">
        <f>Details2!G762</f>
        <v>0</v>
      </c>
      <c r="H102">
        <f>Details2!H762</f>
        <v>2</v>
      </c>
      <c r="I102">
        <f>Details2!I762</f>
        <v>0</v>
      </c>
      <c r="J102">
        <f>Details2!J762</f>
        <v>0</v>
      </c>
      <c r="K102">
        <f>Details2!K762</f>
        <v>2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29</v>
      </c>
      <c r="G103">
        <f>Details2!G763</f>
        <v>3</v>
      </c>
      <c r="H103">
        <f>Details2!H763</f>
        <v>19</v>
      </c>
      <c r="I103">
        <f>Details2!I763</f>
        <v>0</v>
      </c>
      <c r="J103">
        <f>Details2!J763</f>
        <v>0</v>
      </c>
      <c r="K103">
        <f>Details2!K763</f>
        <v>21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6</v>
      </c>
      <c r="G104">
        <f>Details2!G764</f>
        <v>4</v>
      </c>
      <c r="H104">
        <f>Details2!H764</f>
        <v>3</v>
      </c>
      <c r="I104">
        <f>Details2!I764</f>
        <v>1</v>
      </c>
      <c r="J104">
        <f>Details2!J764</f>
        <v>0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0</v>
      </c>
      <c r="G105">
        <f>Details2!G765</f>
        <v>0</v>
      </c>
      <c r="H105">
        <f>Details2!H765</f>
        <v>0</v>
      </c>
      <c r="I105">
        <f>Details2!I765</f>
        <v>0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15</v>
      </c>
      <c r="G106">
        <f>Details2!G766</f>
        <v>13</v>
      </c>
      <c r="H106">
        <f>Details2!H766</f>
        <v>8</v>
      </c>
      <c r="I106">
        <f>Details2!I766</f>
        <v>1</v>
      </c>
      <c r="J106">
        <f>Details2!J766</f>
        <v>1</v>
      </c>
      <c r="K106">
        <f>Details2!K766</f>
        <v>7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125</v>
      </c>
      <c r="G107">
        <f>Details2!G767</f>
        <v>61</v>
      </c>
      <c r="H107">
        <f>Details2!H767</f>
        <v>81</v>
      </c>
      <c r="I107">
        <f>Details2!I767</f>
        <v>17</v>
      </c>
      <c r="J107">
        <f>Details2!J767</f>
        <v>20</v>
      </c>
      <c r="K107">
        <f>Details2!K767</f>
        <v>0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22</v>
      </c>
      <c r="G108">
        <f>Details2!G768</f>
        <v>12</v>
      </c>
      <c r="H108">
        <f>Details2!H768</f>
        <v>10</v>
      </c>
      <c r="I108">
        <f>Details2!I768</f>
        <v>16</v>
      </c>
      <c r="J108">
        <f>Details2!J768</f>
        <v>12</v>
      </c>
      <c r="K108">
        <f>Details2!K768</f>
        <v>2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72</v>
      </c>
      <c r="G111">
        <f>Details2!G771</f>
        <v>59</v>
      </c>
      <c r="H111">
        <f>Details2!H771</f>
        <v>62</v>
      </c>
      <c r="I111">
        <f>Details2!I771</f>
        <v>32</v>
      </c>
      <c r="J111">
        <f>Details2!J771</f>
        <v>59</v>
      </c>
      <c r="K111">
        <f>Details2!K771</f>
        <v>23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0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26</v>
      </c>
      <c r="G126">
        <f>Details2!G786</f>
        <v>17</v>
      </c>
      <c r="H126">
        <f>Details2!H786</f>
        <v>13</v>
      </c>
      <c r="I126">
        <f>Details2!I786</f>
        <v>3</v>
      </c>
      <c r="J126">
        <f>Details2!J786</f>
        <v>0</v>
      </c>
      <c r="K126">
        <f>Details2!K786</f>
        <v>0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0</v>
      </c>
      <c r="G129">
        <f>Details2!G789</f>
        <v>0</v>
      </c>
      <c r="H129">
        <f>Details2!H789</f>
        <v>2</v>
      </c>
      <c r="I129">
        <f>Details2!I789</f>
        <v>4</v>
      </c>
      <c r="J129">
        <f>Details2!J789</f>
        <v>4</v>
      </c>
      <c r="K129">
        <f>Details2!K789</f>
        <v>0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5</v>
      </c>
      <c r="G130">
        <f>Details2!G790</f>
        <v>1</v>
      </c>
      <c r="H130">
        <f>Details2!H790</f>
        <v>5</v>
      </c>
      <c r="I130">
        <f>Details2!I790</f>
        <v>8</v>
      </c>
      <c r="J130">
        <f>Details2!J790</f>
        <v>4</v>
      </c>
      <c r="K130">
        <f>Details2!K790</f>
        <v>0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NHC Lemoore</v>
      </c>
      <c r="E131" t="str">
        <f>Details2!E791</f>
        <v>C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5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23</v>
      </c>
      <c r="G132">
        <f>Details2!G792</f>
        <v>20</v>
      </c>
      <c r="H132">
        <f>Details2!H792</f>
        <v>9</v>
      </c>
      <c r="I132">
        <f>Details2!I792</f>
        <v>4</v>
      </c>
      <c r="J132">
        <f>Details2!J792</f>
        <v>5</v>
      </c>
      <c r="K132">
        <f>Details2!K792</f>
        <v>12</v>
      </c>
      <c r="L132" s="25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3</v>
      </c>
      <c r="G133">
        <f>Details2!G793</f>
        <v>1</v>
      </c>
      <c r="H133">
        <f>Details2!H793</f>
        <v>0</v>
      </c>
      <c r="I133">
        <f>Details2!I793</f>
        <v>0</v>
      </c>
      <c r="J133">
        <f>Details2!J793</f>
        <v>0</v>
      </c>
      <c r="K133">
        <f>Details2!K793</f>
        <v>0</v>
      </c>
      <c r="L133" s="25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5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3</v>
      </c>
      <c r="G135">
        <f>Details2!G795</f>
        <v>5</v>
      </c>
      <c r="H135">
        <f>Details2!H795</f>
        <v>3</v>
      </c>
      <c r="I135">
        <f>Details2!I795</f>
        <v>0</v>
      </c>
      <c r="J135">
        <f>Details2!J795</f>
        <v>3</v>
      </c>
      <c r="K135">
        <f>Details2!K795</f>
        <v>1</v>
      </c>
      <c r="L135" s="25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11</v>
      </c>
      <c r="G136">
        <f>Details2!G796</f>
        <v>32</v>
      </c>
      <c r="H136">
        <f>Details2!H796</f>
        <v>23</v>
      </c>
      <c r="I136">
        <f>Details2!I796</f>
        <v>14</v>
      </c>
      <c r="J136">
        <f>Details2!J796</f>
        <v>13</v>
      </c>
      <c r="K136">
        <f>Details2!K796</f>
        <v>12</v>
      </c>
      <c r="L136" s="25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5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5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16</v>
      </c>
      <c r="G139">
        <f>Details2!G799</f>
        <v>13</v>
      </c>
      <c r="H139">
        <f>Details2!H799</f>
        <v>13</v>
      </c>
      <c r="I139">
        <f>Details2!I799</f>
        <v>9</v>
      </c>
      <c r="J139">
        <f>Details2!J799</f>
        <v>0</v>
      </c>
      <c r="K139">
        <f>Details2!K799</f>
        <v>4</v>
      </c>
      <c r="L139" s="25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5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5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5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1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5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5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36</v>
      </c>
      <c r="G146">
        <f>Details2!G806</f>
        <v>24</v>
      </c>
      <c r="H146">
        <f>Details2!H806</f>
        <v>25</v>
      </c>
      <c r="I146">
        <f>Details2!I806</f>
        <v>38</v>
      </c>
      <c r="J146">
        <f>Details2!J806</f>
        <v>42</v>
      </c>
      <c r="K146">
        <f>Details2!K806</f>
        <v>18</v>
      </c>
      <c r="L146" s="25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13</v>
      </c>
      <c r="G147">
        <f>Details2!G807</f>
        <v>12</v>
      </c>
      <c r="H147">
        <f>Details2!H807</f>
        <v>18</v>
      </c>
      <c r="I147">
        <f>Details2!I807</f>
        <v>4</v>
      </c>
      <c r="J147">
        <f>Details2!J807</f>
        <v>6</v>
      </c>
      <c r="K147">
        <f>Details2!K807</f>
        <v>0</v>
      </c>
      <c r="L147" s="25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NHC Oak Harbor</v>
      </c>
      <c r="E148" t="str">
        <f>Details2!E808</f>
        <v>H</v>
      </c>
      <c r="F148">
        <f>Details2!F808</f>
        <v>2</v>
      </c>
      <c r="G148">
        <f>Details2!G808</f>
        <v>0</v>
      </c>
      <c r="H148">
        <f>Details2!H808</f>
        <v>0</v>
      </c>
      <c r="I148">
        <f>Details2!I808</f>
        <v>0</v>
      </c>
      <c r="J148">
        <f>Details2!J808</f>
        <v>1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2</v>
      </c>
      <c r="G157">
        <f>Details2!G817</f>
        <v>1</v>
      </c>
      <c r="H157">
        <f>Details2!H817</f>
        <v>2</v>
      </c>
      <c r="I157">
        <f>Details2!I817</f>
        <v>1</v>
      </c>
      <c r="J157">
        <f>Details2!J817</f>
        <v>0</v>
      </c>
      <c r="K157">
        <f>Details2!K817</f>
        <v>0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16</v>
      </c>
      <c r="G161">
        <f>Details2!G821</f>
        <v>1</v>
      </c>
      <c r="H161">
        <f>Details2!H821</f>
        <v>46</v>
      </c>
      <c r="I161">
        <f>Details2!I821</f>
        <v>80</v>
      </c>
      <c r="J161">
        <f>Details2!J821</f>
        <v>15</v>
      </c>
      <c r="K161">
        <f>Details2!K821</f>
        <v>302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16</v>
      </c>
      <c r="G162">
        <f>Details2!G822</f>
        <v>21</v>
      </c>
      <c r="H162">
        <f>Details2!H822</f>
        <v>29</v>
      </c>
      <c r="I162">
        <f>Details2!I822</f>
        <v>12</v>
      </c>
      <c r="J162">
        <f>Details2!J822</f>
        <v>29</v>
      </c>
      <c r="K162">
        <f>Details2!K822</f>
        <v>14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126</v>
      </c>
      <c r="C167" s="9"/>
      <c r="F167" s="17">
        <f>SUM(F5:F81)</f>
        <v>114</v>
      </c>
      <c r="G167" s="17">
        <f t="shared" ref="G167:K167" si="0">SUM(G5:G81)</f>
        <v>66</v>
      </c>
      <c r="H167" s="17">
        <f t="shared" si="0"/>
        <v>90</v>
      </c>
      <c r="I167" s="17">
        <f t="shared" si="0"/>
        <v>24</v>
      </c>
      <c r="J167" s="17">
        <f t="shared" si="0"/>
        <v>39</v>
      </c>
      <c r="K167" s="17">
        <f t="shared" si="0"/>
        <v>39</v>
      </c>
      <c r="L167" s="2"/>
    </row>
    <row r="168" spans="2:12" x14ac:dyDescent="0.2">
      <c r="B168" s="14" t="s">
        <v>127</v>
      </c>
      <c r="C168" s="9"/>
      <c r="F168" s="17">
        <f>SUM(F83:F129)</f>
        <v>460</v>
      </c>
      <c r="G168" s="17">
        <f t="shared" ref="G168:K168" si="1">SUM(G83:G129)</f>
        <v>291</v>
      </c>
      <c r="H168" s="17">
        <f t="shared" si="1"/>
        <v>277</v>
      </c>
      <c r="I168" s="17">
        <f t="shared" si="1"/>
        <v>96</v>
      </c>
      <c r="J168" s="17">
        <f t="shared" si="1"/>
        <v>207</v>
      </c>
      <c r="K168" s="17">
        <f t="shared" si="1"/>
        <v>116</v>
      </c>
      <c r="L168" s="20"/>
    </row>
    <row r="169" spans="2:12" x14ac:dyDescent="0.2">
      <c r="B169" s="14" t="s">
        <v>128</v>
      </c>
      <c r="C169" s="9"/>
      <c r="F169" s="17">
        <f>SUM(F161:F164)</f>
        <v>32</v>
      </c>
      <c r="G169" s="17">
        <f t="shared" ref="G169:K169" si="2">SUM(G161:G164)</f>
        <v>22</v>
      </c>
      <c r="H169" s="17">
        <f t="shared" si="2"/>
        <v>75</v>
      </c>
      <c r="I169" s="17">
        <f t="shared" si="2"/>
        <v>92</v>
      </c>
      <c r="J169" s="17">
        <f t="shared" si="2"/>
        <v>44</v>
      </c>
      <c r="K169" s="17">
        <f t="shared" si="2"/>
        <v>316</v>
      </c>
      <c r="L169" s="26"/>
    </row>
    <row r="170" spans="2:12" x14ac:dyDescent="0.2">
      <c r="B170" s="14" t="s">
        <v>144</v>
      </c>
      <c r="C170" s="9"/>
      <c r="F170" s="17">
        <f>SUM(F130:F160)</f>
        <v>115</v>
      </c>
      <c r="G170" s="17">
        <f t="shared" ref="G170:K170" si="3">SUM(G130:G160)</f>
        <v>109</v>
      </c>
      <c r="H170" s="17">
        <f t="shared" si="3"/>
        <v>98</v>
      </c>
      <c r="I170" s="17">
        <f t="shared" si="3"/>
        <v>78</v>
      </c>
      <c r="J170" s="17">
        <f t="shared" si="3"/>
        <v>74</v>
      </c>
      <c r="K170" s="17">
        <f t="shared" si="3"/>
        <v>47</v>
      </c>
      <c r="L170" s="26"/>
    </row>
    <row r="171" spans="2:12" x14ac:dyDescent="0.2">
      <c r="B171" s="14" t="s">
        <v>130</v>
      </c>
      <c r="C171" s="9"/>
      <c r="F171" s="17">
        <f>SUM(F5:F164)</f>
        <v>721</v>
      </c>
      <c r="G171" s="17">
        <f t="shared" ref="G171:K171" si="4">SUM(G5:G164)</f>
        <v>488</v>
      </c>
      <c r="H171" s="17">
        <f t="shared" si="4"/>
        <v>540</v>
      </c>
      <c r="I171" s="17">
        <f t="shared" si="4"/>
        <v>290</v>
      </c>
      <c r="J171" s="17">
        <f t="shared" si="4"/>
        <v>364</v>
      </c>
      <c r="K171" s="17">
        <f t="shared" si="4"/>
        <v>518</v>
      </c>
      <c r="L171" s="2"/>
    </row>
    <row r="172" spans="2:12" x14ac:dyDescent="0.2">
      <c r="L172" s="2"/>
    </row>
    <row r="173" spans="2:12" x14ac:dyDescent="0.2">
      <c r="B173" s="40" t="s">
        <v>145</v>
      </c>
      <c r="C173" s="3"/>
      <c r="D173" s="3"/>
      <c r="E173" s="3"/>
      <c r="F173" s="161" t="str">
        <f>IF(F167='Collected to Claims Ratio'!C7,"yes","no")</f>
        <v>yes</v>
      </c>
      <c r="G173" s="161" t="str">
        <f>IF(G167='Collected to Claims Ratio'!D7,"yes","no")</f>
        <v>yes</v>
      </c>
      <c r="H173" s="161" t="str">
        <f>IF(H167='Collected to Claims Ratio'!E7,"yes","no")</f>
        <v>yes</v>
      </c>
      <c r="I173" s="161" t="str">
        <f>IF(I167='Collected to Claims Ratio'!F7,"yes","no")</f>
        <v>yes</v>
      </c>
      <c r="J173" s="161" t="str">
        <f>IF(J167='Collected to Claims Ratio'!G7,"yes","no")</f>
        <v>yes</v>
      </c>
      <c r="K173" s="161" t="str">
        <f>IF(K167='Collected to Claims Ratio'!H7,"yes","no")</f>
        <v>yes</v>
      </c>
      <c r="L173" s="2"/>
    </row>
    <row r="174" spans="2:12" x14ac:dyDescent="0.2">
      <c r="B174" s="40" t="s">
        <v>146</v>
      </c>
      <c r="C174" s="3"/>
      <c r="D174" s="3"/>
      <c r="E174" s="3"/>
      <c r="F174" s="161" t="str">
        <f>IF(F168='Collected to Claims Ratio'!C8,"yes","no")</f>
        <v>yes</v>
      </c>
      <c r="G174" s="161" t="str">
        <f>IF(G168='Collected to Claims Ratio'!D8,"yes","no")</f>
        <v>yes</v>
      </c>
      <c r="H174" s="161" t="str">
        <f>IF(H168='Collected to Claims Ratio'!E8,"yes","no")</f>
        <v>yes</v>
      </c>
      <c r="I174" s="161" t="str">
        <f>IF(I168='Collected to Claims Ratio'!F8,"yes","no")</f>
        <v>yes</v>
      </c>
      <c r="J174" s="161" t="str">
        <f>IF(J168='Collected to Claims Ratio'!G8,"yes","no")</f>
        <v>yes</v>
      </c>
      <c r="K174" s="161" t="str">
        <f>IF(K168='Collected to Claims Ratio'!H8,"yes","no")</f>
        <v>yes</v>
      </c>
      <c r="L174" s="2"/>
    </row>
    <row r="175" spans="2:12" x14ac:dyDescent="0.2">
      <c r="B175" s="40" t="s">
        <v>147</v>
      </c>
      <c r="C175" s="3"/>
      <c r="D175" s="3"/>
      <c r="E175" s="3"/>
      <c r="F175" s="161" t="str">
        <f>IF(F170='Collected to Claims Ratio'!C9,"yes","no")</f>
        <v>yes</v>
      </c>
      <c r="G175" s="161" t="str">
        <f>IF(G170='Collected to Claims Ratio'!D9,"yes","no")</f>
        <v>yes</v>
      </c>
      <c r="H175" s="161" t="str">
        <f>IF(H170='Collected to Claims Ratio'!E9,"yes","no")</f>
        <v>yes</v>
      </c>
      <c r="I175" s="161" t="str">
        <f>IF(I170='Collected to Claims Ratio'!F9,"yes","no")</f>
        <v>yes</v>
      </c>
      <c r="J175" s="161" t="str">
        <f>IF(J170='Collected to Claims Ratio'!G9,"yes","no")</f>
        <v>yes</v>
      </c>
      <c r="K175" s="161" t="str">
        <f>IF(K170='Collected to Claims Ratio'!H9,"yes","no")</f>
        <v>yes</v>
      </c>
      <c r="L175" s="26"/>
    </row>
    <row r="176" spans="2:12" x14ac:dyDescent="0.2">
      <c r="B176" s="40" t="s">
        <v>148</v>
      </c>
      <c r="C176" s="3"/>
      <c r="D176" s="3"/>
      <c r="E176" s="3"/>
      <c r="F176" s="161" t="str">
        <f>IF(F169='Collected to Claims Ratio'!C10,"yes","no")</f>
        <v>yes</v>
      </c>
      <c r="G176" s="161" t="str">
        <f>IF(G169='Collected to Claims Ratio'!D10,"yes","no")</f>
        <v>yes</v>
      </c>
      <c r="H176" s="161" t="str">
        <f>IF(H169='Collected to Claims Ratio'!E10,"yes","no")</f>
        <v>yes</v>
      </c>
      <c r="I176" s="161" t="str">
        <f>IF(I169='Collected to Claims Ratio'!F10,"yes","no")</f>
        <v>yes</v>
      </c>
      <c r="J176" s="161" t="str">
        <f>IF(J169='Collected to Claims Ratio'!G10,"yes","no")</f>
        <v>yes</v>
      </c>
      <c r="K176" s="161" t="str">
        <f>IF(K169='Collected to Claims Ratio'!H10,"yes","no")</f>
        <v>yes</v>
      </c>
      <c r="L176" s="26"/>
    </row>
    <row r="177" spans="2:11" x14ac:dyDescent="0.2">
      <c r="B177" s="40" t="s">
        <v>149</v>
      </c>
      <c r="F177" s="161" t="str">
        <f>IF(F171='Collected to Claims Ratio'!C11,"yes","no")</f>
        <v>yes</v>
      </c>
      <c r="G177" s="161" t="str">
        <f>IF(G171='Collected to Claims Ratio'!D11,"yes","no")</f>
        <v>yes</v>
      </c>
      <c r="H177" s="161" t="str">
        <f>IF(H171='Collected to Claims Ratio'!E11,"yes","no")</f>
        <v>yes</v>
      </c>
      <c r="I177" s="161" t="str">
        <f>IF(I171='Collected to Claims Ratio'!F11,"yes","no")</f>
        <v>yes</v>
      </c>
      <c r="J177" s="161" t="str">
        <f>IF(J171='Collected to Claims Ratio'!G11,"yes","no")</f>
        <v>yes</v>
      </c>
      <c r="K177" s="161" t="str">
        <f>IF(K171='Collected to Claims Ratio'!H11,"yes","no")</f>
        <v>yes</v>
      </c>
    </row>
    <row r="178" spans="2:11" x14ac:dyDescent="0.2">
      <c r="K178" s="39"/>
    </row>
  </sheetData>
  <sheetProtection algorithmName="SHA-512" hashValue="YDGYFpQAMRsdRbrZKT3c0tn7rBq2bJ0Z+Z7YClSKP3No3U5pZUni+7HayFytqW4Dzh0wDPpvY2uedybMfyIN/w==" saltValue="iZ1H9X+aUNwreqgHIir8dA==" spinCount="100000" sheet="1" objects="1" scenarios="1"/>
  <customSheetViews>
    <customSheetView guid="{36755EE3-F52E-4D4E-9A42-3A861C777B27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6" customWidth="1"/>
    <col min="12" max="13" width="12" customWidth="1"/>
    <col min="14" max="14" width="12" bestFit="1" customWidth="1"/>
  </cols>
  <sheetData>
    <row r="1" spans="1:12" x14ac:dyDescent="0.2">
      <c r="A1" s="140" t="s">
        <v>150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151</v>
      </c>
    </row>
    <row r="4" spans="1:12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87</v>
      </c>
      <c r="G6">
        <f>Details2!G831</f>
        <v>74</v>
      </c>
      <c r="H6">
        <f>Details2!H831</f>
        <v>110</v>
      </c>
      <c r="I6">
        <f>Details2!I831</f>
        <v>80</v>
      </c>
      <c r="J6">
        <f>Details2!J831</f>
        <v>44</v>
      </c>
      <c r="K6">
        <f>Details2!K831</f>
        <v>105</v>
      </c>
      <c r="L6" s="36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6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104</v>
      </c>
      <c r="G10">
        <f>Details2!G835</f>
        <v>78</v>
      </c>
      <c r="H10">
        <f>Details2!H835</f>
        <v>89</v>
      </c>
      <c r="I10">
        <f>Details2!I835</f>
        <v>48</v>
      </c>
      <c r="J10">
        <f>Details2!J835</f>
        <v>40</v>
      </c>
      <c r="K10">
        <f>Details2!K835</f>
        <v>49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36</v>
      </c>
      <c r="G16">
        <f>Details2!G841</f>
        <v>48</v>
      </c>
      <c r="H16">
        <f>Details2!H841</f>
        <v>41</v>
      </c>
      <c r="I16">
        <f>Details2!I841</f>
        <v>10</v>
      </c>
      <c r="J16">
        <f>Details2!J841</f>
        <v>0</v>
      </c>
      <c r="K16">
        <f>Details2!K841</f>
        <v>18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6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8</v>
      </c>
      <c r="G22">
        <f>Details2!G847</f>
        <v>4</v>
      </c>
      <c r="H22">
        <f>Details2!H847</f>
        <v>2</v>
      </c>
      <c r="I22">
        <f>Details2!I847</f>
        <v>4</v>
      </c>
      <c r="J22">
        <f>Details2!J847</f>
        <v>2</v>
      </c>
      <c r="K22" t="str">
        <f>Details2!K847</f>
        <v>NULL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40</v>
      </c>
      <c r="G27">
        <f>Details2!G852</f>
        <v>39</v>
      </c>
      <c r="H27">
        <f>Details2!H852</f>
        <v>68</v>
      </c>
      <c r="I27">
        <f>Details2!I852</f>
        <v>2</v>
      </c>
      <c r="J27">
        <f>Details2!J852</f>
        <v>0</v>
      </c>
      <c r="K27">
        <f>Details2!K852</f>
        <v>48</v>
      </c>
      <c r="L27" s="36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6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27</v>
      </c>
      <c r="G32">
        <f>Details2!G857</f>
        <v>85</v>
      </c>
      <c r="H32">
        <f>Details2!H857</f>
        <v>95</v>
      </c>
      <c r="I32">
        <f>Details2!I857</f>
        <v>40</v>
      </c>
      <c r="J32">
        <f>Details2!J857</f>
        <v>118</v>
      </c>
      <c r="K32">
        <f>Details2!K857</f>
        <v>111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130</v>
      </c>
      <c r="G39">
        <f>Details2!G864</f>
        <v>123</v>
      </c>
      <c r="H39">
        <f>Details2!H864</f>
        <v>5</v>
      </c>
      <c r="I39">
        <f>Details2!I864</f>
        <v>52</v>
      </c>
      <c r="J39">
        <f>Details2!J864</f>
        <v>8</v>
      </c>
      <c r="K39">
        <f>Details2!K864</f>
        <v>99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 t="str">
        <f>Details2!G872</f>
        <v>NULL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24</v>
      </c>
      <c r="G49">
        <f>Details2!G874</f>
        <v>17</v>
      </c>
      <c r="H49">
        <f>Details2!H874</f>
        <v>26</v>
      </c>
      <c r="I49">
        <f>Details2!I874</f>
        <v>8</v>
      </c>
      <c r="J49">
        <f>Details2!J874</f>
        <v>20</v>
      </c>
      <c r="K49">
        <f>Details2!K874</f>
        <v>9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JB (628th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>
        <f>Details2!I893</f>
        <v>0</v>
      </c>
      <c r="J68">
        <f>Details2!J893</f>
        <v>0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>
        <f>Details2!I896</f>
        <v>0</v>
      </c>
      <c r="J71" t="str">
        <f>Details2!J896</f>
        <v>NULL</v>
      </c>
      <c r="K71">
        <f>Details2!K896</f>
        <v>0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>
        <f>Details2!I897</f>
        <v>0</v>
      </c>
      <c r="J72">
        <f>Details2!J897</f>
        <v>2</v>
      </c>
      <c r="K72">
        <f>Details2!K897</f>
        <v>0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>
        <f>Details2!I898</f>
        <v>0</v>
      </c>
      <c r="J73">
        <f>Details2!J898</f>
        <v>0</v>
      </c>
      <c r="K73">
        <f>Details2!K898</f>
        <v>0</v>
      </c>
      <c r="L73" s="36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>
        <f>Details2!I904</f>
        <v>0</v>
      </c>
      <c r="J79">
        <f>Details2!J904</f>
        <v>0</v>
      </c>
      <c r="K79">
        <f>Details2!K904</f>
        <v>0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18</v>
      </c>
      <c r="G86">
        <f>Details2!G911</f>
        <v>22</v>
      </c>
      <c r="H86">
        <f>Details2!H911</f>
        <v>21</v>
      </c>
      <c r="I86">
        <f>Details2!I911</f>
        <v>14</v>
      </c>
      <c r="J86">
        <f>Details2!J911</f>
        <v>0</v>
      </c>
      <c r="K86">
        <f>Details2!K911</f>
        <v>10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23</v>
      </c>
      <c r="G88">
        <f>Details2!G913</f>
        <v>18</v>
      </c>
      <c r="H88">
        <f>Details2!H913</f>
        <v>12</v>
      </c>
      <c r="I88">
        <f>Details2!I913</f>
        <v>18</v>
      </c>
      <c r="J88">
        <f>Details2!J913</f>
        <v>40</v>
      </c>
      <c r="K88">
        <f>Details2!K913</f>
        <v>46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 t="str">
        <f>Details2!G914</f>
        <v>NULL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95</v>
      </c>
      <c r="G90">
        <f>Details2!G915</f>
        <v>66</v>
      </c>
      <c r="H90">
        <f>Details2!H915</f>
        <v>54</v>
      </c>
      <c r="I90">
        <f>Details2!I915</f>
        <v>43</v>
      </c>
      <c r="J90">
        <f>Details2!J915</f>
        <v>96</v>
      </c>
      <c r="K90">
        <f>Details2!K915</f>
        <v>94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14</v>
      </c>
      <c r="G91">
        <f>Details2!G916</f>
        <v>22</v>
      </c>
      <c r="H91">
        <f>Details2!H916</f>
        <v>24</v>
      </c>
      <c r="I91">
        <f>Details2!I916</f>
        <v>24</v>
      </c>
      <c r="J91">
        <f>Details2!J916</f>
        <v>24</v>
      </c>
      <c r="K91">
        <f>Details2!K916</f>
        <v>22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15</v>
      </c>
      <c r="G92">
        <f>Details2!G917</f>
        <v>26</v>
      </c>
      <c r="H92">
        <f>Details2!H917</f>
        <v>16</v>
      </c>
      <c r="I92">
        <f>Details2!I917</f>
        <v>24</v>
      </c>
      <c r="J92">
        <f>Details2!J917</f>
        <v>26</v>
      </c>
      <c r="K92">
        <f>Details2!K917</f>
        <v>2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130</v>
      </c>
      <c r="G93">
        <f>Details2!G918</f>
        <v>73</v>
      </c>
      <c r="H93">
        <f>Details2!H918</f>
        <v>77</v>
      </c>
      <c r="I93">
        <f>Details2!I918</f>
        <v>82</v>
      </c>
      <c r="J93">
        <f>Details2!J918</f>
        <v>96</v>
      </c>
      <c r="K93">
        <f>Details2!K918</f>
        <v>162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5</v>
      </c>
      <c r="G94">
        <f>Details2!G919</f>
        <v>24</v>
      </c>
      <c r="H94">
        <f>Details2!H919</f>
        <v>8</v>
      </c>
      <c r="I94">
        <f>Details2!I919</f>
        <v>16</v>
      </c>
      <c r="J94">
        <f>Details2!J919</f>
        <v>4</v>
      </c>
      <c r="K94">
        <f>Details2!K919</f>
        <v>10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11</v>
      </c>
      <c r="G96">
        <f>Details2!G921</f>
        <v>18</v>
      </c>
      <c r="H96">
        <f>Details2!H921</f>
        <v>19</v>
      </c>
      <c r="I96">
        <f>Details2!I921</f>
        <v>12</v>
      </c>
      <c r="J96">
        <f>Details2!J921</f>
        <v>0</v>
      </c>
      <c r="K96">
        <f>Details2!K921</f>
        <v>0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5</v>
      </c>
      <c r="G97">
        <f>Details2!G922</f>
        <v>11</v>
      </c>
      <c r="H97">
        <f>Details2!H922</f>
        <v>6</v>
      </c>
      <c r="I97">
        <f>Details2!I922</f>
        <v>4</v>
      </c>
      <c r="J97">
        <f>Details2!J922</f>
        <v>0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2</v>
      </c>
      <c r="G98">
        <f>Details2!G923</f>
        <v>6</v>
      </c>
      <c r="H98">
        <f>Details2!H923</f>
        <v>4</v>
      </c>
      <c r="I98">
        <f>Details2!I923</f>
        <v>1</v>
      </c>
      <c r="J98">
        <f>Details2!J923</f>
        <v>0</v>
      </c>
      <c r="K98">
        <f>Details2!K923</f>
        <v>0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19</v>
      </c>
      <c r="G100">
        <f>Details2!G925</f>
        <v>10</v>
      </c>
      <c r="H100">
        <f>Details2!H925</f>
        <v>9</v>
      </c>
      <c r="I100" t="str">
        <f>Details2!I925</f>
        <v>NULL</v>
      </c>
      <c r="J100">
        <f>Details2!J925</f>
        <v>6</v>
      </c>
      <c r="K100">
        <f>Details2!K925</f>
        <v>0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3</v>
      </c>
      <c r="G102">
        <f>Details2!G927</f>
        <v>4</v>
      </c>
      <c r="H102">
        <f>Details2!H927</f>
        <v>5</v>
      </c>
      <c r="I102">
        <f>Details2!I927</f>
        <v>2</v>
      </c>
      <c r="J102">
        <f>Details2!J927</f>
        <v>8</v>
      </c>
      <c r="K102">
        <f>Details2!K927</f>
        <v>12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96</v>
      </c>
      <c r="G103">
        <f>Details2!G928</f>
        <v>40</v>
      </c>
      <c r="H103">
        <f>Details2!H928</f>
        <v>61</v>
      </c>
      <c r="I103">
        <f>Details2!I928</f>
        <v>37</v>
      </c>
      <c r="J103">
        <f>Details2!J928</f>
        <v>118</v>
      </c>
      <c r="K103">
        <f>Details2!K928</f>
        <v>96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11</v>
      </c>
      <c r="G104">
        <f>Details2!G929</f>
        <v>12</v>
      </c>
      <c r="H104">
        <f>Details2!H929</f>
        <v>5</v>
      </c>
      <c r="I104">
        <f>Details2!I929</f>
        <v>8</v>
      </c>
      <c r="J104">
        <f>Details2!J929</f>
        <v>0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2</v>
      </c>
      <c r="G105">
        <f>Details2!G930</f>
        <v>1</v>
      </c>
      <c r="H105">
        <f>Details2!H930</f>
        <v>2</v>
      </c>
      <c r="I105">
        <f>Details2!I930</f>
        <v>0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41</v>
      </c>
      <c r="G106">
        <f>Details2!G931</f>
        <v>45</v>
      </c>
      <c r="H106">
        <f>Details2!H931</f>
        <v>43</v>
      </c>
      <c r="I106">
        <f>Details2!I931</f>
        <v>69</v>
      </c>
      <c r="J106">
        <f>Details2!J931</f>
        <v>50</v>
      </c>
      <c r="K106">
        <f>Details2!K931</f>
        <v>66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327</v>
      </c>
      <c r="G107">
        <f>Details2!G932</f>
        <v>255</v>
      </c>
      <c r="H107">
        <f>Details2!H932</f>
        <v>286</v>
      </c>
      <c r="I107">
        <f>Details2!I932</f>
        <v>79</v>
      </c>
      <c r="J107">
        <f>Details2!J932</f>
        <v>278</v>
      </c>
      <c r="K107">
        <f>Details2!K932</f>
        <v>4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30</v>
      </c>
      <c r="G108">
        <f>Details2!G933</f>
        <v>25</v>
      </c>
      <c r="H108">
        <f>Details2!H933</f>
        <v>33</v>
      </c>
      <c r="I108">
        <f>Details2!I933</f>
        <v>30</v>
      </c>
      <c r="J108">
        <f>Details2!J933</f>
        <v>40</v>
      </c>
      <c r="K108">
        <f>Details2!K933</f>
        <v>48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197</v>
      </c>
      <c r="G111">
        <f>Details2!G936</f>
        <v>175</v>
      </c>
      <c r="H111">
        <f>Details2!H936</f>
        <v>224</v>
      </c>
      <c r="I111">
        <f>Details2!I936</f>
        <v>158</v>
      </c>
      <c r="J111">
        <f>Details2!J936</f>
        <v>170</v>
      </c>
      <c r="K111">
        <f>Details2!K936</f>
        <v>90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2</v>
      </c>
      <c r="H112">
        <f>Details2!H937</f>
        <v>2</v>
      </c>
      <c r="I112">
        <f>Details2!I937</f>
        <v>2</v>
      </c>
      <c r="J112">
        <f>Details2!J937</f>
        <v>0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61</v>
      </c>
      <c r="G126">
        <f>Details2!G951</f>
        <v>61</v>
      </c>
      <c r="H126">
        <f>Details2!H951</f>
        <v>49</v>
      </c>
      <c r="I126">
        <f>Details2!I951</f>
        <v>49</v>
      </c>
      <c r="J126">
        <f>Details2!J951</f>
        <v>8</v>
      </c>
      <c r="K126">
        <f>Details2!K951</f>
        <v>60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4</v>
      </c>
      <c r="G129">
        <f>Details2!G954</f>
        <v>0</v>
      </c>
      <c r="H129">
        <f>Details2!H954</f>
        <v>2</v>
      </c>
      <c r="I129">
        <f>Details2!I954</f>
        <v>6</v>
      </c>
      <c r="J129">
        <f>Details2!J954</f>
        <v>12</v>
      </c>
      <c r="K129">
        <f>Details2!K954</f>
        <v>0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13</v>
      </c>
      <c r="G130">
        <f>Details2!G955</f>
        <v>17</v>
      </c>
      <c r="H130">
        <f>Details2!H955</f>
        <v>14</v>
      </c>
      <c r="I130">
        <f>Details2!I955</f>
        <v>15</v>
      </c>
      <c r="J130">
        <f>Details2!J955</f>
        <v>27</v>
      </c>
      <c r="K130">
        <f>Details2!K955</f>
        <v>8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NHC Lemoore</v>
      </c>
      <c r="E131" t="str">
        <f>Details2!E956</f>
        <v>C</v>
      </c>
      <c r="F131">
        <f>Details2!F956</f>
        <v>0</v>
      </c>
      <c r="G131">
        <f>Details2!G956</f>
        <v>1</v>
      </c>
      <c r="H131">
        <f>Details2!H956</f>
        <v>0</v>
      </c>
      <c r="I131">
        <f>Details2!I956</f>
        <v>0</v>
      </c>
      <c r="J131">
        <f>Details2!J956</f>
        <v>0</v>
      </c>
      <c r="K131">
        <f>Details2!K956</f>
        <v>0</v>
      </c>
      <c r="L131" s="25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68</v>
      </c>
      <c r="G132">
        <f>Details2!G957</f>
        <v>73</v>
      </c>
      <c r="H132">
        <f>Details2!H957</f>
        <v>40</v>
      </c>
      <c r="I132">
        <f>Details2!I957</f>
        <v>34</v>
      </c>
      <c r="J132">
        <f>Details2!J957</f>
        <v>52</v>
      </c>
      <c r="K132">
        <f>Details2!K957</f>
        <v>64</v>
      </c>
      <c r="L132" s="25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5</v>
      </c>
      <c r="G133">
        <f>Details2!G958</f>
        <v>3</v>
      </c>
      <c r="H133">
        <f>Details2!H958</f>
        <v>3</v>
      </c>
      <c r="I133">
        <f>Details2!I958</f>
        <v>0</v>
      </c>
      <c r="J133">
        <f>Details2!J958</f>
        <v>4</v>
      </c>
      <c r="K133">
        <f>Details2!K958</f>
        <v>14</v>
      </c>
      <c r="L133" s="25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5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27</v>
      </c>
      <c r="G135">
        <f>Details2!G960</f>
        <v>26</v>
      </c>
      <c r="H135">
        <f>Details2!H960</f>
        <v>11</v>
      </c>
      <c r="I135">
        <f>Details2!I960</f>
        <v>3</v>
      </c>
      <c r="J135">
        <f>Details2!J960</f>
        <v>10</v>
      </c>
      <c r="K135">
        <f>Details2!K960</f>
        <v>6</v>
      </c>
      <c r="L135" s="25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24</v>
      </c>
      <c r="G136">
        <f>Details2!G961</f>
        <v>70</v>
      </c>
      <c r="H136">
        <f>Details2!H961</f>
        <v>60</v>
      </c>
      <c r="I136">
        <f>Details2!I961</f>
        <v>50</v>
      </c>
      <c r="J136">
        <f>Details2!J961</f>
        <v>36</v>
      </c>
      <c r="K136">
        <f>Details2!K961</f>
        <v>34</v>
      </c>
      <c r="L136" s="25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5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5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25</v>
      </c>
      <c r="G139">
        <f>Details2!G964</f>
        <v>37</v>
      </c>
      <c r="H139">
        <f>Details2!H964</f>
        <v>31</v>
      </c>
      <c r="I139">
        <f>Details2!I964</f>
        <v>68</v>
      </c>
      <c r="J139">
        <f>Details2!J964</f>
        <v>14</v>
      </c>
      <c r="K139">
        <f>Details2!K964</f>
        <v>16</v>
      </c>
      <c r="L139" s="25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5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5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5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2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5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5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102</v>
      </c>
      <c r="G146">
        <f>Details2!G971</f>
        <v>108</v>
      </c>
      <c r="H146">
        <f>Details2!H971</f>
        <v>112</v>
      </c>
      <c r="I146">
        <f>Details2!I971</f>
        <v>104</v>
      </c>
      <c r="J146">
        <f>Details2!J971</f>
        <v>75</v>
      </c>
      <c r="K146">
        <f>Details2!K971</f>
        <v>63</v>
      </c>
      <c r="L146" s="25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22</v>
      </c>
      <c r="G147">
        <f>Details2!G972</f>
        <v>18</v>
      </c>
      <c r="H147">
        <f>Details2!H972</f>
        <v>18</v>
      </c>
      <c r="I147">
        <f>Details2!I972</f>
        <v>10</v>
      </c>
      <c r="J147">
        <f>Details2!J972</f>
        <v>18</v>
      </c>
      <c r="K147">
        <f>Details2!K972</f>
        <v>0</v>
      </c>
      <c r="L147" s="25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NHC Oak Harbor</v>
      </c>
      <c r="E148" t="str">
        <f>Details2!E973</f>
        <v>H</v>
      </c>
      <c r="F148">
        <f>Details2!F973</f>
        <v>5</v>
      </c>
      <c r="G148">
        <f>Details2!G973</f>
        <v>1</v>
      </c>
      <c r="H148">
        <f>Details2!H973</f>
        <v>3</v>
      </c>
      <c r="I148">
        <f>Details2!I973</f>
        <v>0</v>
      </c>
      <c r="J148">
        <f>Details2!J973</f>
        <v>6</v>
      </c>
      <c r="K148">
        <f>Details2!K973</f>
        <v>0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17</v>
      </c>
      <c r="G157">
        <f>Details2!G982</f>
        <v>5</v>
      </c>
      <c r="H157">
        <f>Details2!H982</f>
        <v>12</v>
      </c>
      <c r="I157">
        <f>Details2!I982</f>
        <v>16</v>
      </c>
      <c r="J157">
        <f>Details2!J982</f>
        <v>16</v>
      </c>
      <c r="K157">
        <f>Details2!K982</f>
        <v>20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51</v>
      </c>
      <c r="G161">
        <f>Details2!G986</f>
        <v>56</v>
      </c>
      <c r="H161">
        <f>Details2!H986</f>
        <v>187</v>
      </c>
      <c r="I161">
        <f>Details2!I986</f>
        <v>288</v>
      </c>
      <c r="J161">
        <f>Details2!J986</f>
        <v>276</v>
      </c>
      <c r="K161">
        <f>Details2!K986</f>
        <v>205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81</v>
      </c>
      <c r="G162">
        <f>Details2!G987</f>
        <v>80</v>
      </c>
      <c r="H162">
        <f>Details2!H987</f>
        <v>92</v>
      </c>
      <c r="I162">
        <f>Details2!I987</f>
        <v>96</v>
      </c>
      <c r="J162">
        <f>Details2!J987</f>
        <v>136</v>
      </c>
      <c r="K162">
        <f>Details2!K987</f>
        <v>152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126</v>
      </c>
      <c r="C167" s="9"/>
      <c r="F167" s="17">
        <f>SUM(F5:F81)</f>
        <v>456</v>
      </c>
      <c r="G167" s="17">
        <f t="shared" ref="G167:K167" si="0">SUM(G5:G81)</f>
        <v>468</v>
      </c>
      <c r="H167" s="17">
        <f t="shared" si="0"/>
        <v>436</v>
      </c>
      <c r="I167" s="17">
        <f t="shared" si="0"/>
        <v>244</v>
      </c>
      <c r="J167" s="17">
        <f t="shared" si="0"/>
        <v>234</v>
      </c>
      <c r="K167" s="17">
        <f t="shared" si="0"/>
        <v>439</v>
      </c>
      <c r="L167" s="2"/>
    </row>
    <row r="168" spans="2:12" x14ac:dyDescent="0.2">
      <c r="B168" s="14" t="s">
        <v>127</v>
      </c>
      <c r="C168" s="9"/>
      <c r="F168" s="17">
        <f>SUM(F83:F129)</f>
        <v>1109</v>
      </c>
      <c r="G168" s="17">
        <f t="shared" ref="G168:K168" si="1">SUM(G83:G129)</f>
        <v>916</v>
      </c>
      <c r="H168" s="17">
        <f t="shared" si="1"/>
        <v>962</v>
      </c>
      <c r="I168" s="17">
        <f t="shared" si="1"/>
        <v>678</v>
      </c>
      <c r="J168" s="17">
        <f t="shared" si="1"/>
        <v>976</v>
      </c>
      <c r="K168" s="17">
        <f t="shared" si="1"/>
        <v>722</v>
      </c>
      <c r="L168" s="20"/>
    </row>
    <row r="169" spans="2:12" x14ac:dyDescent="0.2">
      <c r="B169" s="14" t="s">
        <v>128</v>
      </c>
      <c r="C169" s="9"/>
      <c r="F169" s="17">
        <f>SUM(F161:F164)</f>
        <v>132</v>
      </c>
      <c r="G169" s="17">
        <f t="shared" ref="G169:K169" si="2">SUM(G161:G164)</f>
        <v>136</v>
      </c>
      <c r="H169" s="17">
        <f t="shared" si="2"/>
        <v>279</v>
      </c>
      <c r="I169" s="17">
        <f t="shared" si="2"/>
        <v>384</v>
      </c>
      <c r="J169" s="17">
        <f t="shared" si="2"/>
        <v>412</v>
      </c>
      <c r="K169" s="17">
        <f t="shared" si="2"/>
        <v>357</v>
      </c>
      <c r="L169" s="26"/>
    </row>
    <row r="170" spans="2:12" x14ac:dyDescent="0.2">
      <c r="B170" s="14" t="s">
        <v>144</v>
      </c>
      <c r="C170" s="9"/>
      <c r="F170" s="17">
        <f>SUM(F130:F160)</f>
        <v>310</v>
      </c>
      <c r="G170" s="17">
        <f t="shared" ref="G170:K170" si="3">SUM(G130:G160)</f>
        <v>359</v>
      </c>
      <c r="H170" s="17">
        <f t="shared" si="3"/>
        <v>304</v>
      </c>
      <c r="I170" s="17">
        <f t="shared" si="3"/>
        <v>300</v>
      </c>
      <c r="J170" s="17">
        <f t="shared" si="3"/>
        <v>258</v>
      </c>
      <c r="K170" s="17">
        <f t="shared" si="3"/>
        <v>225</v>
      </c>
      <c r="L170" s="26"/>
    </row>
    <row r="171" spans="2:12" x14ac:dyDescent="0.2">
      <c r="B171" s="14" t="s">
        <v>130</v>
      </c>
      <c r="C171" s="9"/>
      <c r="F171" s="17">
        <f>SUM(F5:F164)</f>
        <v>2007</v>
      </c>
      <c r="G171" s="17">
        <f t="shared" ref="G171:K171" si="4">SUM(G5:G164)</f>
        <v>1879</v>
      </c>
      <c r="H171" s="17">
        <f t="shared" si="4"/>
        <v>1981</v>
      </c>
      <c r="I171" s="17">
        <f t="shared" si="4"/>
        <v>1606</v>
      </c>
      <c r="J171" s="17">
        <f t="shared" si="4"/>
        <v>1880</v>
      </c>
      <c r="K171" s="17">
        <f t="shared" si="4"/>
        <v>1743</v>
      </c>
      <c r="L171" s="2"/>
    </row>
    <row r="172" spans="2:12" x14ac:dyDescent="0.2">
      <c r="L172" s="2"/>
    </row>
    <row r="173" spans="2:12" x14ac:dyDescent="0.2">
      <c r="B173" s="40" t="s">
        <v>152</v>
      </c>
      <c r="C173" s="3"/>
      <c r="D173" s="3"/>
      <c r="E173" s="3"/>
      <c r="F173" s="161" t="str">
        <f>IF(F167='Collected to Claims Ratio'!C15,"yes","no")</f>
        <v>yes</v>
      </c>
      <c r="G173" s="161" t="str">
        <f>IF(G167='Collected to Claims Ratio'!D15,"yes","no")</f>
        <v>yes</v>
      </c>
      <c r="H173" s="161" t="str">
        <f>IF(H167='Collected to Claims Ratio'!E15,"yes","no")</f>
        <v>yes</v>
      </c>
      <c r="I173" s="161" t="str">
        <f>IF(I167='Collected to Claims Ratio'!F15,"yes","no")</f>
        <v>yes</v>
      </c>
      <c r="J173" s="161" t="str">
        <f>IF(J167='Collected to Claims Ratio'!G15,"yes","no")</f>
        <v>yes</v>
      </c>
      <c r="K173" s="161" t="str">
        <f>IF(K167='Collected to Claims Ratio'!H15,"yes","no")</f>
        <v>yes</v>
      </c>
      <c r="L173" s="2"/>
    </row>
    <row r="174" spans="2:12" x14ac:dyDescent="0.2">
      <c r="B174" s="40" t="s">
        <v>153</v>
      </c>
      <c r="C174" s="3"/>
      <c r="D174" s="3"/>
      <c r="E174" s="3"/>
      <c r="F174" s="161" t="str">
        <f>IF(F168='Collected to Claims Ratio'!C16,"yes","no")</f>
        <v>yes</v>
      </c>
      <c r="G174" s="161" t="str">
        <f>IF(G168='Collected to Claims Ratio'!D16,"yes","no")</f>
        <v>yes</v>
      </c>
      <c r="H174" s="161" t="str">
        <f>IF(H168='Collected to Claims Ratio'!E16,"yes","no")</f>
        <v>yes</v>
      </c>
      <c r="I174" s="161" t="str">
        <f>IF(I168='Collected to Claims Ratio'!F16,"yes","no")</f>
        <v>yes</v>
      </c>
      <c r="J174" s="161" t="str">
        <f>IF(J168='Collected to Claims Ratio'!G16,"yes","no")</f>
        <v>yes</v>
      </c>
      <c r="K174" s="161" t="str">
        <f>IF(K168='Collected to Claims Ratio'!H16,"yes","no")</f>
        <v>yes</v>
      </c>
      <c r="L174" s="2"/>
    </row>
    <row r="175" spans="2:12" x14ac:dyDescent="0.2">
      <c r="B175" s="40" t="s">
        <v>154</v>
      </c>
      <c r="C175" s="3"/>
      <c r="D175" s="3"/>
      <c r="E175" s="3"/>
      <c r="F175" s="161" t="str">
        <f>IF(F170='Collected to Claims Ratio'!C17,"yes","no")</f>
        <v>yes</v>
      </c>
      <c r="G175" s="161" t="str">
        <f>IF(G170='Collected to Claims Ratio'!D17,"yes","no")</f>
        <v>yes</v>
      </c>
      <c r="H175" s="161" t="str">
        <f>IF(H170='Collected to Claims Ratio'!E17,"yes","no")</f>
        <v>yes</v>
      </c>
      <c r="I175" s="161" t="str">
        <f>IF(I170='Collected to Claims Ratio'!F17,"yes","no")</f>
        <v>yes</v>
      </c>
      <c r="J175" s="161" t="str">
        <f>IF(J170='Collected to Claims Ratio'!G17,"yes","no")</f>
        <v>yes</v>
      </c>
      <c r="K175" s="161" t="str">
        <f>IF(K170='Collected to Claims Ratio'!H17,"yes","no")</f>
        <v>yes</v>
      </c>
      <c r="L175" s="26"/>
    </row>
    <row r="176" spans="2:12" x14ac:dyDescent="0.2">
      <c r="B176" s="40" t="s">
        <v>155</v>
      </c>
      <c r="C176" s="3"/>
      <c r="D176" s="3"/>
      <c r="E176" s="3"/>
      <c r="F176" s="161" t="str">
        <f>IF(F169='Collected to Claims Ratio'!C18,"yes","no")</f>
        <v>yes</v>
      </c>
      <c r="G176" s="161" t="str">
        <f>IF(G169='Collected to Claims Ratio'!D18,"yes","no")</f>
        <v>yes</v>
      </c>
      <c r="H176" s="161" t="str">
        <f>IF(H169='Collected to Claims Ratio'!E18,"yes","no")</f>
        <v>yes</v>
      </c>
      <c r="I176" s="161" t="str">
        <f>IF(I169='Collected to Claims Ratio'!F18,"yes","no")</f>
        <v>yes</v>
      </c>
      <c r="J176" s="161" t="str">
        <f>IF(J169='Collected to Claims Ratio'!G18,"yes","no")</f>
        <v>yes</v>
      </c>
      <c r="K176" s="161" t="str">
        <f>IF(K169='Collected to Claims Ratio'!H18,"yes","no")</f>
        <v>yes</v>
      </c>
      <c r="L176" s="26"/>
    </row>
    <row r="177" spans="2:11" x14ac:dyDescent="0.2">
      <c r="B177" s="40" t="s">
        <v>156</v>
      </c>
      <c r="F177" s="161" t="str">
        <f>IF(F171='Collected to Claims Ratio'!C19,"yes","no")</f>
        <v>yes</v>
      </c>
      <c r="G177" s="161" t="str">
        <f>IF(G171='Collected to Claims Ratio'!D19,"yes","no")</f>
        <v>yes</v>
      </c>
      <c r="H177" s="161" t="str">
        <f>IF(H171='Collected to Claims Ratio'!E19,"yes","no")</f>
        <v>yes</v>
      </c>
      <c r="I177" s="161" t="str">
        <f>IF(I171='Collected to Claims Ratio'!F19,"yes","no")</f>
        <v>yes</v>
      </c>
      <c r="J177" s="161" t="str">
        <f>IF(J171='Collected to Claims Ratio'!G19,"yes","no")</f>
        <v>yes</v>
      </c>
      <c r="K177" s="161" t="str">
        <f>IF(K171='Collected to Claims Ratio'!H19,"yes","no")</f>
        <v>yes</v>
      </c>
    </row>
    <row r="178" spans="2:11" x14ac:dyDescent="0.2">
      <c r="K178" s="39"/>
    </row>
  </sheetData>
  <sheetProtection algorithmName="SHA-512" hashValue="9OXGr1X/AT38wwglSSTTDuWIIDqPGvVQeS0sfwyEkF8wNe5OCPtHnz2cvmLXCR+d1nacDU1pyWi3pTBuToDnjw==" saltValue="XTmRs6izj3DRXvkhoD0twg==" spinCount="100000" sheet="1" objects="1" scenarios="1"/>
  <customSheetViews>
    <customSheetView guid="{36755EE3-F52E-4D4E-9A42-3A861C777B27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6" customWidth="1"/>
    <col min="12" max="13" width="12" customWidth="1"/>
    <col min="14" max="14" width="12" bestFit="1" customWidth="1"/>
  </cols>
  <sheetData>
    <row r="1" spans="1:12" x14ac:dyDescent="0.2">
      <c r="A1" s="140" t="s">
        <v>157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90</v>
      </c>
    </row>
    <row r="4" spans="1:12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1552</v>
      </c>
      <c r="G6" s="16">
        <f>Details2!G996</f>
        <v>1635</v>
      </c>
      <c r="H6" s="16">
        <f>Details2!H996</f>
        <v>1592</v>
      </c>
      <c r="I6" s="16">
        <f>Details2!I996</f>
        <v>1472</v>
      </c>
      <c r="J6" s="16">
        <f>Details2!J996</f>
        <v>1271</v>
      </c>
      <c r="K6" s="16">
        <f>Details2!K996</f>
        <v>1412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6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2941</v>
      </c>
      <c r="G10" s="16">
        <f>Details2!G1000</f>
        <v>2904</v>
      </c>
      <c r="H10" s="16">
        <f>Details2!H1000</f>
        <v>2868</v>
      </c>
      <c r="I10" s="16">
        <f>Details2!I1000</f>
        <v>2505</v>
      </c>
      <c r="J10" s="16">
        <f>Details2!J1000</f>
        <v>2959</v>
      </c>
      <c r="K10" s="16">
        <f>Details2!K1000</f>
        <v>2849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1810</v>
      </c>
      <c r="G16" s="16">
        <f>Details2!G1006</f>
        <v>1948</v>
      </c>
      <c r="H16" s="16">
        <f>Details2!H1006</f>
        <v>1920</v>
      </c>
      <c r="I16" s="16">
        <f>Details2!I1006</f>
        <v>2150</v>
      </c>
      <c r="J16" s="16">
        <f>Details2!J1006</f>
        <v>2161</v>
      </c>
      <c r="K16" s="16">
        <f>Details2!K1006</f>
        <v>1679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6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222</v>
      </c>
      <c r="G22" s="16">
        <f>Details2!G1012</f>
        <v>227</v>
      </c>
      <c r="H22" s="16">
        <f>Details2!H1012</f>
        <v>210</v>
      </c>
      <c r="I22" s="16">
        <f>Details2!I1012</f>
        <v>168</v>
      </c>
      <c r="J22" s="16">
        <f>Details2!J1012</f>
        <v>156</v>
      </c>
      <c r="K22" s="16" t="str">
        <f>Details2!K1012</f>
        <v>NULL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8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>
        <f>Details2!F1016</f>
        <v>0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6">
        <f>Details2!F1017</f>
        <v>1315</v>
      </c>
      <c r="G27" s="16">
        <f>Details2!G1017</f>
        <v>1825</v>
      </c>
      <c r="H27" s="16">
        <f>Details2!H1017</f>
        <v>1838</v>
      </c>
      <c r="I27" s="16">
        <f>Details2!I1017</f>
        <v>1538</v>
      </c>
      <c r="J27" s="16">
        <f>Details2!J1017</f>
        <v>1520</v>
      </c>
      <c r="K27" s="16">
        <f>Details2!K1017</f>
        <v>1384</v>
      </c>
      <c r="L27" s="36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6" t="str">
        <f>Details2!F1021</f>
        <v>NULL</v>
      </c>
      <c r="G31" s="16" t="str">
        <f>Details2!G1021</f>
        <v>NULL</v>
      </c>
      <c r="H31" s="16" t="str">
        <f>Details2!H1021</f>
        <v>NULL</v>
      </c>
      <c r="I31" s="16" t="str">
        <f>Details2!I1021</f>
        <v>NULL</v>
      </c>
      <c r="J31" s="16" t="str">
        <f>Details2!J1021</f>
        <v>NULL</v>
      </c>
      <c r="K31" s="16" t="str">
        <f>Details2!K1021</f>
        <v>NULL</v>
      </c>
      <c r="L31" s="36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6">
        <f>Details2!F1022</f>
        <v>1978</v>
      </c>
      <c r="G32" s="16">
        <f>Details2!G1022</f>
        <v>1940</v>
      </c>
      <c r="H32" s="16">
        <f>Details2!H1022</f>
        <v>2129</v>
      </c>
      <c r="I32" s="16">
        <f>Details2!I1022</f>
        <v>1311</v>
      </c>
      <c r="J32" s="16">
        <f>Details2!J1022</f>
        <v>2183</v>
      </c>
      <c r="K32" s="16">
        <f>Details2!K1022</f>
        <v>2276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6" t="str">
        <f>Details2!F1027</f>
        <v>NULL</v>
      </c>
      <c r="G37" s="16" t="str">
        <f>Details2!G1027</f>
        <v>NULL</v>
      </c>
      <c r="H37" s="16" t="str">
        <f>Details2!H1027</f>
        <v>NULL</v>
      </c>
      <c r="I37" s="16" t="str">
        <f>Details2!I1027</f>
        <v>NULL</v>
      </c>
      <c r="J37" s="16" t="str">
        <f>Details2!J1027</f>
        <v>NULL</v>
      </c>
      <c r="K37" s="16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6">
        <f>Details2!F1029</f>
        <v>1713</v>
      </c>
      <c r="G39" s="16">
        <f>Details2!G1029</f>
        <v>1728</v>
      </c>
      <c r="H39" s="16">
        <f>Details2!H1029</f>
        <v>1021</v>
      </c>
      <c r="I39" s="16">
        <f>Details2!I1029</f>
        <v>1966</v>
      </c>
      <c r="J39" s="16">
        <f>Details2!J1029</f>
        <v>1962</v>
      </c>
      <c r="K39" s="16">
        <f>Details2!K1029</f>
        <v>1483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6">
        <f>Details2!F1037</f>
        <v>0</v>
      </c>
      <c r="G47" s="16" t="str">
        <f>Details2!G1037</f>
        <v>NULL</v>
      </c>
      <c r="H47" s="16" t="str">
        <f>Details2!H1037</f>
        <v>NULL</v>
      </c>
      <c r="I47" s="16" t="str">
        <f>Details2!I1037</f>
        <v>NULL</v>
      </c>
      <c r="J47" s="16" t="str">
        <f>Details2!J1037</f>
        <v>NULL</v>
      </c>
      <c r="K47" s="16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6">
        <f>Details2!F1039</f>
        <v>1504</v>
      </c>
      <c r="G49" s="16">
        <f>Details2!G1039</f>
        <v>1385</v>
      </c>
      <c r="H49" s="16">
        <f>Details2!H1039</f>
        <v>1268</v>
      </c>
      <c r="I49" s="16">
        <f>Details2!I1039</f>
        <v>1506</v>
      </c>
      <c r="J49" s="16">
        <f>Details2!J1039</f>
        <v>1589</v>
      </c>
      <c r="K49" s="16">
        <f>Details2!K1039</f>
        <v>1371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6" t="str">
        <f>Details2!F1055</f>
        <v>NULL</v>
      </c>
      <c r="G65" s="16" t="str">
        <f>Details2!G1055</f>
        <v>NULL</v>
      </c>
      <c r="H65" s="16" t="str">
        <f>Details2!H1055</f>
        <v>NULL</v>
      </c>
      <c r="I65" s="16" t="str">
        <f>Details2!I1055</f>
        <v>NULL</v>
      </c>
      <c r="J65" s="16" t="str">
        <f>Details2!J1055</f>
        <v>NULL</v>
      </c>
      <c r="K65" s="16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>
        <f>Details2!I1058</f>
        <v>527</v>
      </c>
      <c r="J68" s="16">
        <f>Details2!J1058</f>
        <v>533</v>
      </c>
      <c r="K68" s="16">
        <f>Details2!K1058</f>
        <v>421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6" t="str">
        <f>Details2!F1059</f>
        <v>NULL</v>
      </c>
      <c r="G69" s="16" t="str">
        <f>Details2!G1059</f>
        <v>NULL</v>
      </c>
      <c r="H69" s="16" t="str">
        <f>Details2!H1059</f>
        <v>NULL</v>
      </c>
      <c r="I69" s="16" t="str">
        <f>Details2!I1059</f>
        <v>NULL</v>
      </c>
      <c r="J69" s="16" t="str">
        <f>Details2!J1059</f>
        <v>NULL</v>
      </c>
      <c r="K69" s="16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6" t="str">
        <f>Details2!F1060</f>
        <v>NULL</v>
      </c>
      <c r="G70" s="16" t="str">
        <f>Details2!G1060</f>
        <v>NULL</v>
      </c>
      <c r="H70" s="16" t="str">
        <f>Details2!H1060</f>
        <v>NULL</v>
      </c>
      <c r="I70" s="16" t="str">
        <f>Details2!I1060</f>
        <v>NULL</v>
      </c>
      <c r="J70" s="16" t="str">
        <f>Details2!J1060</f>
        <v>NULL</v>
      </c>
      <c r="K70" s="16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>
        <f>Details2!I1061</f>
        <v>9</v>
      </c>
      <c r="J71" s="16" t="str">
        <f>Details2!J1061</f>
        <v>NULL</v>
      </c>
      <c r="K71" s="16">
        <f>Details2!K1061</f>
        <v>55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>
        <f>Details2!I1062</f>
        <v>108</v>
      </c>
      <c r="J72" s="16">
        <f>Details2!J1062</f>
        <v>270</v>
      </c>
      <c r="K72" s="16">
        <f>Details2!K1062</f>
        <v>184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>
        <f>Details2!I1063</f>
        <v>194</v>
      </c>
      <c r="J73" s="16">
        <f>Details2!J1063</f>
        <v>224</v>
      </c>
      <c r="K73" s="16">
        <f>Details2!K1063</f>
        <v>260</v>
      </c>
      <c r="L73" s="37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6" t="str">
        <f>Details2!F1066</f>
        <v>NULL</v>
      </c>
      <c r="G76" s="16" t="str">
        <f>Details2!G1066</f>
        <v>NULL</v>
      </c>
      <c r="H76" s="16" t="str">
        <f>Details2!H1066</f>
        <v>NULL</v>
      </c>
      <c r="I76" s="16" t="str">
        <f>Details2!I1066</f>
        <v>NULL</v>
      </c>
      <c r="J76" s="16" t="str">
        <f>Details2!J1066</f>
        <v>NULL</v>
      </c>
      <c r="K76" s="16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>
        <f>Details2!I1069</f>
        <v>244</v>
      </c>
      <c r="J79" s="16">
        <f>Details2!J1069</f>
        <v>233</v>
      </c>
      <c r="K79" s="16">
        <f>Details2!K1069</f>
        <v>259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6" t="str">
        <f>Details2!F1073</f>
        <v>NULL</v>
      </c>
      <c r="G83" s="16" t="str">
        <f>Details2!G1073</f>
        <v>NULL</v>
      </c>
      <c r="H83" s="16" t="str">
        <f>Details2!H1073</f>
        <v>NULL</v>
      </c>
      <c r="I83" s="16" t="str">
        <f>Details2!I1073</f>
        <v>NULL</v>
      </c>
      <c r="J83" s="16" t="str">
        <f>Details2!J1073</f>
        <v>NULL</v>
      </c>
      <c r="K83" s="16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6" t="str">
        <f>Details2!F1075</f>
        <v>NULL</v>
      </c>
      <c r="G85" s="16" t="str">
        <f>Details2!G1075</f>
        <v>NULL</v>
      </c>
      <c r="H85" s="16" t="str">
        <f>Details2!H1075</f>
        <v>NULL</v>
      </c>
      <c r="I85" s="16" t="str">
        <f>Details2!I1075</f>
        <v>NULL</v>
      </c>
      <c r="J85" s="16" t="str">
        <f>Details2!J1075</f>
        <v>NULL</v>
      </c>
      <c r="K85" s="16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6">
        <f>Details2!F1076</f>
        <v>636</v>
      </c>
      <c r="G86" s="16">
        <f>Details2!G1076</f>
        <v>740</v>
      </c>
      <c r="H86" s="16">
        <f>Details2!H1076</f>
        <v>802</v>
      </c>
      <c r="I86" s="16">
        <f>Details2!I1076</f>
        <v>0</v>
      </c>
      <c r="J86" s="16">
        <f>Details2!J1076</f>
        <v>570</v>
      </c>
      <c r="K86" s="16">
        <f>Details2!K1076</f>
        <v>546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6" t="str">
        <f>Details2!F1077</f>
        <v>NULL</v>
      </c>
      <c r="G87" s="16" t="str">
        <f>Details2!G1077</f>
        <v>NULL</v>
      </c>
      <c r="H87" s="16" t="str">
        <f>Details2!H1077</f>
        <v>NULL</v>
      </c>
      <c r="I87" s="16" t="str">
        <f>Details2!I1077</f>
        <v>NULL</v>
      </c>
      <c r="J87" s="16" t="str">
        <f>Details2!J1077</f>
        <v>NULL</v>
      </c>
      <c r="K87" s="16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6">
        <f>Details2!F1078</f>
        <v>2902</v>
      </c>
      <c r="G88" s="16">
        <f>Details2!G1078</f>
        <v>2811</v>
      </c>
      <c r="H88" s="16">
        <f>Details2!H1078</f>
        <v>2607</v>
      </c>
      <c r="I88" s="16">
        <f>Details2!I1078</f>
        <v>2528</v>
      </c>
      <c r="J88" s="16">
        <f>Details2!J1078</f>
        <v>2165</v>
      </c>
      <c r="K88" s="16">
        <f>Details2!K1078</f>
        <v>2175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6">
        <f>Details2!F1079</f>
        <v>0</v>
      </c>
      <c r="G89" s="16" t="str">
        <f>Details2!G1079</f>
        <v>NULL</v>
      </c>
      <c r="H89" s="16" t="str">
        <f>Details2!H1079</f>
        <v>NULL</v>
      </c>
      <c r="I89" s="16" t="str">
        <f>Details2!I1079</f>
        <v>NULL</v>
      </c>
      <c r="J89" s="16" t="str">
        <f>Details2!J1079</f>
        <v>NULL</v>
      </c>
      <c r="K89" s="16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6">
        <f>Details2!F1080</f>
        <v>1522</v>
      </c>
      <c r="G90" s="16">
        <f>Details2!G1080</f>
        <v>1436</v>
      </c>
      <c r="H90" s="16">
        <f>Details2!H1080</f>
        <v>1612</v>
      </c>
      <c r="I90" s="16">
        <f>Details2!I1080</f>
        <v>1708</v>
      </c>
      <c r="J90" s="16">
        <f>Details2!J1080</f>
        <v>699</v>
      </c>
      <c r="K90" s="16">
        <f>Details2!K1080</f>
        <v>832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6">
        <f>Details2!F1081</f>
        <v>1444</v>
      </c>
      <c r="G91" s="16">
        <f>Details2!G1081</f>
        <v>1474</v>
      </c>
      <c r="H91" s="16">
        <f>Details2!H1081</f>
        <v>1430</v>
      </c>
      <c r="I91" s="16">
        <f>Details2!I1081</f>
        <v>0</v>
      </c>
      <c r="J91" s="16">
        <f>Details2!J1081</f>
        <v>1289</v>
      </c>
      <c r="K91" s="16">
        <f>Details2!K1081</f>
        <v>1139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6">
        <f>Details2!F1082</f>
        <v>1576</v>
      </c>
      <c r="G92" s="16">
        <f>Details2!G1082</f>
        <v>1520</v>
      </c>
      <c r="H92" s="16">
        <f>Details2!H1082</f>
        <v>1635</v>
      </c>
      <c r="I92" s="16">
        <f>Details2!I1082</f>
        <v>1531</v>
      </c>
      <c r="J92" s="16">
        <f>Details2!J1082</f>
        <v>1160</v>
      </c>
      <c r="K92" s="16">
        <f>Details2!K1082</f>
        <v>1100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6">
        <f>Details2!F1083</f>
        <v>4672</v>
      </c>
      <c r="G93" s="16">
        <f>Details2!G1083</f>
        <v>4582</v>
      </c>
      <c r="H93" s="16">
        <f>Details2!H1083</f>
        <v>5681</v>
      </c>
      <c r="I93" s="16">
        <f>Details2!I1083</f>
        <v>0</v>
      </c>
      <c r="J93" s="16">
        <f>Details2!J1083</f>
        <v>3937</v>
      </c>
      <c r="K93" s="16">
        <f>Details2!K1083</f>
        <v>3089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6">
        <f>Details2!F1084</f>
        <v>1352</v>
      </c>
      <c r="G94" s="16">
        <f>Details2!G1084</f>
        <v>1295</v>
      </c>
      <c r="H94" s="16">
        <f>Details2!H1084</f>
        <v>1249</v>
      </c>
      <c r="I94" s="16">
        <f>Details2!I1084</f>
        <v>1110</v>
      </c>
      <c r="J94" s="16">
        <f>Details2!J1084</f>
        <v>724</v>
      </c>
      <c r="K94" s="16">
        <f>Details2!K1084</f>
        <v>668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6" t="str">
        <f>Details2!F1085</f>
        <v>NULL</v>
      </c>
      <c r="G95" s="16" t="str">
        <f>Details2!G1085</f>
        <v>NULL</v>
      </c>
      <c r="H95" s="16" t="str">
        <f>Details2!H1085</f>
        <v>NULL</v>
      </c>
      <c r="I95" s="16" t="str">
        <f>Details2!I1085</f>
        <v>NULL</v>
      </c>
      <c r="J95" s="16" t="str">
        <f>Details2!J1085</f>
        <v>NULL</v>
      </c>
      <c r="K95" s="16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6">
        <f>Details2!F1086</f>
        <v>2386</v>
      </c>
      <c r="G96" s="16">
        <f>Details2!G1086</f>
        <v>2217</v>
      </c>
      <c r="H96" s="16">
        <f>Details2!H1086</f>
        <v>2168</v>
      </c>
      <c r="I96" s="16">
        <f>Details2!I1086</f>
        <v>2273</v>
      </c>
      <c r="J96" s="16">
        <f>Details2!J1086</f>
        <v>2250</v>
      </c>
      <c r="K96" s="16">
        <f>Details2!K1086</f>
        <v>2220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6">
        <f>Details2!F1087</f>
        <v>780</v>
      </c>
      <c r="G97" s="16">
        <f>Details2!G1087</f>
        <v>611</v>
      </c>
      <c r="H97" s="16">
        <f>Details2!H1087</f>
        <v>486</v>
      </c>
      <c r="I97" s="16">
        <f>Details2!I1087</f>
        <v>355</v>
      </c>
      <c r="J97" s="16">
        <f>Details2!J1087</f>
        <v>0</v>
      </c>
      <c r="K97" s="16">
        <f>Details2!K1087</f>
        <v>1827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6">
        <f>Details2!F1088</f>
        <v>648</v>
      </c>
      <c r="G98" s="16">
        <f>Details2!G1088</f>
        <v>771</v>
      </c>
      <c r="H98" s="16">
        <f>Details2!H1088</f>
        <v>721</v>
      </c>
      <c r="I98" s="16">
        <f>Details2!I1088</f>
        <v>623</v>
      </c>
      <c r="J98" s="16">
        <f>Details2!J1088</f>
        <v>170</v>
      </c>
      <c r="K98" s="16">
        <f>Details2!K1088</f>
        <v>408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6" t="str">
        <f>Details2!F1089</f>
        <v>NULL</v>
      </c>
      <c r="G99" s="16" t="str">
        <f>Details2!G1089</f>
        <v>NULL</v>
      </c>
      <c r="H99" s="16" t="str">
        <f>Details2!H1089</f>
        <v>NULL</v>
      </c>
      <c r="I99" s="16" t="str">
        <f>Details2!I1089</f>
        <v>NULL</v>
      </c>
      <c r="J99" s="16" t="str">
        <f>Details2!J1089</f>
        <v>NULL</v>
      </c>
      <c r="K99" s="16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6">
        <f>Details2!F1090</f>
        <v>1043</v>
      </c>
      <c r="G100" s="16">
        <f>Details2!G1090</f>
        <v>976</v>
      </c>
      <c r="H100" s="16">
        <f>Details2!H1090</f>
        <v>1192</v>
      </c>
      <c r="I100" s="16" t="str">
        <f>Details2!I1090</f>
        <v>NULL</v>
      </c>
      <c r="J100" s="16">
        <f>Details2!J1090</f>
        <v>0</v>
      </c>
      <c r="K100" s="16">
        <f>Details2!K1090</f>
        <v>717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6" t="str">
        <f>Details2!F1091</f>
        <v>NULL</v>
      </c>
      <c r="G101" s="16" t="str">
        <f>Details2!G1091</f>
        <v>NULL</v>
      </c>
      <c r="H101" s="16" t="str">
        <f>Details2!H1091</f>
        <v>NULL</v>
      </c>
      <c r="I101" s="16" t="str">
        <f>Details2!I1091</f>
        <v>NULL</v>
      </c>
      <c r="J101" s="16" t="str">
        <f>Details2!J1091</f>
        <v>NULL</v>
      </c>
      <c r="K101" s="16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6">
        <f>Details2!F1092</f>
        <v>177</v>
      </c>
      <c r="G102" s="16">
        <f>Details2!G1092</f>
        <v>161</v>
      </c>
      <c r="H102" s="16">
        <f>Details2!H1092</f>
        <v>178</v>
      </c>
      <c r="I102" s="16">
        <f>Details2!I1092</f>
        <v>0</v>
      </c>
      <c r="J102" s="16">
        <f>Details2!J1092</f>
        <v>139</v>
      </c>
      <c r="K102" s="16">
        <f>Details2!K1092</f>
        <v>124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6">
        <f>Details2!F1093</f>
        <v>4626</v>
      </c>
      <c r="G103" s="16">
        <f>Details2!G1093</f>
        <v>3970</v>
      </c>
      <c r="H103" s="16">
        <f>Details2!H1093</f>
        <v>4589</v>
      </c>
      <c r="I103" s="16">
        <f>Details2!I1093</f>
        <v>4529</v>
      </c>
      <c r="J103" s="16">
        <f>Details2!J1093</f>
        <v>3907</v>
      </c>
      <c r="K103" s="16">
        <f>Details2!K1093</f>
        <v>3775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6">
        <f>Details2!F1094</f>
        <v>1001</v>
      </c>
      <c r="G104" s="16">
        <f>Details2!G1094</f>
        <v>848</v>
      </c>
      <c r="H104" s="16">
        <f>Details2!H1094</f>
        <v>648</v>
      </c>
      <c r="I104" s="16">
        <f>Details2!I1094</f>
        <v>535</v>
      </c>
      <c r="J104" s="16">
        <f>Details2!J1094</f>
        <v>0</v>
      </c>
      <c r="K104" s="16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6">
        <f>Details2!F1095</f>
        <v>100</v>
      </c>
      <c r="G105" s="16">
        <f>Details2!G1095</f>
        <v>90</v>
      </c>
      <c r="H105" s="16">
        <f>Details2!H1095</f>
        <v>61</v>
      </c>
      <c r="I105" s="16">
        <f>Details2!I1095</f>
        <v>49</v>
      </c>
      <c r="J105" s="16">
        <f>Details2!J1095</f>
        <v>0</v>
      </c>
      <c r="K105" s="16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6">
        <f>Details2!F1096</f>
        <v>2754</v>
      </c>
      <c r="G106" s="16">
        <f>Details2!G1096</f>
        <v>2782</v>
      </c>
      <c r="H106" s="16">
        <f>Details2!H1096</f>
        <v>3568</v>
      </c>
      <c r="I106" s="16">
        <f>Details2!I1096</f>
        <v>3670</v>
      </c>
      <c r="J106" s="16">
        <f>Details2!J1096</f>
        <v>3030</v>
      </c>
      <c r="K106" s="16">
        <f>Details2!K1096</f>
        <v>2164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6">
        <f>Details2!F1097</f>
        <v>7342</v>
      </c>
      <c r="G107" s="16">
        <f>Details2!G1097</f>
        <v>8525</v>
      </c>
      <c r="H107" s="16">
        <f>Details2!H1097</f>
        <v>10964</v>
      </c>
      <c r="I107" s="16">
        <f>Details2!I1097</f>
        <v>11019</v>
      </c>
      <c r="J107" s="16">
        <f>Details2!J1097</f>
        <v>9577</v>
      </c>
      <c r="K107" s="16">
        <f>Details2!K1097</f>
        <v>7646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6">
        <f>Details2!F1098</f>
        <v>3645</v>
      </c>
      <c r="G108" s="16">
        <f>Details2!G1098</f>
        <v>3462</v>
      </c>
      <c r="H108" s="16">
        <f>Details2!H1098</f>
        <v>3415</v>
      </c>
      <c r="I108" s="16">
        <f>Details2!I1098</f>
        <v>3281</v>
      </c>
      <c r="J108" s="16">
        <f>Details2!J1098</f>
        <v>2944</v>
      </c>
      <c r="K108" s="16">
        <f>Details2!K1098</f>
        <v>2589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6">
        <f>Details2!F1101</f>
        <v>5738</v>
      </c>
      <c r="G111" s="16">
        <f>Details2!G1101</f>
        <v>5532</v>
      </c>
      <c r="H111" s="16">
        <f>Details2!H1101</f>
        <v>6105</v>
      </c>
      <c r="I111" s="16">
        <f>Details2!I1101</f>
        <v>6126</v>
      </c>
      <c r="J111" s="16">
        <f>Details2!J1101</f>
        <v>4937</v>
      </c>
      <c r="K111" s="16">
        <f>Details2!K1101</f>
        <v>672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6">
        <f>Details2!F1102</f>
        <v>424</v>
      </c>
      <c r="G112" s="16">
        <f>Details2!G1102</f>
        <v>329</v>
      </c>
      <c r="H112" s="16">
        <f>Details2!H1102</f>
        <v>314</v>
      </c>
      <c r="I112" s="16">
        <f>Details2!I1102</f>
        <v>266</v>
      </c>
      <c r="J112" s="16">
        <f>Details2!J1102</f>
        <v>229</v>
      </c>
      <c r="K112" s="16">
        <f>Details2!K1102</f>
        <v>668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6" t="str">
        <f>Details2!F1112</f>
        <v>NULL</v>
      </c>
      <c r="G122" s="16" t="str">
        <f>Details2!G1112</f>
        <v>NULL</v>
      </c>
      <c r="H122" s="16" t="str">
        <f>Details2!H1112</f>
        <v>NULL</v>
      </c>
      <c r="I122" s="16" t="str">
        <f>Details2!I1112</f>
        <v>NULL</v>
      </c>
      <c r="J122" s="16" t="str">
        <f>Details2!J1112</f>
        <v>NULL</v>
      </c>
      <c r="K122" s="16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6" t="str">
        <f>Details2!F1115</f>
        <v>NULL</v>
      </c>
      <c r="G125" s="16" t="str">
        <f>Details2!G1115</f>
        <v>NULL</v>
      </c>
      <c r="H125" s="16" t="str">
        <f>Details2!H1115</f>
        <v>NULL</v>
      </c>
      <c r="I125" s="16" t="str">
        <f>Details2!I1115</f>
        <v>NULL</v>
      </c>
      <c r="J125" s="16" t="str">
        <f>Details2!J1115</f>
        <v>NULL</v>
      </c>
      <c r="K125" s="16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6">
        <f>Details2!F1116</f>
        <v>1628</v>
      </c>
      <c r="G126" s="16">
        <f>Details2!G1116</f>
        <v>1529</v>
      </c>
      <c r="H126" s="16">
        <f>Details2!H1116</f>
        <v>1423</v>
      </c>
      <c r="I126" s="16">
        <f>Details2!I1116</f>
        <v>1550</v>
      </c>
      <c r="J126" s="16">
        <f>Details2!J1116</f>
        <v>1481</v>
      </c>
      <c r="K126" s="16">
        <f>Details2!K1116</f>
        <v>999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6" t="str">
        <f>Details2!F1117</f>
        <v>NULL</v>
      </c>
      <c r="G127" s="16" t="str">
        <f>Details2!G1117</f>
        <v>NULL</v>
      </c>
      <c r="H127" s="16" t="str">
        <f>Details2!H1117</f>
        <v>NULL</v>
      </c>
      <c r="I127" s="16" t="str">
        <f>Details2!I1117</f>
        <v>NULL</v>
      </c>
      <c r="J127" s="16" t="str">
        <f>Details2!J1117</f>
        <v>NULL</v>
      </c>
      <c r="K127" s="16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6" t="str">
        <f>Details2!F1118</f>
        <v>NULL</v>
      </c>
      <c r="G128" s="16" t="str">
        <f>Details2!G1118</f>
        <v>NULL</v>
      </c>
      <c r="H128" s="16" t="str">
        <f>Details2!H1118</f>
        <v>NULL</v>
      </c>
      <c r="I128" s="16" t="str">
        <f>Details2!I1118</f>
        <v>NULL</v>
      </c>
      <c r="J128" s="16" t="str">
        <f>Details2!J1118</f>
        <v>NULL</v>
      </c>
      <c r="K128" s="16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6">
        <f>Details2!F1119</f>
        <v>460</v>
      </c>
      <c r="G129" s="16">
        <f>Details2!G1119</f>
        <v>491</v>
      </c>
      <c r="H129" s="16">
        <f>Details2!H1119</f>
        <v>358</v>
      </c>
      <c r="I129" s="16">
        <f>Details2!I1119</f>
        <v>1</v>
      </c>
      <c r="J129" s="16">
        <f>Details2!J1119</f>
        <v>305</v>
      </c>
      <c r="K129" s="16">
        <f>Details2!K1119</f>
        <v>331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6">
        <f>Details2!F1120</f>
        <v>2074</v>
      </c>
      <c r="G130" s="16">
        <f>Details2!G1120</f>
        <v>2037</v>
      </c>
      <c r="H130" s="16">
        <f>Details2!H1120</f>
        <v>2397</v>
      </c>
      <c r="I130" s="16">
        <f>Details2!I1120</f>
        <v>2309</v>
      </c>
      <c r="J130" s="16">
        <f>Details2!J1120</f>
        <v>1959</v>
      </c>
      <c r="K130" s="16">
        <f>Details2!K1120</f>
        <v>1900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16">
        <f>Details2!F1121</f>
        <v>348</v>
      </c>
      <c r="G131" s="16">
        <f>Details2!G1121</f>
        <v>375</v>
      </c>
      <c r="H131" s="16">
        <f>Details2!H1121</f>
        <v>0</v>
      </c>
      <c r="I131" s="16">
        <f>Details2!I1121</f>
        <v>0</v>
      </c>
      <c r="J131" s="16">
        <f>Details2!J1121</f>
        <v>0</v>
      </c>
      <c r="K131" s="16">
        <f>Details2!K1121</f>
        <v>0</v>
      </c>
      <c r="L131" s="25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6">
        <f>Details2!F1122</f>
        <v>7601</v>
      </c>
      <c r="G132" s="16">
        <f>Details2!G1122</f>
        <v>7548</v>
      </c>
      <c r="H132" s="16">
        <f>Details2!H1122</f>
        <v>7916</v>
      </c>
      <c r="I132" s="16">
        <f>Details2!I1122</f>
        <v>7463</v>
      </c>
      <c r="J132" s="16">
        <f>Details2!J1122</f>
        <v>6759</v>
      </c>
      <c r="K132" s="16">
        <f>Details2!K1122</f>
        <v>6768</v>
      </c>
      <c r="L132" s="25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6">
        <f>Details2!F1123</f>
        <v>612</v>
      </c>
      <c r="G133" s="16">
        <f>Details2!G1123</f>
        <v>577</v>
      </c>
      <c r="H133" s="16">
        <f>Details2!H1123</f>
        <v>562</v>
      </c>
      <c r="I133" s="16">
        <f>Details2!I1123</f>
        <v>222</v>
      </c>
      <c r="J133" s="16">
        <f>Details2!J1123</f>
        <v>489</v>
      </c>
      <c r="K133" s="16">
        <f>Details2!K1123</f>
        <v>465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6" t="str">
        <f>Details2!F1124</f>
        <v>NULL</v>
      </c>
      <c r="G134" s="16" t="str">
        <f>Details2!G1124</f>
        <v>NULL</v>
      </c>
      <c r="H134" s="16" t="str">
        <f>Details2!H1124</f>
        <v>NULL</v>
      </c>
      <c r="I134" s="16" t="str">
        <f>Details2!I1124</f>
        <v>NULL</v>
      </c>
      <c r="J134" s="16" t="str">
        <f>Details2!J1124</f>
        <v>NULL</v>
      </c>
      <c r="K134" s="16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6">
        <f>Details2!F1125</f>
        <v>1172</v>
      </c>
      <c r="G135" s="16">
        <f>Details2!G1125</f>
        <v>1109</v>
      </c>
      <c r="H135" s="16">
        <f>Details2!H1125</f>
        <v>798</v>
      </c>
      <c r="I135" s="16">
        <f>Details2!I1125</f>
        <v>665</v>
      </c>
      <c r="J135" s="16">
        <f>Details2!J1125</f>
        <v>641</v>
      </c>
      <c r="K135" s="16">
        <f>Details2!K1125</f>
        <v>479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6">
        <f>Details2!F1126</f>
        <v>1505</v>
      </c>
      <c r="G136" s="16">
        <f>Details2!G1126</f>
        <v>1652</v>
      </c>
      <c r="H136" s="16">
        <f>Details2!H1126</f>
        <v>1764</v>
      </c>
      <c r="I136" s="16">
        <f>Details2!I1126</f>
        <v>1626</v>
      </c>
      <c r="J136" s="16">
        <f>Details2!J1126</f>
        <v>1488</v>
      </c>
      <c r="K136" s="16">
        <f>Details2!K1126</f>
        <v>1422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6" t="str">
        <f>Details2!F1128</f>
        <v>NULL</v>
      </c>
      <c r="G138" s="16" t="str">
        <f>Details2!G1128</f>
        <v>NULL</v>
      </c>
      <c r="H138" s="16" t="str">
        <f>Details2!H1128</f>
        <v>NULL</v>
      </c>
      <c r="I138" s="16" t="str">
        <f>Details2!I1128</f>
        <v>NULL</v>
      </c>
      <c r="J138" s="16" t="str">
        <f>Details2!J1128</f>
        <v>NULL</v>
      </c>
      <c r="K138" s="16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6">
        <f>Details2!F1129</f>
        <v>2476</v>
      </c>
      <c r="G139" s="16">
        <f>Details2!G1129</f>
        <v>2600</v>
      </c>
      <c r="H139" s="16">
        <f>Details2!H1129</f>
        <v>2675</v>
      </c>
      <c r="I139" s="16">
        <f>Details2!I1129</f>
        <v>3090</v>
      </c>
      <c r="J139" s="16">
        <f>Details2!J1129</f>
        <v>2803</v>
      </c>
      <c r="K139" s="16">
        <f>Details2!K1129</f>
        <v>2730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6" t="str">
        <f>Details2!F1131</f>
        <v>NULL</v>
      </c>
      <c r="G141" s="16" t="str">
        <f>Details2!G1131</f>
        <v>NULL</v>
      </c>
      <c r="H141" s="16" t="str">
        <f>Details2!H1131</f>
        <v>NULL</v>
      </c>
      <c r="I141" s="16" t="str">
        <f>Details2!I1131</f>
        <v>NULL</v>
      </c>
      <c r="J141" s="16" t="str">
        <f>Details2!J1131</f>
        <v>NULL</v>
      </c>
      <c r="K141" s="16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6" t="str">
        <f>Details2!F1132</f>
        <v>NULL</v>
      </c>
      <c r="G142" s="16" t="str">
        <f>Details2!G1132</f>
        <v>NULL</v>
      </c>
      <c r="H142" s="16" t="str">
        <f>Details2!H1132</f>
        <v>NULL</v>
      </c>
      <c r="I142" s="16" t="str">
        <f>Details2!I1132</f>
        <v>NULL</v>
      </c>
      <c r="J142" s="16" t="str">
        <f>Details2!J1132</f>
        <v>NULL</v>
      </c>
      <c r="K142" s="16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6">
        <f>Details2!F1133</f>
        <v>44</v>
      </c>
      <c r="G143" s="16">
        <f>Details2!G1133</f>
        <v>17</v>
      </c>
      <c r="H143" s="16">
        <f>Details2!H1133</f>
        <v>6</v>
      </c>
      <c r="I143" s="16">
        <f>Details2!I1133</f>
        <v>6</v>
      </c>
      <c r="J143" s="16">
        <f>Details2!J1133</f>
        <v>2</v>
      </c>
      <c r="K143" s="16">
        <f>Details2!K1133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5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6">
        <f>Details2!F1136</f>
        <v>6404</v>
      </c>
      <c r="G146" s="16">
        <f>Details2!G1136</f>
        <v>6565</v>
      </c>
      <c r="H146" s="16">
        <f>Details2!H1136</f>
        <v>5915</v>
      </c>
      <c r="I146" s="16">
        <f>Details2!I1136</f>
        <v>5367</v>
      </c>
      <c r="J146" s="16">
        <f>Details2!J1136</f>
        <v>5149</v>
      </c>
      <c r="K146" s="16">
        <f>Details2!K1136</f>
        <v>3275</v>
      </c>
      <c r="L146" s="25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6">
        <f>Details2!F1137</f>
        <v>1126</v>
      </c>
      <c r="G147" s="16">
        <f>Details2!G1137</f>
        <v>1123</v>
      </c>
      <c r="H147" s="16">
        <f>Details2!H1137</f>
        <v>1052</v>
      </c>
      <c r="I147" s="16">
        <f>Details2!I1137</f>
        <v>847</v>
      </c>
      <c r="J147" s="16">
        <f>Details2!J1137</f>
        <v>768</v>
      </c>
      <c r="K147" s="16">
        <f>Details2!K1137</f>
        <v>0</v>
      </c>
      <c r="L147" s="25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16">
        <f>Details2!F1138</f>
        <v>351</v>
      </c>
      <c r="G148" s="16">
        <f>Details2!G1138</f>
        <v>311</v>
      </c>
      <c r="H148" s="16">
        <f>Details2!H1138</f>
        <v>277</v>
      </c>
      <c r="I148" s="16">
        <f>Details2!I1138</f>
        <v>298</v>
      </c>
      <c r="J148" s="16">
        <f>Details2!J1138</f>
        <v>214</v>
      </c>
      <c r="K148" s="16">
        <f>Details2!K1138</f>
        <v>0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6" t="str">
        <f>Details2!F1142</f>
        <v>NULL</v>
      </c>
      <c r="G152" s="16" t="str">
        <f>Details2!G1142</f>
        <v>NULL</v>
      </c>
      <c r="H152" s="16" t="str">
        <f>Details2!H1142</f>
        <v>NULL</v>
      </c>
      <c r="I152" s="16" t="str">
        <f>Details2!I1142</f>
        <v>NULL</v>
      </c>
      <c r="J152" s="16" t="str">
        <f>Details2!J1142</f>
        <v>NULL</v>
      </c>
      <c r="K152" s="16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6" t="str">
        <f>Details2!F1146</f>
        <v>NULL</v>
      </c>
      <c r="G156" s="16" t="str">
        <f>Details2!G1146</f>
        <v>NULL</v>
      </c>
      <c r="H156" s="16" t="str">
        <f>Details2!H1146</f>
        <v>NULL</v>
      </c>
      <c r="I156" s="16" t="str">
        <f>Details2!I1146</f>
        <v>NULL</v>
      </c>
      <c r="J156" s="16" t="str">
        <f>Details2!J1146</f>
        <v>NULL</v>
      </c>
      <c r="K156" s="16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6">
        <f>Details2!F1147</f>
        <v>850</v>
      </c>
      <c r="G157" s="16">
        <f>Details2!G1147</f>
        <v>831</v>
      </c>
      <c r="H157" s="16">
        <f>Details2!H1147</f>
        <v>892</v>
      </c>
      <c r="I157" s="16">
        <f>Details2!I1147</f>
        <v>891</v>
      </c>
      <c r="J157" s="16">
        <f>Details2!J1147</f>
        <v>892</v>
      </c>
      <c r="K157" s="16">
        <f>Details2!K1147</f>
        <v>776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6" t="str">
        <f>Details2!F1148</f>
        <v>NULL</v>
      </c>
      <c r="G158" s="16" t="str">
        <f>Details2!G1148</f>
        <v>NULL</v>
      </c>
      <c r="H158" s="16" t="str">
        <f>Details2!H1148</f>
        <v>NULL</v>
      </c>
      <c r="I158" s="16" t="str">
        <f>Details2!I1148</f>
        <v>NULL</v>
      </c>
      <c r="J158" s="16" t="str">
        <f>Details2!J1148</f>
        <v>NULL</v>
      </c>
      <c r="K158" s="16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6" t="str">
        <f>Details2!F1149</f>
        <v>NULL</v>
      </c>
      <c r="G159" s="16" t="str">
        <f>Details2!G1149</f>
        <v>NULL</v>
      </c>
      <c r="H159" s="16" t="str">
        <f>Details2!H1149</f>
        <v>NULL</v>
      </c>
      <c r="I159" s="16" t="str">
        <f>Details2!I1149</f>
        <v>NULL</v>
      </c>
      <c r="J159" s="16" t="str">
        <f>Details2!J1149</f>
        <v>NULL</v>
      </c>
      <c r="K159" s="16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6">
        <f>Details2!F1151</f>
        <v>5347</v>
      </c>
      <c r="G161" s="16">
        <f>Details2!G1151</f>
        <v>5598</v>
      </c>
      <c r="H161" s="16">
        <f>Details2!H1151</f>
        <v>5778</v>
      </c>
      <c r="I161" s="16">
        <f>Details2!I1151</f>
        <v>5820</v>
      </c>
      <c r="J161" s="16">
        <f>Details2!J1151</f>
        <v>5464</v>
      </c>
      <c r="K161" s="16">
        <f>Details2!K1151</f>
        <v>5343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6">
        <f>Details2!F1152</f>
        <v>2960</v>
      </c>
      <c r="G162" s="16">
        <f>Details2!G1152</f>
        <v>2618</v>
      </c>
      <c r="H162" s="16">
        <f>Details2!H1152</f>
        <v>2995</v>
      </c>
      <c r="I162" s="16">
        <f>Details2!I1152</f>
        <v>3152</v>
      </c>
      <c r="J162" s="16">
        <f>Details2!J1152</f>
        <v>2924</v>
      </c>
      <c r="K162" s="16">
        <f>Details2!K1152</f>
        <v>2901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">
      <c r="B167" s="14" t="s">
        <v>126</v>
      </c>
      <c r="C167" s="9"/>
      <c r="F167" s="17">
        <f>SUM(F5:F81)</f>
        <v>13035</v>
      </c>
      <c r="G167" s="17">
        <f t="shared" ref="G167:K167" si="0">SUM(G5:G81)</f>
        <v>13592</v>
      </c>
      <c r="H167" s="17">
        <f t="shared" si="0"/>
        <v>12846</v>
      </c>
      <c r="I167" s="17">
        <f t="shared" si="0"/>
        <v>13698</v>
      </c>
      <c r="J167" s="17">
        <f t="shared" si="0"/>
        <v>15061</v>
      </c>
      <c r="K167" s="17">
        <f t="shared" si="0"/>
        <v>13633</v>
      </c>
      <c r="L167" s="2"/>
    </row>
    <row r="168" spans="2:12" x14ac:dyDescent="0.2">
      <c r="B168" s="14" t="s">
        <v>127</v>
      </c>
      <c r="C168" s="9"/>
      <c r="F168" s="17">
        <f>SUM(F83:F129)</f>
        <v>46856</v>
      </c>
      <c r="G168" s="17">
        <f t="shared" ref="G168:K168" si="1">SUM(G83:G129)</f>
        <v>46152</v>
      </c>
      <c r="H168" s="17">
        <f t="shared" si="1"/>
        <v>51206</v>
      </c>
      <c r="I168" s="17">
        <f t="shared" si="1"/>
        <v>41154</v>
      </c>
      <c r="J168" s="17">
        <f t="shared" si="1"/>
        <v>39513</v>
      </c>
      <c r="K168" s="17">
        <f t="shared" si="1"/>
        <v>33689</v>
      </c>
      <c r="L168" s="20"/>
    </row>
    <row r="169" spans="2:12" x14ac:dyDescent="0.2">
      <c r="B169" s="14" t="s">
        <v>128</v>
      </c>
      <c r="C169" s="9"/>
      <c r="F169" s="17">
        <f>SUM(F161:F164)</f>
        <v>8307</v>
      </c>
      <c r="G169" s="17">
        <f t="shared" ref="G169:K169" si="2">SUM(G161:G164)</f>
        <v>8216</v>
      </c>
      <c r="H169" s="17">
        <f t="shared" si="2"/>
        <v>8773</v>
      </c>
      <c r="I169" s="17">
        <f t="shared" si="2"/>
        <v>8972</v>
      </c>
      <c r="J169" s="17">
        <f t="shared" si="2"/>
        <v>8388</v>
      </c>
      <c r="K169" s="17">
        <f t="shared" si="2"/>
        <v>8244</v>
      </c>
      <c r="L169" s="26"/>
    </row>
    <row r="170" spans="2:12" x14ac:dyDescent="0.2">
      <c r="B170" s="14" t="s">
        <v>144</v>
      </c>
      <c r="C170" s="9"/>
      <c r="F170" s="17">
        <f>SUM(F130:F160)</f>
        <v>24563</v>
      </c>
      <c r="G170" s="17">
        <f t="shared" ref="G170:K170" si="3">SUM(G130:G160)</f>
        <v>24745</v>
      </c>
      <c r="H170" s="17">
        <f t="shared" si="3"/>
        <v>24254</v>
      </c>
      <c r="I170" s="17">
        <f t="shared" si="3"/>
        <v>22784</v>
      </c>
      <c r="J170" s="17">
        <f t="shared" si="3"/>
        <v>21164</v>
      </c>
      <c r="K170" s="17">
        <f t="shared" si="3"/>
        <v>17815</v>
      </c>
      <c r="L170" s="26"/>
    </row>
    <row r="171" spans="2:12" x14ac:dyDescent="0.2">
      <c r="B171" s="14" t="s">
        <v>130</v>
      </c>
      <c r="C171" s="9"/>
      <c r="F171" s="17">
        <f>SUM(F5:F164)</f>
        <v>92761</v>
      </c>
      <c r="G171" s="17">
        <f t="shared" ref="G171:K171" si="4">SUM(G5:G164)</f>
        <v>92705</v>
      </c>
      <c r="H171" s="17">
        <f t="shared" si="4"/>
        <v>97079</v>
      </c>
      <c r="I171" s="17">
        <f t="shared" si="4"/>
        <v>86608</v>
      </c>
      <c r="J171" s="17">
        <f t="shared" si="4"/>
        <v>84126</v>
      </c>
      <c r="K171" s="17">
        <f t="shared" si="4"/>
        <v>73381</v>
      </c>
      <c r="L171" s="2"/>
    </row>
    <row r="172" spans="2:12" x14ac:dyDescent="0.2">
      <c r="L172" s="2"/>
    </row>
    <row r="173" spans="2:12" x14ac:dyDescent="0.2">
      <c r="B173" s="40" t="s">
        <v>158</v>
      </c>
      <c r="C173" s="3"/>
      <c r="D173" s="3"/>
      <c r="E173" s="3"/>
      <c r="F173" s="161" t="str">
        <f>IF(F167='Claims per Disp or Visits'!C14,"yes","no")</f>
        <v>yes</v>
      </c>
      <c r="G173" s="161" t="str">
        <f>IF(G167='Claims per Disp or Visits'!D14,"yes","no")</f>
        <v>yes</v>
      </c>
      <c r="H173" s="161" t="str">
        <f>IF(H167='Claims per Disp or Visits'!E14,"yes","no")</f>
        <v>yes</v>
      </c>
      <c r="I173" s="161" t="str">
        <f>IF(I167='Claims per Disp or Visits'!F14,"yes","no")</f>
        <v>yes</v>
      </c>
      <c r="J173" s="161" t="str">
        <f>IF(J167='Claims per Disp or Visits'!G14,"yes","no")</f>
        <v>yes</v>
      </c>
      <c r="K173" s="161" t="str">
        <f>IF(K167='Claims per Disp or Visits'!H14,"yes","no")</f>
        <v>yes</v>
      </c>
      <c r="L173" s="2"/>
    </row>
    <row r="174" spans="2:12" x14ac:dyDescent="0.2">
      <c r="B174" s="40" t="s">
        <v>153</v>
      </c>
      <c r="C174" s="3"/>
      <c r="D174" s="3"/>
      <c r="E174" s="3"/>
      <c r="F174" s="161" t="str">
        <f>IF(F168='Claims per Disp or Visits'!C15,"yes","no")</f>
        <v>yes</v>
      </c>
      <c r="G174" s="161" t="str">
        <f>IF(G168='Claims per Disp or Visits'!D15,"yes","no")</f>
        <v>yes</v>
      </c>
      <c r="H174" s="161" t="str">
        <f>IF(H168='Claims per Disp or Visits'!E15,"yes","no")</f>
        <v>yes</v>
      </c>
      <c r="I174" s="161" t="str">
        <f>IF(I168='Claims per Disp or Visits'!F15,"yes","no")</f>
        <v>yes</v>
      </c>
      <c r="J174" s="161" t="str">
        <f>IF(J168='Claims per Disp or Visits'!G15,"yes","no")</f>
        <v>yes</v>
      </c>
      <c r="K174" s="161" t="str">
        <f>IF(K168='Claims per Disp or Visits'!H15,"yes","no")</f>
        <v>yes</v>
      </c>
      <c r="L174" s="2"/>
    </row>
    <row r="175" spans="2:12" x14ac:dyDescent="0.2">
      <c r="B175" s="40" t="s">
        <v>154</v>
      </c>
      <c r="C175" s="3"/>
      <c r="D175" s="3"/>
      <c r="E175" s="3"/>
      <c r="F175" s="161" t="str">
        <f>IF(F170='Claims per Disp or Visits'!C16,"yes","no")</f>
        <v>yes</v>
      </c>
      <c r="G175" s="161" t="str">
        <f>IF(G170='Claims per Disp or Visits'!D16,"yes","no")</f>
        <v>yes</v>
      </c>
      <c r="H175" s="161" t="str">
        <f>IF(H170='Claims per Disp or Visits'!E16,"yes","no")</f>
        <v>yes</v>
      </c>
      <c r="I175" s="161" t="str">
        <f>IF(I170='Claims per Disp or Visits'!F16,"yes","no")</f>
        <v>yes</v>
      </c>
      <c r="J175" s="161" t="str">
        <f>IF(J170='Claims per Disp or Visits'!G16,"yes","no")</f>
        <v>yes</v>
      </c>
      <c r="K175" s="161" t="str">
        <f>IF(K170='Claims per Disp or Visits'!H16,"yes","no")</f>
        <v>yes</v>
      </c>
      <c r="L175" s="26"/>
    </row>
    <row r="176" spans="2:12" x14ac:dyDescent="0.2">
      <c r="B176" s="40" t="s">
        <v>155</v>
      </c>
      <c r="C176" s="3"/>
      <c r="D176" s="3"/>
      <c r="E176" s="3"/>
      <c r="F176" s="161" t="str">
        <f>IF(F169='Claims per Disp or Visits'!C17,"yes","no")</f>
        <v>yes</v>
      </c>
      <c r="G176" s="161" t="str">
        <f>IF(G169='Claims per Disp or Visits'!D17,"yes","no")</f>
        <v>yes</v>
      </c>
      <c r="H176" s="161" t="str">
        <f>IF(H169='Claims per Disp or Visits'!E17,"yes","no")</f>
        <v>yes</v>
      </c>
      <c r="I176" s="161" t="str">
        <f>IF(I169='Claims per Disp or Visits'!F17,"yes","no")</f>
        <v>yes</v>
      </c>
      <c r="J176" s="161" t="str">
        <f>IF(J169='Claims per Disp or Visits'!G17,"yes","no")</f>
        <v>yes</v>
      </c>
      <c r="K176" s="161" t="str">
        <f>IF(K169='Claims per Disp or Visits'!H17,"yes","no")</f>
        <v>yes</v>
      </c>
      <c r="L176" s="26"/>
    </row>
    <row r="177" spans="2:11" x14ac:dyDescent="0.2">
      <c r="B177" s="40" t="s">
        <v>156</v>
      </c>
      <c r="F177" s="161" t="str">
        <f>IF(F171='Claims per Disp or Visits'!C18,"yes","no")</f>
        <v>yes</v>
      </c>
      <c r="G177" s="161" t="str">
        <f>IF(G171='Claims per Disp or Visits'!D18,"yes","no")</f>
        <v>yes</v>
      </c>
      <c r="H177" s="161" t="str">
        <f>IF(H171='Claims per Disp or Visits'!E18,"yes","no")</f>
        <v>yes</v>
      </c>
      <c r="I177" s="161" t="str">
        <f>IF(I171='Claims per Disp or Visits'!F18,"yes","no")</f>
        <v>yes</v>
      </c>
      <c r="J177" s="161" t="str">
        <f>IF(J171='Claims per Disp or Visits'!G18,"yes","no")</f>
        <v>yes</v>
      </c>
      <c r="K177" s="161" t="str">
        <f>IF(K171='Claims per Disp or Visits'!H18,"yes","no")</f>
        <v>yes</v>
      </c>
    </row>
    <row r="178" spans="2:11" x14ac:dyDescent="0.2">
      <c r="K178" s="39"/>
    </row>
  </sheetData>
  <sheetProtection algorithmName="SHA-512" hashValue="LpBu6iXIzKMnOfnSt8GPJ6aowI8s0tk47ZG81i3HpJ0BcwwhbhfXIk3B+5Mhge9hnF12AkGw1Vk25Ij7Yo/mAQ==" saltValue="juWIuFaPpVEmToC3f1znow==" spinCount="100000" sheet="1" objects="1" scenarios="1"/>
  <customSheetViews>
    <customSheetView guid="{36755EE3-F52E-4D4E-9A42-3A861C777B27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0" t="s">
        <v>159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F3" s="2"/>
      <c r="G3" t="s">
        <v>90</v>
      </c>
      <c r="H3" s="2"/>
    </row>
    <row r="4" spans="1:12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1" t="str">
        <f>IF($E5="h",'IP Claims by DMIS ID'!F5/'IP Disp by DMISID'!F5," ")</f>
        <v xml:space="preserve"> </v>
      </c>
      <c r="G5" s="31" t="str">
        <f>IF($E5="h",'IP Claims by DMIS ID'!G5/'IP Disp by DMISID'!G5," ")</f>
        <v xml:space="preserve"> </v>
      </c>
      <c r="H5" s="31" t="str">
        <f>IF($E5="h",'IP Claims by DMIS ID'!H5/'IP Disp by DMISID'!H5," ")</f>
        <v xml:space="preserve"> </v>
      </c>
      <c r="I5" s="31" t="str">
        <f>IF($E5="h",'IP Claims by DMIS ID'!I5/'IP Disp by DMISID'!I5," ")</f>
        <v xml:space="preserve"> </v>
      </c>
      <c r="J5" s="31" t="str">
        <f>IF($E5="h",'IP Claims by DMIS ID'!J5/'IP Disp by DMISID'!J5," ")</f>
        <v xml:space="preserve"> </v>
      </c>
      <c r="K5" s="32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1">
        <f>IF($E6="h",'IP Claims by DMIS ID'!F6/'IP Disp by DMISID'!F6," ")</f>
        <v>5.6056701030927837E-2</v>
      </c>
      <c r="G6" s="31">
        <f>IF($E6="h",'IP Claims by DMIS ID'!G6/'IP Disp by DMISID'!G6," ")</f>
        <v>4.5259938837920489E-2</v>
      </c>
      <c r="H6" s="31">
        <f>IF($E6="h",'IP Claims by DMIS ID'!H6/'IP Disp by DMISID'!H6," ")</f>
        <v>6.9095477386934667E-2</v>
      </c>
      <c r="I6" s="31">
        <f>IF($E6="h",'IP Claims by DMIS ID'!I6/'IP Disp by DMISID'!I6," ")</f>
        <v>5.434782608695652E-2</v>
      </c>
      <c r="J6" s="31">
        <f>IF($E6="h",'IP Claims by DMIS ID'!J6/'IP Disp by DMISID'!J6," ")</f>
        <v>3.4618410700236038E-2</v>
      </c>
      <c r="K6" s="32">
        <f>IF($E6="h",'IP Claims by DMIS ID'!K6/'IP Disp by DMISID'!K6," ")</f>
        <v>7.4362606232294612E-2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1" t="str">
        <f>IF($E7="h",'IP Claims by DMIS ID'!F7/'IP Disp by DMISID'!F7," ")</f>
        <v xml:space="preserve"> </v>
      </c>
      <c r="G7" s="31" t="str">
        <f>IF($E7="h",'IP Claims by DMIS ID'!G7/'IP Disp by DMISID'!G7," ")</f>
        <v xml:space="preserve"> </v>
      </c>
      <c r="H7" s="31" t="str">
        <f>IF($E7="h",'IP Claims by DMIS ID'!H7/'IP Disp by DMISID'!H7," ")</f>
        <v xml:space="preserve"> </v>
      </c>
      <c r="I7" s="31" t="str">
        <f>IF($E7="h",'IP Claims by DMIS ID'!I7/'IP Disp by DMISID'!I7," ")</f>
        <v xml:space="preserve"> </v>
      </c>
      <c r="J7" s="31" t="str">
        <f>IF($E7="h",'IP Claims by DMIS ID'!J7/'IP Disp by DMISID'!J7," ")</f>
        <v xml:space="preserve"> </v>
      </c>
      <c r="K7" s="32" t="str">
        <f>IF($E7="h",'IP Claims by DMIS ID'!K7/'IP Disp by DMISID'!K7," ")</f>
        <v xml:space="preserve"> </v>
      </c>
      <c r="L7" s="36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1" t="str">
        <f>IF($E8="h",'IP Claims by DMIS ID'!F8/'IP Disp by DMISID'!F8," ")</f>
        <v xml:space="preserve"> </v>
      </c>
      <c r="G8" s="31" t="str">
        <f>IF($E8="h",'IP Claims by DMIS ID'!G8/'IP Disp by DMISID'!G8," ")</f>
        <v xml:space="preserve"> </v>
      </c>
      <c r="H8" s="31" t="str">
        <f>IF($E8="h",'IP Claims by DMIS ID'!H8/'IP Disp by DMISID'!H8," ")</f>
        <v xml:space="preserve"> </v>
      </c>
      <c r="I8" s="31" t="str">
        <f>IF($E8="h",'IP Claims by DMIS ID'!I8/'IP Disp by DMISID'!I8," ")</f>
        <v xml:space="preserve"> </v>
      </c>
      <c r="J8" s="31" t="str">
        <f>IF($E8="h",'IP Claims by DMIS ID'!J8/'IP Disp by DMISID'!J8," ")</f>
        <v xml:space="preserve"> </v>
      </c>
      <c r="K8" s="32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1" t="str">
        <f>IF($E9="h",'IP Claims by DMIS ID'!F9/'IP Disp by DMISID'!F9," ")</f>
        <v xml:space="preserve"> </v>
      </c>
      <c r="G9" s="31" t="str">
        <f>IF($E9="h",'IP Claims by DMIS ID'!G9/'IP Disp by DMISID'!G9," ")</f>
        <v xml:space="preserve"> </v>
      </c>
      <c r="H9" s="31" t="str">
        <f>IF($E9="h",'IP Claims by DMIS ID'!H9/'IP Disp by DMISID'!H9," ")</f>
        <v xml:space="preserve"> </v>
      </c>
      <c r="I9" s="31" t="str">
        <f>IF($E9="h",'IP Claims by DMIS ID'!I9/'IP Disp by DMISID'!I9," ")</f>
        <v xml:space="preserve"> </v>
      </c>
      <c r="J9" s="31" t="str">
        <f>IF($E9="h",'IP Claims by DMIS ID'!J9/'IP Disp by DMISID'!J9," ")</f>
        <v xml:space="preserve"> </v>
      </c>
      <c r="K9" s="32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1">
        <f>IF($E10="h",'IP Claims by DMIS ID'!F10/'IP Disp by DMISID'!F10," ")</f>
        <v>3.5362121727303637E-2</v>
      </c>
      <c r="G10" s="31">
        <f>IF($E10="h",'IP Claims by DMIS ID'!G10/'IP Disp by DMISID'!G10," ")</f>
        <v>2.6859504132231406E-2</v>
      </c>
      <c r="H10" s="31">
        <f>IF($E10="h",'IP Claims by DMIS ID'!H10/'IP Disp by DMISID'!H10," ")</f>
        <v>3.1032078103207811E-2</v>
      </c>
      <c r="I10" s="31">
        <f>IF($E10="h",'IP Claims by DMIS ID'!I10/'IP Disp by DMISID'!I10," ")</f>
        <v>1.9161676646706587E-2</v>
      </c>
      <c r="J10" s="31">
        <f>IF($E10="h",'IP Claims by DMIS ID'!J10/'IP Disp by DMISID'!J10," ")</f>
        <v>1.3518080432578574E-2</v>
      </c>
      <c r="K10" s="32">
        <f>IF($E10="h",'IP Claims by DMIS ID'!K10/'IP Disp by DMISID'!K10," ")</f>
        <v>1.7199017199017199E-2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1" t="str">
        <f>IF($E11="h",'IP Claims by DMIS ID'!F11/'IP Disp by DMISID'!F11," ")</f>
        <v xml:space="preserve"> </v>
      </c>
      <c r="G11" s="31" t="str">
        <f>IF($E11="h",'IP Claims by DMIS ID'!G11/'IP Disp by DMISID'!G11," ")</f>
        <v xml:space="preserve"> </v>
      </c>
      <c r="H11" s="31" t="str">
        <f>IF($E11="h",'IP Claims by DMIS ID'!H11/'IP Disp by DMISID'!H11," ")</f>
        <v xml:space="preserve"> </v>
      </c>
      <c r="I11" s="31" t="str">
        <f>IF($E11="h",'IP Claims by DMIS ID'!I11/'IP Disp by DMISID'!I11," ")</f>
        <v xml:space="preserve"> </v>
      </c>
      <c r="J11" s="31" t="str">
        <f>IF($E11="h",'IP Claims by DMIS ID'!J11/'IP Disp by DMISID'!J11," ")</f>
        <v xml:space="preserve"> </v>
      </c>
      <c r="K11" s="32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1" t="str">
        <f>IF($E12="h",'IP Claims by DMIS ID'!F12/'IP Disp by DMISID'!F12," ")</f>
        <v xml:space="preserve"> </v>
      </c>
      <c r="G12" s="31" t="str">
        <f>IF($E12="h",'IP Claims by DMIS ID'!G12/'IP Disp by DMISID'!G12," ")</f>
        <v xml:space="preserve"> </v>
      </c>
      <c r="H12" s="31" t="str">
        <f>IF($E12="h",'IP Claims by DMIS ID'!H12/'IP Disp by DMISID'!H12," ")</f>
        <v xml:space="preserve"> </v>
      </c>
      <c r="I12" s="31" t="str">
        <f>IF($E12="h",'IP Claims by DMIS ID'!I12/'IP Disp by DMISID'!I12," ")</f>
        <v xml:space="preserve"> </v>
      </c>
      <c r="J12" s="31" t="str">
        <f>IF($E12="h",'IP Claims by DMIS ID'!J12/'IP Disp by DMISID'!J12," ")</f>
        <v xml:space="preserve"> </v>
      </c>
      <c r="K12" s="32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1" t="str">
        <f>IF($E13="h",'IP Claims by DMIS ID'!F13/'IP Disp by DMISID'!F13," ")</f>
        <v xml:space="preserve"> </v>
      </c>
      <c r="G13" s="31" t="str">
        <f>IF($E13="h",'IP Claims by DMIS ID'!G13/'IP Disp by DMISID'!G13," ")</f>
        <v xml:space="preserve"> </v>
      </c>
      <c r="H13" s="31" t="str">
        <f>IF($E13="h",'IP Claims by DMIS ID'!H13/'IP Disp by DMISID'!H13," ")</f>
        <v xml:space="preserve"> </v>
      </c>
      <c r="I13" s="31" t="str">
        <f>IF($E13="h",'IP Claims by DMIS ID'!I13/'IP Disp by DMISID'!I13," ")</f>
        <v xml:space="preserve"> </v>
      </c>
      <c r="J13" s="31" t="str">
        <f>IF($E13="h",'IP Claims by DMIS ID'!J13/'IP Disp by DMISID'!J13," ")</f>
        <v xml:space="preserve"> </v>
      </c>
      <c r="K13" s="32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1" t="e">
        <f>IF($E14="h",'IP Claims by DMIS ID'!F14/'IP Disp by DMISID'!F14," ")</f>
        <v>#VALUE!</v>
      </c>
      <c r="G14" s="31" t="e">
        <f>IF($E14="h",'IP Claims by DMIS ID'!G14/'IP Disp by DMISID'!G14," ")</f>
        <v>#VALUE!</v>
      </c>
      <c r="H14" s="31" t="e">
        <f>IF($E14="h",'IP Claims by DMIS ID'!H14/'IP Disp by DMISID'!H14," ")</f>
        <v>#VALUE!</v>
      </c>
      <c r="I14" s="31" t="e">
        <f>IF($E14="h",'IP Claims by DMIS ID'!I14/'IP Disp by DMISID'!I14," ")</f>
        <v>#VALUE!</v>
      </c>
      <c r="J14" s="31" t="e">
        <f>IF($E14="h",'IP Claims by DMIS ID'!J14/'IP Disp by DMISID'!J14," ")</f>
        <v>#VALUE!</v>
      </c>
      <c r="K14" s="32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1" t="str">
        <f>IF($E15="h",'IP Claims by DMIS ID'!F15/'IP Disp by DMISID'!F15," ")</f>
        <v xml:space="preserve"> </v>
      </c>
      <c r="G15" s="31" t="str">
        <f>IF($E15="h",'IP Claims by DMIS ID'!G15/'IP Disp by DMISID'!G15," ")</f>
        <v xml:space="preserve"> </v>
      </c>
      <c r="H15" s="31" t="str">
        <f>IF($E15="h",'IP Claims by DMIS ID'!H15/'IP Disp by DMISID'!H15," ")</f>
        <v xml:space="preserve"> </v>
      </c>
      <c r="I15" s="31" t="str">
        <f>IF($E15="h",'IP Claims by DMIS ID'!I15/'IP Disp by DMISID'!I15," ")</f>
        <v xml:space="preserve"> </v>
      </c>
      <c r="J15" s="31" t="str">
        <f>IF($E15="h",'IP Claims by DMIS ID'!J15/'IP Disp by DMISID'!J15," ")</f>
        <v xml:space="preserve"> </v>
      </c>
      <c r="K15" s="32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1">
        <f>IF($E16="h",'IP Claims by DMIS ID'!F16/'IP Disp by DMISID'!F16," ")</f>
        <v>1.9889502762430938E-2</v>
      </c>
      <c r="G16" s="31">
        <f>IF($E16="h",'IP Claims by DMIS ID'!G16/'IP Disp by DMISID'!G16," ")</f>
        <v>2.4640657084188913E-2</v>
      </c>
      <c r="H16" s="31">
        <f>IF($E16="h",'IP Claims by DMIS ID'!H16/'IP Disp by DMISID'!H16," ")</f>
        <v>2.1354166666666667E-2</v>
      </c>
      <c r="I16" s="31">
        <f>IF($E16="h",'IP Claims by DMIS ID'!I16/'IP Disp by DMISID'!I16," ")</f>
        <v>4.6511627906976744E-3</v>
      </c>
      <c r="J16" s="31">
        <f>IF($E16="h",'IP Claims by DMIS ID'!J16/'IP Disp by DMISID'!J16," ")</f>
        <v>0</v>
      </c>
      <c r="K16" s="32">
        <f>IF($E16="h",'IP Claims by DMIS ID'!K16/'IP Disp by DMISID'!K16," ")</f>
        <v>1.0720667063728409E-2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1" t="str">
        <f>IF($E17="h",'IP Claims by DMIS ID'!F17/'IP Disp by DMISID'!F17," ")</f>
        <v xml:space="preserve"> </v>
      </c>
      <c r="G17" s="31" t="str">
        <f>IF($E17="h",'IP Claims by DMIS ID'!G17/'IP Disp by DMISID'!G17," ")</f>
        <v xml:space="preserve"> </v>
      </c>
      <c r="H17" s="31" t="str">
        <f>IF($E17="h",'IP Claims by DMIS ID'!H17/'IP Disp by DMISID'!H17," ")</f>
        <v xml:space="preserve"> </v>
      </c>
      <c r="I17" s="31" t="str">
        <f>IF($E17="h",'IP Claims by DMIS ID'!I17/'IP Disp by DMISID'!I17," ")</f>
        <v xml:space="preserve"> </v>
      </c>
      <c r="J17" s="31" t="str">
        <f>IF($E17="h",'IP Claims by DMIS ID'!J17/'IP Disp by DMISID'!J17," ")</f>
        <v xml:space="preserve"> </v>
      </c>
      <c r="K17" s="32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1" t="str">
        <f>IF($E18="h",'IP Claims by DMIS ID'!F18/'IP Disp by DMISID'!F18," ")</f>
        <v xml:space="preserve"> </v>
      </c>
      <c r="G18" s="31" t="str">
        <f>IF($E18="h",'IP Claims by DMIS ID'!G18/'IP Disp by DMISID'!G18," ")</f>
        <v xml:space="preserve"> </v>
      </c>
      <c r="H18" s="31" t="str">
        <f>IF($E18="h",'IP Claims by DMIS ID'!H18/'IP Disp by DMISID'!H18," ")</f>
        <v xml:space="preserve"> </v>
      </c>
      <c r="I18" s="31" t="str">
        <f>IF($E18="h",'IP Claims by DMIS ID'!I18/'IP Disp by DMISID'!I18," ")</f>
        <v xml:space="preserve"> </v>
      </c>
      <c r="J18" s="31" t="str">
        <f>IF($E18="h",'IP Claims by DMIS ID'!J18/'IP Disp by DMISID'!J18," ")</f>
        <v xml:space="preserve"> </v>
      </c>
      <c r="K18" s="32" t="str">
        <f>IF($E18="h",'IP Claims by DMIS ID'!K18/'IP Disp by DMISID'!K18," ")</f>
        <v xml:space="preserve"> </v>
      </c>
      <c r="L18" s="36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1" t="str">
        <f>IF($E19="h",'IP Claims by DMIS ID'!F19/'IP Disp by DMISID'!F19," ")</f>
        <v xml:space="preserve"> </v>
      </c>
      <c r="G19" s="31" t="str">
        <f>IF($E19="h",'IP Claims by DMIS ID'!G19/'IP Disp by DMISID'!G19," ")</f>
        <v xml:space="preserve"> </v>
      </c>
      <c r="H19" s="31" t="str">
        <f>IF($E19="h",'IP Claims by DMIS ID'!H19/'IP Disp by DMISID'!H19," ")</f>
        <v xml:space="preserve"> </v>
      </c>
      <c r="I19" s="31" t="str">
        <f>IF($E19="h",'IP Claims by DMIS ID'!I19/'IP Disp by DMISID'!I19," ")</f>
        <v xml:space="preserve"> </v>
      </c>
      <c r="J19" s="31" t="str">
        <f>IF($E19="h",'IP Claims by DMIS ID'!J19/'IP Disp by DMISID'!J19," ")</f>
        <v xml:space="preserve"> </v>
      </c>
      <c r="K19" s="32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1" t="str">
        <f>IF($E20="h",'IP Claims by DMIS ID'!F20/'IP Disp by DMISID'!F20," ")</f>
        <v xml:space="preserve"> </v>
      </c>
      <c r="G20" s="31" t="str">
        <f>IF($E20="h",'IP Claims by DMIS ID'!G20/'IP Disp by DMISID'!G20," ")</f>
        <v xml:space="preserve"> </v>
      </c>
      <c r="H20" s="31" t="str">
        <f>IF($E20="h",'IP Claims by DMIS ID'!H20/'IP Disp by DMISID'!H20," ")</f>
        <v xml:space="preserve"> </v>
      </c>
      <c r="I20" s="31" t="str">
        <f>IF($E20="h",'IP Claims by DMIS ID'!I20/'IP Disp by DMISID'!I20," ")</f>
        <v xml:space="preserve"> </v>
      </c>
      <c r="J20" s="31" t="str">
        <f>IF($E20="h",'IP Claims by DMIS ID'!J20/'IP Disp by DMISID'!J20," ")</f>
        <v xml:space="preserve"> </v>
      </c>
      <c r="K20" s="32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1" t="str">
        <f>IF($E21="h",'IP Claims by DMIS ID'!F21/'IP Disp by DMISID'!F21," ")</f>
        <v xml:space="preserve"> </v>
      </c>
      <c r="G21" s="31" t="str">
        <f>IF($E21="h",'IP Claims by DMIS ID'!G21/'IP Disp by DMISID'!G21," ")</f>
        <v xml:space="preserve"> </v>
      </c>
      <c r="H21" s="31" t="str">
        <f>IF($E21="h",'IP Claims by DMIS ID'!H21/'IP Disp by DMISID'!H21," ")</f>
        <v xml:space="preserve"> </v>
      </c>
      <c r="I21" s="31" t="str">
        <f>IF($E21="h",'IP Claims by DMIS ID'!I21/'IP Disp by DMISID'!I21," ")</f>
        <v xml:space="preserve"> </v>
      </c>
      <c r="J21" s="31" t="str">
        <f>IF($E21="h",'IP Claims by DMIS ID'!J21/'IP Disp by DMISID'!J21," ")</f>
        <v xml:space="preserve"> </v>
      </c>
      <c r="K21" s="32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1">
        <f>IF($E22="h",'IP Claims by DMIS ID'!F22/'IP Disp by DMISID'!F22," ")</f>
        <v>3.6036036036036036E-2</v>
      </c>
      <c r="G22" s="31">
        <f>IF($E22="h",'IP Claims by DMIS ID'!G22/'IP Disp by DMISID'!G22," ")</f>
        <v>1.7621145374449341E-2</v>
      </c>
      <c r="H22" s="31">
        <f>IF($E22="h",'IP Claims by DMIS ID'!H22/'IP Disp by DMISID'!H22," ")</f>
        <v>9.5238095238095247E-3</v>
      </c>
      <c r="I22" s="31">
        <f>IF($E22="h",'IP Claims by DMIS ID'!I22/'IP Disp by DMISID'!I22," ")</f>
        <v>2.3809523809523808E-2</v>
      </c>
      <c r="J22" s="31">
        <f>IF($E22="h",'IP Claims by DMIS ID'!J22/'IP Disp by DMISID'!J22," ")</f>
        <v>1.282051282051282E-2</v>
      </c>
      <c r="K22" s="32" t="e">
        <f>IF($E22="h",'IP Claims by DMIS ID'!K22/'IP Disp by DMISID'!K22," ")</f>
        <v>#VALUE!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1" t="str">
        <f>IF($E23="h",'IP Claims by DMIS ID'!F23/'IP Disp by DMISID'!F23," ")</f>
        <v xml:space="preserve"> </v>
      </c>
      <c r="G23" s="31" t="str">
        <f>IF($E23="h",'IP Claims by DMIS ID'!G23/'IP Disp by DMISID'!G23," ")</f>
        <v xml:space="preserve"> </v>
      </c>
      <c r="H23" s="31" t="str">
        <f>IF($E23="h",'IP Claims by DMIS ID'!H23/'IP Disp by DMISID'!H23," ")</f>
        <v xml:space="preserve"> </v>
      </c>
      <c r="I23" s="31" t="str">
        <f>IF($E23="h",'IP Claims by DMIS ID'!I23/'IP Disp by DMISID'!I23," ")</f>
        <v xml:space="preserve"> </v>
      </c>
      <c r="J23" s="31" t="str">
        <f>IF($E23="h",'IP Claims by DMIS ID'!J23/'IP Disp by DMISID'!J23," ")</f>
        <v xml:space="preserve"> </v>
      </c>
      <c r="K23" s="32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1" t="str">
        <f>IF($E24="h",'IP Claims by DMIS ID'!F24/'IP Disp by DMISID'!F24," ")</f>
        <v xml:space="preserve"> </v>
      </c>
      <c r="G24" s="31" t="str">
        <f>IF($E24="h",'IP Claims by DMIS ID'!G24/'IP Disp by DMISID'!G24," ")</f>
        <v xml:space="preserve"> </v>
      </c>
      <c r="H24" s="31" t="str">
        <f>IF($E24="h",'IP Claims by DMIS ID'!H24/'IP Disp by DMISID'!H24," ")</f>
        <v xml:space="preserve"> </v>
      </c>
      <c r="I24" s="31" t="str">
        <f>IF($E24="h",'IP Claims by DMIS ID'!I24/'IP Disp by DMISID'!I24," ")</f>
        <v xml:space="preserve"> </v>
      </c>
      <c r="J24" s="31" t="str">
        <f>IF($E24="h",'IP Claims by DMIS ID'!J24/'IP Disp by DMISID'!J24," ")</f>
        <v xml:space="preserve"> </v>
      </c>
      <c r="K24" s="32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1" t="str">
        <f>IF($E25="h",'IP Claims by DMIS ID'!F25/'IP Disp by DMISID'!F25," ")</f>
        <v xml:space="preserve"> </v>
      </c>
      <c r="G25" s="31" t="str">
        <f>IF($E25="h",'IP Claims by DMIS ID'!G25/'IP Disp by DMISID'!G25," ")</f>
        <v xml:space="preserve"> </v>
      </c>
      <c r="H25" s="31" t="str">
        <f>IF($E25="h",'IP Claims by DMIS ID'!H25/'IP Disp by DMISID'!H25," ")</f>
        <v xml:space="preserve"> </v>
      </c>
      <c r="I25" s="31" t="str">
        <f>IF($E25="h",'IP Claims by DMIS ID'!I25/'IP Disp by DMISID'!I25," ")</f>
        <v xml:space="preserve"> </v>
      </c>
      <c r="J25" s="31" t="str">
        <f>IF($E25="h",'IP Claims by DMIS ID'!J25/'IP Disp by DMISID'!J25," ")</f>
        <v xml:space="preserve"> </v>
      </c>
      <c r="K25" s="32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1" t="e">
        <f>IF($E26="h",'IP Claims by DMIS ID'!F26/'IP Disp by DMISID'!F26," ")</f>
        <v>#DIV/0!</v>
      </c>
      <c r="G26" s="31" t="e">
        <f>IF($E26="h",'IP Claims by DMIS ID'!G26/'IP Disp by DMISID'!G26," ")</f>
        <v>#VALUE!</v>
      </c>
      <c r="H26" s="31" t="e">
        <f>IF($E26="h",'IP Claims by DMIS ID'!H26/'IP Disp by DMISID'!H26," ")</f>
        <v>#VALUE!</v>
      </c>
      <c r="I26" s="31" t="e">
        <f>IF($E26="h",'IP Claims by DMIS ID'!I26/'IP Disp by DMISID'!I26," ")</f>
        <v>#VALUE!</v>
      </c>
      <c r="J26" s="31" t="e">
        <f>IF($E26="h",'IP Claims by DMIS ID'!J26/'IP Disp by DMISID'!J26," ")</f>
        <v>#VALUE!</v>
      </c>
      <c r="K26" s="32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1">
        <f>IF($E27="h",'IP Claims by DMIS ID'!F27/'IP Disp by DMISID'!F27," ")</f>
        <v>3.0418250950570342E-2</v>
      </c>
      <c r="G27" s="31">
        <f>IF($E27="h",'IP Claims by DMIS ID'!G27/'IP Disp by DMISID'!G27," ")</f>
        <v>2.1369863013698632E-2</v>
      </c>
      <c r="H27" s="31">
        <f>IF($E27="h",'IP Claims by DMIS ID'!H27/'IP Disp by DMISID'!H27," ")</f>
        <v>3.6996735582154515E-2</v>
      </c>
      <c r="I27" s="31">
        <f>IF($E27="h",'IP Claims by DMIS ID'!I27/'IP Disp by DMISID'!I27," ")</f>
        <v>1.3003901170351106E-3</v>
      </c>
      <c r="J27" s="31">
        <f>IF($E27="h",'IP Claims by DMIS ID'!J27/'IP Disp by DMISID'!J27," ")</f>
        <v>0</v>
      </c>
      <c r="K27" s="32">
        <f>IF($E27="h",'IP Claims by DMIS ID'!K27/'IP Disp by DMISID'!K27," ")</f>
        <v>3.4682080924855488E-2</v>
      </c>
      <c r="L27" s="36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1" t="str">
        <f>IF($E28="h",'IP Claims by DMIS ID'!F28/'IP Disp by DMISID'!F28," ")</f>
        <v xml:space="preserve"> </v>
      </c>
      <c r="G28" s="31" t="str">
        <f>IF($E28="h",'IP Claims by DMIS ID'!G28/'IP Disp by DMISID'!G28," ")</f>
        <v xml:space="preserve"> </v>
      </c>
      <c r="H28" s="31" t="str">
        <f>IF($E28="h",'IP Claims by DMIS ID'!H28/'IP Disp by DMISID'!H28," ")</f>
        <v xml:space="preserve"> </v>
      </c>
      <c r="I28" s="31" t="str">
        <f>IF($E28="h",'IP Claims by DMIS ID'!I28/'IP Disp by DMISID'!I28," ")</f>
        <v xml:space="preserve"> </v>
      </c>
      <c r="J28" s="31" t="str">
        <f>IF($E28="h",'IP Claims by DMIS ID'!J28/'IP Disp by DMISID'!J28," ")</f>
        <v xml:space="preserve"> </v>
      </c>
      <c r="K28" s="32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1" t="str">
        <f>IF($E29="h",'IP Claims by DMIS ID'!F29/'IP Disp by DMISID'!F29," ")</f>
        <v xml:space="preserve"> </v>
      </c>
      <c r="G29" s="31" t="str">
        <f>IF($E29="h",'IP Claims by DMIS ID'!G29/'IP Disp by DMISID'!G29," ")</f>
        <v xml:space="preserve"> </v>
      </c>
      <c r="H29" s="31" t="str">
        <f>IF($E29="h",'IP Claims by DMIS ID'!H29/'IP Disp by DMISID'!H29," ")</f>
        <v xml:space="preserve"> </v>
      </c>
      <c r="I29" s="31" t="str">
        <f>IF($E29="h",'IP Claims by DMIS ID'!I29/'IP Disp by DMISID'!I29," ")</f>
        <v xml:space="preserve"> </v>
      </c>
      <c r="J29" s="31" t="str">
        <f>IF($E29="h",'IP Claims by DMIS ID'!J29/'IP Disp by DMISID'!J29," ")</f>
        <v xml:space="preserve"> </v>
      </c>
      <c r="K29" s="32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1" t="str">
        <f>IF($E30="h",'IP Claims by DMIS ID'!F30/'IP Disp by DMISID'!F30," ")</f>
        <v xml:space="preserve"> </v>
      </c>
      <c r="G30" s="31" t="str">
        <f>IF($E30="h",'IP Claims by DMIS ID'!G30/'IP Disp by DMISID'!G30," ")</f>
        <v xml:space="preserve"> </v>
      </c>
      <c r="H30" s="31" t="str">
        <f>IF($E30="h",'IP Claims by DMIS ID'!H30/'IP Disp by DMISID'!H30," ")</f>
        <v xml:space="preserve"> </v>
      </c>
      <c r="I30" s="31" t="str">
        <f>IF($E30="h",'IP Claims by DMIS ID'!I30/'IP Disp by DMISID'!I30," ")</f>
        <v xml:space="preserve"> </v>
      </c>
      <c r="J30" s="31" t="str">
        <f>IF($E30="h",'IP Claims by DMIS ID'!J30/'IP Disp by DMISID'!J30," ")</f>
        <v xml:space="preserve"> </v>
      </c>
      <c r="K30" s="32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1" t="str">
        <f>IF($E31="h",'IP Claims by DMIS ID'!F31/'IP Disp by DMISID'!F31," ")</f>
        <v xml:space="preserve"> </v>
      </c>
      <c r="G31" s="31" t="str">
        <f>IF($E31="h",'IP Claims by DMIS ID'!G31/'IP Disp by DMISID'!G31," ")</f>
        <v xml:space="preserve"> </v>
      </c>
      <c r="H31" s="31" t="str">
        <f>IF($E31="h",'IP Claims by DMIS ID'!H31/'IP Disp by DMISID'!H31," ")</f>
        <v xml:space="preserve"> </v>
      </c>
      <c r="I31" s="31" t="str">
        <f>IF($E31="h",'IP Claims by DMIS ID'!I31/'IP Disp by DMISID'!I31," ")</f>
        <v xml:space="preserve"> </v>
      </c>
      <c r="J31" s="31" t="str">
        <f>IF($E31="h",'IP Claims by DMIS ID'!J31/'IP Disp by DMISID'!J31," ")</f>
        <v xml:space="preserve"> </v>
      </c>
      <c r="K31" s="32" t="str">
        <f>IF($E31="h",'IP Claims by DMIS ID'!K31/'IP Disp by DMISID'!K31," ")</f>
        <v xml:space="preserve"> </v>
      </c>
      <c r="L31" s="36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1">
        <f>IF($E32="h",'IP Claims by DMIS ID'!F32/'IP Disp by DMISID'!F32," ")</f>
        <v>1.3650151668351871E-2</v>
      </c>
      <c r="G32" s="31">
        <f>IF($E32="h",'IP Claims by DMIS ID'!G32/'IP Disp by DMISID'!G32," ")</f>
        <v>4.3814432989690719E-2</v>
      </c>
      <c r="H32" s="31">
        <f>IF($E32="h",'IP Claims by DMIS ID'!H32/'IP Disp by DMISID'!H32," ")</f>
        <v>4.4621888210427431E-2</v>
      </c>
      <c r="I32" s="31">
        <f>IF($E32="h",'IP Claims by DMIS ID'!I32/'IP Disp by DMISID'!I32," ")</f>
        <v>3.0511060259344011E-2</v>
      </c>
      <c r="J32" s="31">
        <f>IF($E32="h",'IP Claims by DMIS ID'!J32/'IP Disp by DMISID'!J32," ")</f>
        <v>5.4054054054054057E-2</v>
      </c>
      <c r="K32" s="32">
        <f>IF($E32="h",'IP Claims by DMIS ID'!K32/'IP Disp by DMISID'!K32," ")</f>
        <v>4.8769771528998244E-2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1" t="str">
        <f>IF($E33="h",'IP Claims by DMIS ID'!F33/'IP Disp by DMISID'!F33," ")</f>
        <v xml:space="preserve"> </v>
      </c>
      <c r="G33" s="31" t="str">
        <f>IF($E33="h",'IP Claims by DMIS ID'!G33/'IP Disp by DMISID'!G33," ")</f>
        <v xml:space="preserve"> </v>
      </c>
      <c r="H33" s="31" t="str">
        <f>IF($E33="h",'IP Claims by DMIS ID'!H33/'IP Disp by DMISID'!H33," ")</f>
        <v xml:space="preserve"> </v>
      </c>
      <c r="I33" s="31" t="str">
        <f>IF($E33="h",'IP Claims by DMIS ID'!I33/'IP Disp by DMISID'!I33," ")</f>
        <v xml:space="preserve"> </v>
      </c>
      <c r="J33" s="31" t="str">
        <f>IF($E33="h",'IP Claims by DMIS ID'!J33/'IP Disp by DMISID'!J33," ")</f>
        <v xml:space="preserve"> </v>
      </c>
      <c r="K33" s="32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1" t="str">
        <f>IF($E34="h",'IP Claims by DMIS ID'!F34/'IP Disp by DMISID'!F34," ")</f>
        <v xml:space="preserve"> </v>
      </c>
      <c r="G34" s="31" t="str">
        <f>IF($E34="h",'IP Claims by DMIS ID'!G34/'IP Disp by DMISID'!G34," ")</f>
        <v xml:space="preserve"> </v>
      </c>
      <c r="H34" s="31" t="str">
        <f>IF($E34="h",'IP Claims by DMIS ID'!H34/'IP Disp by DMISID'!H34," ")</f>
        <v xml:space="preserve"> </v>
      </c>
      <c r="I34" s="31" t="str">
        <f>IF($E34="h",'IP Claims by DMIS ID'!I34/'IP Disp by DMISID'!I34," ")</f>
        <v xml:space="preserve"> </v>
      </c>
      <c r="J34" s="31" t="str">
        <f>IF($E34="h",'IP Claims by DMIS ID'!J34/'IP Disp by DMISID'!J34," ")</f>
        <v xml:space="preserve"> </v>
      </c>
      <c r="K34" s="32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1" t="str">
        <f>IF($E35="h",'IP Claims by DMIS ID'!F35/'IP Disp by DMISID'!F35," ")</f>
        <v xml:space="preserve"> </v>
      </c>
      <c r="G35" s="31" t="str">
        <f>IF($E35="h",'IP Claims by DMIS ID'!G35/'IP Disp by DMISID'!G35," ")</f>
        <v xml:space="preserve"> </v>
      </c>
      <c r="H35" s="31" t="str">
        <f>IF($E35="h",'IP Claims by DMIS ID'!H35/'IP Disp by DMISID'!H35," ")</f>
        <v xml:space="preserve"> </v>
      </c>
      <c r="I35" s="31" t="str">
        <f>IF($E35="h",'IP Claims by DMIS ID'!I35/'IP Disp by DMISID'!I35," ")</f>
        <v xml:space="preserve"> </v>
      </c>
      <c r="J35" s="31" t="str">
        <f>IF($E35="h",'IP Claims by DMIS ID'!J35/'IP Disp by DMISID'!J35," ")</f>
        <v xml:space="preserve"> </v>
      </c>
      <c r="K35" s="32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1" t="str">
        <f>IF($E36="h",'IP Claims by DMIS ID'!F36/'IP Disp by DMISID'!F36," ")</f>
        <v xml:space="preserve"> </v>
      </c>
      <c r="G36" s="31" t="str">
        <f>IF($E36="h",'IP Claims by DMIS ID'!G36/'IP Disp by DMISID'!G36," ")</f>
        <v xml:space="preserve"> </v>
      </c>
      <c r="H36" s="31" t="str">
        <f>IF($E36="h",'IP Claims by DMIS ID'!H36/'IP Disp by DMISID'!H36," ")</f>
        <v xml:space="preserve"> </v>
      </c>
      <c r="I36" s="31" t="str">
        <f>IF($E36="h",'IP Claims by DMIS ID'!I36/'IP Disp by DMISID'!I36," ")</f>
        <v xml:space="preserve"> </v>
      </c>
      <c r="J36" s="31" t="str">
        <f>IF($E36="h",'IP Claims by DMIS ID'!J36/'IP Disp by DMISID'!J36," ")</f>
        <v xml:space="preserve"> </v>
      </c>
      <c r="K36" s="32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1" t="str">
        <f>IF($E37="h",'IP Claims by DMIS ID'!F37/'IP Disp by DMISID'!F37," ")</f>
        <v xml:space="preserve"> </v>
      </c>
      <c r="G37" s="31" t="str">
        <f>IF($E37="h",'IP Claims by DMIS ID'!G37/'IP Disp by DMISID'!G37," ")</f>
        <v xml:space="preserve"> </v>
      </c>
      <c r="H37" s="31" t="str">
        <f>IF($E37="h",'IP Claims by DMIS ID'!H37/'IP Disp by DMISID'!H37," ")</f>
        <v xml:space="preserve"> </v>
      </c>
      <c r="I37" s="31" t="str">
        <f>IF($E37="h",'IP Claims by DMIS ID'!I37/'IP Disp by DMISID'!I37," ")</f>
        <v xml:space="preserve"> </v>
      </c>
      <c r="J37" s="31" t="str">
        <f>IF($E37="h",'IP Claims by DMIS ID'!J37/'IP Disp by DMISID'!J37," ")</f>
        <v xml:space="preserve"> </v>
      </c>
      <c r="K37" s="32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1" t="str">
        <f>IF($E38="h",'IP Claims by DMIS ID'!F38/'IP Disp by DMISID'!F38," ")</f>
        <v xml:space="preserve"> </v>
      </c>
      <c r="G38" s="31" t="str">
        <f>IF($E38="h",'IP Claims by DMIS ID'!G38/'IP Disp by DMISID'!G38," ")</f>
        <v xml:space="preserve"> </v>
      </c>
      <c r="H38" s="31" t="str">
        <f>IF($E38="h",'IP Claims by DMIS ID'!H38/'IP Disp by DMISID'!H38," ")</f>
        <v xml:space="preserve"> </v>
      </c>
      <c r="I38" s="31" t="str">
        <f>IF($E38="h",'IP Claims by DMIS ID'!I38/'IP Disp by DMISID'!I38," ")</f>
        <v xml:space="preserve"> </v>
      </c>
      <c r="J38" s="31" t="str">
        <f>IF($E38="h",'IP Claims by DMIS ID'!J38/'IP Disp by DMISID'!J38," ")</f>
        <v xml:space="preserve"> </v>
      </c>
      <c r="K38" s="32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1">
        <f>IF($E39="h",'IP Claims by DMIS ID'!F39/'IP Disp by DMISID'!F39," ")</f>
        <v>7.5890251021599534E-2</v>
      </c>
      <c r="G39" s="31">
        <f>IF($E39="h",'IP Claims by DMIS ID'!G39/'IP Disp by DMISID'!G39," ")</f>
        <v>7.1180555555555552E-2</v>
      </c>
      <c r="H39" s="31">
        <f>IF($E39="h",'IP Claims by DMIS ID'!H39/'IP Disp by DMISID'!H39," ")</f>
        <v>4.8971596474045058E-3</v>
      </c>
      <c r="I39" s="31">
        <f>IF($E39="h",'IP Claims by DMIS ID'!I39/'IP Disp by DMISID'!I39," ")</f>
        <v>2.6449643947100712E-2</v>
      </c>
      <c r="J39" s="31">
        <f>IF($E39="h",'IP Claims by DMIS ID'!J39/'IP Disp by DMISID'!J39," ")</f>
        <v>4.0774719673802246E-3</v>
      </c>
      <c r="K39" s="32">
        <f>IF($E39="h",'IP Claims by DMIS ID'!K39/'IP Disp by DMISID'!K39," ")</f>
        <v>6.6756574511126099E-2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1" t="str">
        <f>IF($E40="h",'IP Claims by DMIS ID'!F40/'IP Disp by DMISID'!F40," ")</f>
        <v xml:space="preserve"> </v>
      </c>
      <c r="G40" s="31" t="str">
        <f>IF($E40="h",'IP Claims by DMIS ID'!G40/'IP Disp by DMISID'!G40," ")</f>
        <v xml:space="preserve"> </v>
      </c>
      <c r="H40" s="31" t="str">
        <f>IF($E40="h",'IP Claims by DMIS ID'!H40/'IP Disp by DMISID'!H40," ")</f>
        <v xml:space="preserve"> </v>
      </c>
      <c r="I40" s="31" t="str">
        <f>IF($E40="h",'IP Claims by DMIS ID'!I40/'IP Disp by DMISID'!I40," ")</f>
        <v xml:space="preserve"> </v>
      </c>
      <c r="J40" s="31" t="str">
        <f>IF($E40="h",'IP Claims by DMIS ID'!J40/'IP Disp by DMISID'!J40," ")</f>
        <v xml:space="preserve"> </v>
      </c>
      <c r="K40" s="32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1" t="str">
        <f>IF($E41="h",'IP Claims by DMIS ID'!F41/'IP Disp by DMISID'!F41," ")</f>
        <v xml:space="preserve"> </v>
      </c>
      <c r="G41" s="31" t="str">
        <f>IF($E41="h",'IP Claims by DMIS ID'!G41/'IP Disp by DMISID'!G41," ")</f>
        <v xml:space="preserve"> </v>
      </c>
      <c r="H41" s="31" t="str">
        <f>IF($E41="h",'IP Claims by DMIS ID'!H41/'IP Disp by DMISID'!H41," ")</f>
        <v xml:space="preserve"> </v>
      </c>
      <c r="I41" s="31" t="str">
        <f>IF($E41="h",'IP Claims by DMIS ID'!I41/'IP Disp by DMISID'!I41," ")</f>
        <v xml:space="preserve"> </v>
      </c>
      <c r="J41" s="31" t="str">
        <f>IF($E41="h",'IP Claims by DMIS ID'!J41/'IP Disp by DMISID'!J41," ")</f>
        <v xml:space="preserve"> </v>
      </c>
      <c r="K41" s="32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1" t="str">
        <f>IF($E42="h",'IP Claims by DMIS ID'!F42/'IP Disp by DMISID'!F42," ")</f>
        <v xml:space="preserve"> </v>
      </c>
      <c r="G42" s="31" t="str">
        <f>IF($E42="h",'IP Claims by DMIS ID'!G42/'IP Disp by DMISID'!G42," ")</f>
        <v xml:space="preserve"> </v>
      </c>
      <c r="H42" s="31" t="str">
        <f>IF($E42="h",'IP Claims by DMIS ID'!H42/'IP Disp by DMISID'!H42," ")</f>
        <v xml:space="preserve"> </v>
      </c>
      <c r="I42" s="31" t="str">
        <f>IF($E42="h",'IP Claims by DMIS ID'!I42/'IP Disp by DMISID'!I42," ")</f>
        <v xml:space="preserve"> </v>
      </c>
      <c r="J42" s="31" t="str">
        <f>IF($E42="h",'IP Claims by DMIS ID'!J42/'IP Disp by DMISID'!J42," ")</f>
        <v xml:space="preserve"> </v>
      </c>
      <c r="K42" s="32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1" t="str">
        <f>IF($E43="h",'IP Claims by DMIS ID'!F43/'IP Disp by DMISID'!F43," ")</f>
        <v xml:space="preserve"> </v>
      </c>
      <c r="G43" s="31" t="str">
        <f>IF($E43="h",'IP Claims by DMIS ID'!G43/'IP Disp by DMISID'!G43," ")</f>
        <v xml:space="preserve"> </v>
      </c>
      <c r="H43" s="31" t="str">
        <f>IF($E43="h",'IP Claims by DMIS ID'!H43/'IP Disp by DMISID'!H43," ")</f>
        <v xml:space="preserve"> </v>
      </c>
      <c r="I43" s="31" t="str">
        <f>IF($E43="h",'IP Claims by DMIS ID'!I43/'IP Disp by DMISID'!I43," ")</f>
        <v xml:space="preserve"> </v>
      </c>
      <c r="J43" s="31" t="str">
        <f>IF($E43="h",'IP Claims by DMIS ID'!J43/'IP Disp by DMISID'!J43," ")</f>
        <v xml:space="preserve"> </v>
      </c>
      <c r="K43" s="32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1" t="str">
        <f>IF($E44="h",'IP Claims by DMIS ID'!F44/'IP Disp by DMISID'!F44," ")</f>
        <v xml:space="preserve"> </v>
      </c>
      <c r="G44" s="31" t="str">
        <f>IF($E44="h",'IP Claims by DMIS ID'!G44/'IP Disp by DMISID'!G44," ")</f>
        <v xml:space="preserve"> </v>
      </c>
      <c r="H44" s="31" t="str">
        <f>IF($E44="h",'IP Claims by DMIS ID'!H44/'IP Disp by DMISID'!H44," ")</f>
        <v xml:space="preserve"> </v>
      </c>
      <c r="I44" s="31" t="str">
        <f>IF($E44="h",'IP Claims by DMIS ID'!I44/'IP Disp by DMISID'!I44," ")</f>
        <v xml:space="preserve"> </v>
      </c>
      <c r="J44" s="31" t="str">
        <f>IF($E44="h",'IP Claims by DMIS ID'!J44/'IP Disp by DMISID'!J44," ")</f>
        <v xml:space="preserve"> </v>
      </c>
      <c r="K44" s="32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1" t="str">
        <f>IF($E45="h",'IP Claims by DMIS ID'!F45/'IP Disp by DMISID'!F45," ")</f>
        <v xml:space="preserve"> </v>
      </c>
      <c r="G45" s="31" t="str">
        <f>IF($E45="h",'IP Claims by DMIS ID'!G45/'IP Disp by DMISID'!G45," ")</f>
        <v xml:space="preserve"> </v>
      </c>
      <c r="H45" s="31" t="str">
        <f>IF($E45="h",'IP Claims by DMIS ID'!H45/'IP Disp by DMISID'!H45," ")</f>
        <v xml:space="preserve"> </v>
      </c>
      <c r="I45" s="31" t="str">
        <f>IF($E45="h",'IP Claims by DMIS ID'!I45/'IP Disp by DMISID'!I45," ")</f>
        <v xml:space="preserve"> </v>
      </c>
      <c r="J45" s="31" t="str">
        <f>IF($E45="h",'IP Claims by DMIS ID'!J45/'IP Disp by DMISID'!J45," ")</f>
        <v xml:space="preserve"> </v>
      </c>
      <c r="K45" s="32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1" t="str">
        <f>IF($E46="h",'IP Claims by DMIS ID'!F46/'IP Disp by DMISID'!F46," ")</f>
        <v xml:space="preserve"> </v>
      </c>
      <c r="G46" s="31" t="str">
        <f>IF($E46="h",'IP Claims by DMIS ID'!G46/'IP Disp by DMISID'!G46," ")</f>
        <v xml:space="preserve"> </v>
      </c>
      <c r="H46" s="31" t="str">
        <f>IF($E46="h",'IP Claims by DMIS ID'!H46/'IP Disp by DMISID'!H46," ")</f>
        <v xml:space="preserve"> </v>
      </c>
      <c r="I46" s="31" t="str">
        <f>IF($E46="h",'IP Claims by DMIS ID'!I46/'IP Disp by DMISID'!I46," ")</f>
        <v xml:space="preserve"> </v>
      </c>
      <c r="J46" s="31" t="str">
        <f>IF($E46="h",'IP Claims by DMIS ID'!J46/'IP Disp by DMISID'!J46," ")</f>
        <v xml:space="preserve"> </v>
      </c>
      <c r="K46" s="32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1" t="e">
        <f>IF($E47="h",'IP Claims by DMIS ID'!F47/'IP Disp by DMISID'!F47," ")</f>
        <v>#DIV/0!</v>
      </c>
      <c r="G47" s="31" t="e">
        <f>IF($E47="h",'IP Claims by DMIS ID'!G47/'IP Disp by DMISID'!G47," ")</f>
        <v>#VALUE!</v>
      </c>
      <c r="H47" s="31" t="e">
        <f>IF($E47="h",'IP Claims by DMIS ID'!H47/'IP Disp by DMISID'!H47," ")</f>
        <v>#VALUE!</v>
      </c>
      <c r="I47" s="31" t="e">
        <f>IF($E47="h",'IP Claims by DMIS ID'!I47/'IP Disp by DMISID'!I47," ")</f>
        <v>#VALUE!</v>
      </c>
      <c r="J47" s="31" t="e">
        <f>IF($E47="h",'IP Claims by DMIS ID'!J47/'IP Disp by DMISID'!J47," ")</f>
        <v>#VALUE!</v>
      </c>
      <c r="K47" s="32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1" t="str">
        <f>IF($E48="h",'IP Claims by DMIS ID'!F48/'IP Disp by DMISID'!F48," ")</f>
        <v xml:space="preserve"> </v>
      </c>
      <c r="G48" s="31" t="str">
        <f>IF($E48="h",'IP Claims by DMIS ID'!G48/'IP Disp by DMISID'!G48," ")</f>
        <v xml:space="preserve"> </v>
      </c>
      <c r="H48" s="31" t="str">
        <f>IF($E48="h",'IP Claims by DMIS ID'!H48/'IP Disp by DMISID'!H48," ")</f>
        <v xml:space="preserve"> </v>
      </c>
      <c r="I48" s="31" t="str">
        <f>IF($E48="h",'IP Claims by DMIS ID'!I48/'IP Disp by DMISID'!I48," ")</f>
        <v xml:space="preserve"> </v>
      </c>
      <c r="J48" s="31" t="str">
        <f>IF($E48="h",'IP Claims by DMIS ID'!J48/'IP Disp by DMISID'!J48," ")</f>
        <v xml:space="preserve"> </v>
      </c>
      <c r="K48" s="32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1">
        <f>IF($E49="h",'IP Claims by DMIS ID'!F49/'IP Disp by DMISID'!F49," ")</f>
        <v>1.5957446808510637E-2</v>
      </c>
      <c r="G49" s="31">
        <f>IF($E49="h",'IP Claims by DMIS ID'!G49/'IP Disp by DMISID'!G49," ")</f>
        <v>1.2274368231046931E-2</v>
      </c>
      <c r="H49" s="31">
        <f>IF($E49="h",'IP Claims by DMIS ID'!H49/'IP Disp by DMISID'!H49," ")</f>
        <v>2.0504731861198739E-2</v>
      </c>
      <c r="I49" s="31">
        <f>IF($E49="h",'IP Claims by DMIS ID'!I49/'IP Disp by DMISID'!I49," ")</f>
        <v>5.3120849933598934E-3</v>
      </c>
      <c r="J49" s="31">
        <f>IF($E49="h",'IP Claims by DMIS ID'!J49/'IP Disp by DMISID'!J49," ")</f>
        <v>1.2586532410320957E-2</v>
      </c>
      <c r="K49" s="32">
        <f>IF($E49="h",'IP Claims by DMIS ID'!K49/'IP Disp by DMISID'!K49," ")</f>
        <v>6.5645514223194746E-3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1" t="str">
        <f>IF($E50="h",'IP Claims by DMIS ID'!F50/'IP Disp by DMISID'!F50," ")</f>
        <v xml:space="preserve"> </v>
      </c>
      <c r="G50" s="31" t="str">
        <f>IF($E50="h",'IP Claims by DMIS ID'!G50/'IP Disp by DMISID'!G50," ")</f>
        <v xml:space="preserve"> </v>
      </c>
      <c r="H50" s="31" t="str">
        <f>IF($E50="h",'IP Claims by DMIS ID'!H50/'IP Disp by DMISID'!H50," ")</f>
        <v xml:space="preserve"> </v>
      </c>
      <c r="I50" s="31" t="str">
        <f>IF($E50="h",'IP Claims by DMIS ID'!I50/'IP Disp by DMISID'!I50," ")</f>
        <v xml:space="preserve"> </v>
      </c>
      <c r="J50" s="31" t="str">
        <f>IF($E50="h",'IP Claims by DMIS ID'!J50/'IP Disp by DMISID'!J50," ")</f>
        <v xml:space="preserve"> </v>
      </c>
      <c r="K50" s="32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1" t="str">
        <f>IF($E51="h",'IP Claims by DMIS ID'!F51/'IP Disp by DMISID'!F51," ")</f>
        <v xml:space="preserve"> </v>
      </c>
      <c r="G51" s="31" t="str">
        <f>IF($E51="h",'IP Claims by DMIS ID'!G51/'IP Disp by DMISID'!G51," ")</f>
        <v xml:space="preserve"> </v>
      </c>
      <c r="H51" s="31" t="str">
        <f>IF($E51="h",'IP Claims by DMIS ID'!H51/'IP Disp by DMISID'!H51," ")</f>
        <v xml:space="preserve"> </v>
      </c>
      <c r="I51" s="31" t="str">
        <f>IF($E51="h",'IP Claims by DMIS ID'!I51/'IP Disp by DMISID'!I51," ")</f>
        <v xml:space="preserve"> </v>
      </c>
      <c r="J51" s="31" t="str">
        <f>IF($E51="h",'IP Claims by DMIS ID'!J51/'IP Disp by DMISID'!J51," ")</f>
        <v xml:space="preserve"> </v>
      </c>
      <c r="K51" s="32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1" t="str">
        <f>IF($E52="h",'IP Claims by DMIS ID'!F52/'IP Disp by DMISID'!F52," ")</f>
        <v xml:space="preserve"> </v>
      </c>
      <c r="G52" s="31" t="str">
        <f>IF($E52="h",'IP Claims by DMIS ID'!G52/'IP Disp by DMISID'!G52," ")</f>
        <v xml:space="preserve"> </v>
      </c>
      <c r="H52" s="31" t="str">
        <f>IF($E52="h",'IP Claims by DMIS ID'!H52/'IP Disp by DMISID'!H52," ")</f>
        <v xml:space="preserve"> </v>
      </c>
      <c r="I52" s="31" t="str">
        <f>IF($E52="h",'IP Claims by DMIS ID'!I52/'IP Disp by DMISID'!I52," ")</f>
        <v xml:space="preserve"> </v>
      </c>
      <c r="J52" s="31" t="str">
        <f>IF($E52="h",'IP Claims by DMIS ID'!J52/'IP Disp by DMISID'!J52," ")</f>
        <v xml:space="preserve"> </v>
      </c>
      <c r="K52" s="32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1" t="str">
        <f>IF($E53="h",'IP Claims by DMIS ID'!F53/'IP Disp by DMISID'!F53," ")</f>
        <v xml:space="preserve"> </v>
      </c>
      <c r="G53" s="31" t="str">
        <f>IF($E53="h",'IP Claims by DMIS ID'!G53/'IP Disp by DMISID'!G53," ")</f>
        <v xml:space="preserve"> </v>
      </c>
      <c r="H53" s="31" t="str">
        <f>IF($E53="h",'IP Claims by DMIS ID'!H53/'IP Disp by DMISID'!H53," ")</f>
        <v xml:space="preserve"> </v>
      </c>
      <c r="I53" s="31" t="str">
        <f>IF($E53="h",'IP Claims by DMIS ID'!I53/'IP Disp by DMISID'!I53," ")</f>
        <v xml:space="preserve"> </v>
      </c>
      <c r="J53" s="31" t="str">
        <f>IF($E53="h",'IP Claims by DMIS ID'!J53/'IP Disp by DMISID'!J53," ")</f>
        <v xml:space="preserve"> </v>
      </c>
      <c r="K53" s="32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1" t="str">
        <f>IF($E54="h",'IP Claims by DMIS ID'!F54/'IP Disp by DMISID'!F54," ")</f>
        <v xml:space="preserve"> </v>
      </c>
      <c r="G54" s="31" t="str">
        <f>IF($E54="h",'IP Claims by DMIS ID'!G54/'IP Disp by DMISID'!G54," ")</f>
        <v xml:space="preserve"> </v>
      </c>
      <c r="H54" s="31" t="str">
        <f>IF($E54="h",'IP Claims by DMIS ID'!H54/'IP Disp by DMISID'!H54," ")</f>
        <v xml:space="preserve"> </v>
      </c>
      <c r="I54" s="31" t="str">
        <f>IF($E54="h",'IP Claims by DMIS ID'!I54/'IP Disp by DMISID'!I54," ")</f>
        <v xml:space="preserve"> </v>
      </c>
      <c r="J54" s="31" t="str">
        <f>IF($E54="h",'IP Claims by DMIS ID'!J54/'IP Disp by DMISID'!J54," ")</f>
        <v xml:space="preserve"> </v>
      </c>
      <c r="K54" s="32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1" t="str">
        <f>IF($E55="h",'IP Claims by DMIS ID'!F55/'IP Disp by DMISID'!F55," ")</f>
        <v xml:space="preserve"> </v>
      </c>
      <c r="G55" s="31" t="str">
        <f>IF($E55="h",'IP Claims by DMIS ID'!G55/'IP Disp by DMISID'!G55," ")</f>
        <v xml:space="preserve"> </v>
      </c>
      <c r="H55" s="31" t="str">
        <f>IF($E55="h",'IP Claims by DMIS ID'!H55/'IP Disp by DMISID'!H55," ")</f>
        <v xml:space="preserve"> </v>
      </c>
      <c r="I55" s="31" t="str">
        <f>IF($E55="h",'IP Claims by DMIS ID'!I55/'IP Disp by DMISID'!I55," ")</f>
        <v xml:space="preserve"> </v>
      </c>
      <c r="J55" s="31" t="str">
        <f>IF($E55="h",'IP Claims by DMIS ID'!J55/'IP Disp by DMISID'!J55," ")</f>
        <v xml:space="preserve"> </v>
      </c>
      <c r="K55" s="32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1" t="str">
        <f>IF($E56="h",'IP Claims by DMIS ID'!F56/'IP Disp by DMISID'!F56," ")</f>
        <v xml:space="preserve"> </v>
      </c>
      <c r="G56" s="31" t="str">
        <f>IF($E56="h",'IP Claims by DMIS ID'!G56/'IP Disp by DMISID'!G56," ")</f>
        <v xml:space="preserve"> </v>
      </c>
      <c r="H56" s="31" t="str">
        <f>IF($E56="h",'IP Claims by DMIS ID'!H56/'IP Disp by DMISID'!H56," ")</f>
        <v xml:space="preserve"> </v>
      </c>
      <c r="I56" s="31" t="str">
        <f>IF($E56="h",'IP Claims by DMIS ID'!I56/'IP Disp by DMISID'!I56," ")</f>
        <v xml:space="preserve"> </v>
      </c>
      <c r="J56" s="31" t="str">
        <f>IF($E56="h",'IP Claims by DMIS ID'!J56/'IP Disp by DMISID'!J56," ")</f>
        <v xml:space="preserve"> </v>
      </c>
      <c r="K56" s="32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1" t="str">
        <f>IF($E57="h",'IP Claims by DMIS ID'!F57/'IP Disp by DMISID'!F57," ")</f>
        <v xml:space="preserve"> </v>
      </c>
      <c r="G57" s="31" t="str">
        <f>IF($E57="h",'IP Claims by DMIS ID'!G57/'IP Disp by DMISID'!G57," ")</f>
        <v xml:space="preserve"> </v>
      </c>
      <c r="H57" s="31" t="str">
        <f>IF($E57="h",'IP Claims by DMIS ID'!H57/'IP Disp by DMISID'!H57," ")</f>
        <v xml:space="preserve"> </v>
      </c>
      <c r="I57" s="31" t="str">
        <f>IF($E57="h",'IP Claims by DMIS ID'!I57/'IP Disp by DMISID'!I57," ")</f>
        <v xml:space="preserve"> </v>
      </c>
      <c r="J57" s="31" t="str">
        <f>IF($E57="h",'IP Claims by DMIS ID'!J57/'IP Disp by DMISID'!J57," ")</f>
        <v xml:space="preserve"> </v>
      </c>
      <c r="K57" s="32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1" t="str">
        <f>IF($E58="h",'IP Claims by DMIS ID'!F58/'IP Disp by DMISID'!F58," ")</f>
        <v xml:space="preserve"> </v>
      </c>
      <c r="G58" s="31" t="str">
        <f>IF($E58="h",'IP Claims by DMIS ID'!G58/'IP Disp by DMISID'!G58," ")</f>
        <v xml:space="preserve"> </v>
      </c>
      <c r="H58" s="31" t="str">
        <f>IF($E58="h",'IP Claims by DMIS ID'!H58/'IP Disp by DMISID'!H58," ")</f>
        <v xml:space="preserve"> </v>
      </c>
      <c r="I58" s="31" t="str">
        <f>IF($E58="h",'IP Claims by DMIS ID'!I58/'IP Disp by DMISID'!I58," ")</f>
        <v xml:space="preserve"> </v>
      </c>
      <c r="J58" s="31" t="str">
        <f>IF($E58="h",'IP Claims by DMIS ID'!J58/'IP Disp by DMISID'!J58," ")</f>
        <v xml:space="preserve"> </v>
      </c>
      <c r="K58" s="32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1" t="str">
        <f>IF($E59="h",'IP Claims by DMIS ID'!F59/'IP Disp by DMISID'!F59," ")</f>
        <v xml:space="preserve"> </v>
      </c>
      <c r="G59" s="31" t="str">
        <f>IF($E59="h",'IP Claims by DMIS ID'!G59/'IP Disp by DMISID'!G59," ")</f>
        <v xml:space="preserve"> </v>
      </c>
      <c r="H59" s="31" t="str">
        <f>IF($E59="h",'IP Claims by DMIS ID'!H59/'IP Disp by DMISID'!H59," ")</f>
        <v xml:space="preserve"> </v>
      </c>
      <c r="I59" s="31" t="str">
        <f>IF($E59="h",'IP Claims by DMIS ID'!I59/'IP Disp by DMISID'!I59," ")</f>
        <v xml:space="preserve"> </v>
      </c>
      <c r="J59" s="31" t="str">
        <f>IF($E59="h",'IP Claims by DMIS ID'!J59/'IP Disp by DMISID'!J59," ")</f>
        <v xml:space="preserve"> </v>
      </c>
      <c r="K59" s="32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1" t="str">
        <f>IF($E60="h",'IP Claims by DMIS ID'!F60/'IP Disp by DMISID'!F60," ")</f>
        <v xml:space="preserve"> </v>
      </c>
      <c r="G60" s="31" t="str">
        <f>IF($E60="h",'IP Claims by DMIS ID'!G60/'IP Disp by DMISID'!G60," ")</f>
        <v xml:space="preserve"> </v>
      </c>
      <c r="H60" s="31" t="str">
        <f>IF($E60="h",'IP Claims by DMIS ID'!H60/'IP Disp by DMISID'!H60," ")</f>
        <v xml:space="preserve"> </v>
      </c>
      <c r="I60" s="31" t="str">
        <f>IF($E60="h",'IP Claims by DMIS ID'!I60/'IP Disp by DMISID'!I60," ")</f>
        <v xml:space="preserve"> </v>
      </c>
      <c r="J60" s="31" t="str">
        <f>IF($E60="h",'IP Claims by DMIS ID'!J60/'IP Disp by DMISID'!J60," ")</f>
        <v xml:space="preserve"> </v>
      </c>
      <c r="K60" s="32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31" t="str">
        <f>IF($E61="h",'IP Claims by DMIS ID'!F61/'IP Disp by DMISID'!F61," ")</f>
        <v xml:space="preserve"> </v>
      </c>
      <c r="G61" s="31" t="str">
        <f>IF($E61="h",'IP Claims by DMIS ID'!G61/'IP Disp by DMISID'!G61," ")</f>
        <v xml:space="preserve"> </v>
      </c>
      <c r="H61" s="31" t="str">
        <f>IF($E61="h",'IP Claims by DMIS ID'!H61/'IP Disp by DMISID'!H61," ")</f>
        <v xml:space="preserve"> </v>
      </c>
      <c r="I61" s="31" t="str">
        <f>IF($E61="h",'IP Claims by DMIS ID'!I61/'IP Disp by DMISID'!I61," ")</f>
        <v xml:space="preserve"> </v>
      </c>
      <c r="J61" s="31" t="str">
        <f>IF($E61="h",'IP Claims by DMIS ID'!J61/'IP Disp by DMISID'!J61," ")</f>
        <v xml:space="preserve"> </v>
      </c>
      <c r="K61" s="32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1" t="str">
        <f>IF($E62="h",'IP Claims by DMIS ID'!F62/'IP Disp by DMISID'!F62," ")</f>
        <v xml:space="preserve"> </v>
      </c>
      <c r="G62" s="31" t="str">
        <f>IF($E62="h",'IP Claims by DMIS ID'!G62/'IP Disp by DMISID'!G62," ")</f>
        <v xml:space="preserve"> </v>
      </c>
      <c r="H62" s="31" t="str">
        <f>IF($E62="h",'IP Claims by DMIS ID'!H62/'IP Disp by DMISID'!H62," ")</f>
        <v xml:space="preserve"> </v>
      </c>
      <c r="I62" s="31" t="str">
        <f>IF($E62="h",'IP Claims by DMIS ID'!I62/'IP Disp by DMISID'!I62," ")</f>
        <v xml:space="preserve"> </v>
      </c>
      <c r="J62" s="31" t="str">
        <f>IF($E62="h",'IP Claims by DMIS ID'!J62/'IP Disp by DMISID'!J62," ")</f>
        <v xml:space="preserve"> </v>
      </c>
      <c r="K62" s="32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1" t="str">
        <f>IF($E63="h",'IP Claims by DMIS ID'!F63/'IP Disp by DMISID'!F63," ")</f>
        <v xml:space="preserve"> </v>
      </c>
      <c r="G63" s="31" t="str">
        <f>IF($E63="h",'IP Claims by DMIS ID'!G63/'IP Disp by DMISID'!G63," ")</f>
        <v xml:space="preserve"> </v>
      </c>
      <c r="H63" s="31" t="str">
        <f>IF($E63="h",'IP Claims by DMIS ID'!H63/'IP Disp by DMISID'!H63," ")</f>
        <v xml:space="preserve"> </v>
      </c>
      <c r="I63" s="31" t="str">
        <f>IF($E63="h",'IP Claims by DMIS ID'!I63/'IP Disp by DMISID'!I63," ")</f>
        <v xml:space="preserve"> </v>
      </c>
      <c r="J63" s="31" t="str">
        <f>IF($E63="h",'IP Claims by DMIS ID'!J63/'IP Disp by DMISID'!J63," ")</f>
        <v xml:space="preserve"> </v>
      </c>
      <c r="K63" s="32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1" t="str">
        <f>IF($E64="h",'IP Claims by DMIS ID'!F64/'IP Disp by DMISID'!F64," ")</f>
        <v xml:space="preserve"> </v>
      </c>
      <c r="G64" s="31" t="str">
        <f>IF($E64="h",'IP Claims by DMIS ID'!G64/'IP Disp by DMISID'!G64," ")</f>
        <v xml:space="preserve"> </v>
      </c>
      <c r="H64" s="31" t="str">
        <f>IF($E64="h",'IP Claims by DMIS ID'!H64/'IP Disp by DMISID'!H64," ")</f>
        <v xml:space="preserve"> </v>
      </c>
      <c r="I64" s="31" t="str">
        <f>IF($E64="h",'IP Claims by DMIS ID'!I64/'IP Disp by DMISID'!I64," ")</f>
        <v xml:space="preserve"> </v>
      </c>
      <c r="J64" s="31" t="str">
        <f>IF($E64="h",'IP Claims by DMIS ID'!J64/'IP Disp by DMISID'!J64," ")</f>
        <v xml:space="preserve"> </v>
      </c>
      <c r="K64" s="32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1" t="str">
        <f>IF($E65="h",'IP Claims by DMIS ID'!F65/'IP Disp by DMISID'!F65," ")</f>
        <v xml:space="preserve"> </v>
      </c>
      <c r="G65" s="31" t="str">
        <f>IF($E65="h",'IP Claims by DMIS ID'!G65/'IP Disp by DMISID'!G65," ")</f>
        <v xml:space="preserve"> </v>
      </c>
      <c r="H65" s="31" t="str">
        <f>IF($E65="h",'IP Claims by DMIS ID'!H65/'IP Disp by DMISID'!H65," ")</f>
        <v xml:space="preserve"> </v>
      </c>
      <c r="I65" s="31" t="str">
        <f>IF($E65="h",'IP Claims by DMIS ID'!I65/'IP Disp by DMISID'!I65," ")</f>
        <v xml:space="preserve"> </v>
      </c>
      <c r="J65" s="31" t="str">
        <f>IF($E65="h",'IP Claims by DMIS ID'!J65/'IP Disp by DMISID'!J65," ")</f>
        <v xml:space="preserve"> </v>
      </c>
      <c r="K65" s="32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1" t="str">
        <f>IF($E66="h",'IP Claims by DMIS ID'!F66/'IP Disp by DMISID'!F66," ")</f>
        <v xml:space="preserve"> </v>
      </c>
      <c r="G66" s="31" t="str">
        <f>IF($E66="h",'IP Claims by DMIS ID'!G66/'IP Disp by DMISID'!G66," ")</f>
        <v xml:space="preserve"> </v>
      </c>
      <c r="H66" s="31" t="str">
        <f>IF($E66="h",'IP Claims by DMIS ID'!H66/'IP Disp by DMISID'!H66," ")</f>
        <v xml:space="preserve"> </v>
      </c>
      <c r="I66" s="31" t="str">
        <f>IF($E66="h",'IP Claims by DMIS ID'!I66/'IP Disp by DMISID'!I66," ")</f>
        <v xml:space="preserve"> </v>
      </c>
      <c r="J66" s="31" t="str">
        <f>IF($E66="h",'IP Claims by DMIS ID'!J66/'IP Disp by DMISID'!J66," ")</f>
        <v xml:space="preserve"> </v>
      </c>
      <c r="K66" s="32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1" t="str">
        <f>IF($E67="h",'IP Claims by DMIS ID'!F67/'IP Disp by DMISID'!F67," ")</f>
        <v xml:space="preserve"> </v>
      </c>
      <c r="G67" s="31" t="str">
        <f>IF($E67="h",'IP Claims by DMIS ID'!G67/'IP Disp by DMISID'!G67," ")</f>
        <v xml:space="preserve"> </v>
      </c>
      <c r="H67" s="31" t="str">
        <f>IF($E67="h",'IP Claims by DMIS ID'!H67/'IP Disp by DMISID'!H67," ")</f>
        <v xml:space="preserve"> </v>
      </c>
      <c r="I67" s="31" t="str">
        <f>IF($E67="h",'IP Claims by DMIS ID'!I67/'IP Disp by DMISID'!I67," ")</f>
        <v xml:space="preserve"> </v>
      </c>
      <c r="J67" s="31" t="str">
        <f>IF($E67="h",'IP Claims by DMIS ID'!J67/'IP Disp by DMISID'!J67," ")</f>
        <v xml:space="preserve"> </v>
      </c>
      <c r="K67" s="32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1" t="e">
        <f>IF($E68="h",'IP Claims by DMIS ID'!F68/'IP Disp by DMISID'!F68," ")</f>
        <v>#VALUE!</v>
      </c>
      <c r="G68" s="31" t="e">
        <f>IF($E68="h",'IP Claims by DMIS ID'!G68/'IP Disp by DMISID'!G68," ")</f>
        <v>#VALUE!</v>
      </c>
      <c r="H68" s="31" t="e">
        <f>IF($E68="h",'IP Claims by DMIS ID'!H68/'IP Disp by DMISID'!H68," ")</f>
        <v>#VALUE!</v>
      </c>
      <c r="I68" s="31">
        <f>IF($E68="h",'IP Claims by DMIS ID'!I68/'IP Disp by DMISID'!I68," ")</f>
        <v>0</v>
      </c>
      <c r="J68" s="31">
        <f>IF($E68="h",'IP Claims by DMIS ID'!J68/'IP Disp by DMISID'!J68," ")</f>
        <v>0</v>
      </c>
      <c r="K68" s="32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1" t="str">
        <f>IF($E69="h",'IP Claims by DMIS ID'!F69/'IP Disp by DMISID'!F69," ")</f>
        <v xml:space="preserve"> </v>
      </c>
      <c r="G69" s="31" t="str">
        <f>IF($E69="h",'IP Claims by DMIS ID'!G69/'IP Disp by DMISID'!G69," ")</f>
        <v xml:space="preserve"> </v>
      </c>
      <c r="H69" s="31" t="str">
        <f>IF($E69="h",'IP Claims by DMIS ID'!H69/'IP Disp by DMISID'!H69," ")</f>
        <v xml:space="preserve"> </v>
      </c>
      <c r="I69" s="31" t="str">
        <f>IF($E69="h",'IP Claims by DMIS ID'!I69/'IP Disp by DMISID'!I69," ")</f>
        <v xml:space="preserve"> </v>
      </c>
      <c r="J69" s="31" t="str">
        <f>IF($E69="h",'IP Claims by DMIS ID'!J69/'IP Disp by DMISID'!J69," ")</f>
        <v xml:space="preserve"> </v>
      </c>
      <c r="K69" s="32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1" t="str">
        <f>IF($E70="h",'IP Claims by DMIS ID'!F70/'IP Disp by DMISID'!F70," ")</f>
        <v xml:space="preserve"> </v>
      </c>
      <c r="G70" s="31" t="str">
        <f>IF($E70="h",'IP Claims by DMIS ID'!G70/'IP Disp by DMISID'!G70," ")</f>
        <v xml:space="preserve"> </v>
      </c>
      <c r="H70" s="31" t="str">
        <f>IF($E70="h",'IP Claims by DMIS ID'!H70/'IP Disp by DMISID'!H70," ")</f>
        <v xml:space="preserve"> </v>
      </c>
      <c r="I70" s="31" t="str">
        <f>IF($E70="h",'IP Claims by DMIS ID'!I70/'IP Disp by DMISID'!I70," ")</f>
        <v xml:space="preserve"> </v>
      </c>
      <c r="J70" s="31" t="str">
        <f>IF($E70="h",'IP Claims by DMIS ID'!J70/'IP Disp by DMISID'!J70," ")</f>
        <v xml:space="preserve"> </v>
      </c>
      <c r="K70" s="32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1" t="e">
        <f>IF($E71="h",'IP Claims by DMIS ID'!F71/'IP Disp by DMISID'!F71," ")</f>
        <v>#VALUE!</v>
      </c>
      <c r="G71" s="31" t="e">
        <f>IF($E71="h",'IP Claims by DMIS ID'!G71/'IP Disp by DMISID'!G71," ")</f>
        <v>#VALUE!</v>
      </c>
      <c r="H71" s="31" t="e">
        <f>IF($E71="h",'IP Claims by DMIS ID'!H71/'IP Disp by DMISID'!H71," ")</f>
        <v>#VALUE!</v>
      </c>
      <c r="I71" s="31">
        <f>IF($E71="h",'IP Claims by DMIS ID'!I71/'IP Disp by DMISID'!I71," ")</f>
        <v>0</v>
      </c>
      <c r="J71" s="31" t="e">
        <f>IF($E71="h",'IP Claims by DMIS ID'!J71/'IP Disp by DMISID'!J71," ")</f>
        <v>#VALUE!</v>
      </c>
      <c r="K71" s="32">
        <f>IF($E71="h",'IP Claims by DMIS ID'!K71/'IP Disp by DMISID'!K71," ")</f>
        <v>0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1" t="e">
        <f>IF($E72="h",'IP Claims by DMIS ID'!F72/'IP Disp by DMISID'!F72," ")</f>
        <v>#VALUE!</v>
      </c>
      <c r="G72" s="31" t="e">
        <f>IF($E72="h",'IP Claims by DMIS ID'!G72/'IP Disp by DMISID'!G72," ")</f>
        <v>#VALUE!</v>
      </c>
      <c r="H72" s="31" t="e">
        <f>IF($E72="h",'IP Claims by DMIS ID'!H72/'IP Disp by DMISID'!H72," ")</f>
        <v>#VALUE!</v>
      </c>
      <c r="I72" s="31">
        <f>IF($E72="h",'IP Claims by DMIS ID'!I72/'IP Disp by DMISID'!I72," ")</f>
        <v>0</v>
      </c>
      <c r="J72" s="31">
        <f>IF($E72="h",'IP Claims by DMIS ID'!J72/'IP Disp by DMISID'!J72," ")</f>
        <v>7.4074074074074077E-3</v>
      </c>
      <c r="K72" s="32">
        <f>IF($E72="h",'IP Claims by DMIS ID'!K72/'IP Disp by DMISID'!K72," ")</f>
        <v>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1" t="e">
        <f>IF($E73="h",'IP Claims by DMIS ID'!F73/'IP Disp by DMISID'!F73," ")</f>
        <v>#VALUE!</v>
      </c>
      <c r="G73" s="31" t="e">
        <f>IF($E73="h",'IP Claims by DMIS ID'!G73/'IP Disp by DMISID'!G73," ")</f>
        <v>#VALUE!</v>
      </c>
      <c r="H73" s="31" t="e">
        <f>IF($E73="h",'IP Claims by DMIS ID'!H73/'IP Disp by DMISID'!H73," ")</f>
        <v>#VALUE!</v>
      </c>
      <c r="I73" s="31">
        <f>IF($E73="h",'IP Claims by DMIS ID'!I73/'IP Disp by DMISID'!I73," ")</f>
        <v>0</v>
      </c>
      <c r="J73" s="31">
        <f>IF($E73="h",'IP Claims by DMIS ID'!J73/'IP Disp by DMISID'!J73," ")</f>
        <v>0</v>
      </c>
      <c r="K73" s="32">
        <f>IF($E73="h",'IP Claims by DMIS ID'!K73/'IP Disp by DMISID'!K73," ")</f>
        <v>0</v>
      </c>
      <c r="L73" s="23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1" t="str">
        <f>IF($E74="h",'IP Claims by DMIS ID'!F74/'IP Disp by DMISID'!F74," ")</f>
        <v xml:space="preserve"> </v>
      </c>
      <c r="G74" s="31" t="str">
        <f>IF($E74="h",'IP Claims by DMIS ID'!G74/'IP Disp by DMISID'!G74," ")</f>
        <v xml:space="preserve"> </v>
      </c>
      <c r="H74" s="31" t="str">
        <f>IF($E74="h",'IP Claims by DMIS ID'!H74/'IP Disp by DMISID'!H74," ")</f>
        <v xml:space="preserve"> </v>
      </c>
      <c r="I74" s="31" t="str">
        <f>IF($E74="h",'IP Claims by DMIS ID'!I74/'IP Disp by DMISID'!I74," ")</f>
        <v xml:space="preserve"> </v>
      </c>
      <c r="J74" s="31" t="str">
        <f>IF($E74="h",'IP Claims by DMIS ID'!J74/'IP Disp by DMISID'!J74," ")</f>
        <v xml:space="preserve"> </v>
      </c>
      <c r="K74" s="32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1" t="str">
        <f>IF($E75="h",'IP Claims by DMIS ID'!F75/'IP Disp by DMISID'!F75," ")</f>
        <v xml:space="preserve"> </v>
      </c>
      <c r="G75" s="31" t="str">
        <f>IF($E75="h",'IP Claims by DMIS ID'!G75/'IP Disp by DMISID'!G75," ")</f>
        <v xml:space="preserve"> </v>
      </c>
      <c r="H75" s="31" t="str">
        <f>IF($E75="h",'IP Claims by DMIS ID'!H75/'IP Disp by DMISID'!H75," ")</f>
        <v xml:space="preserve"> </v>
      </c>
      <c r="I75" s="31" t="str">
        <f>IF($E75="h",'IP Claims by DMIS ID'!I75/'IP Disp by DMISID'!I75," ")</f>
        <v xml:space="preserve"> </v>
      </c>
      <c r="J75" s="31" t="str">
        <f>IF($E75="h",'IP Claims by DMIS ID'!J75/'IP Disp by DMISID'!J75," ")</f>
        <v xml:space="preserve"> </v>
      </c>
      <c r="K75" s="32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1" t="str">
        <f>IF($E76="h",'IP Claims by DMIS ID'!F76/'IP Disp by DMISID'!F76," ")</f>
        <v xml:space="preserve"> </v>
      </c>
      <c r="G76" s="31" t="str">
        <f>IF($E76="h",'IP Claims by DMIS ID'!G76/'IP Disp by DMISID'!G76," ")</f>
        <v xml:space="preserve"> </v>
      </c>
      <c r="H76" s="31" t="str">
        <f>IF($E76="h",'IP Claims by DMIS ID'!H76/'IP Disp by DMISID'!H76," ")</f>
        <v xml:space="preserve"> </v>
      </c>
      <c r="I76" s="31" t="str">
        <f>IF($E76="h",'IP Claims by DMIS ID'!I76/'IP Disp by DMISID'!I76," ")</f>
        <v xml:space="preserve"> </v>
      </c>
      <c r="J76" s="31" t="str">
        <f>IF($E76="h",'IP Claims by DMIS ID'!J76/'IP Disp by DMISID'!J76," ")</f>
        <v xml:space="preserve"> </v>
      </c>
      <c r="K76" s="32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1" t="str">
        <f>IF($E77="h",'IP Claims by DMIS ID'!F77/'IP Disp by DMISID'!F77," ")</f>
        <v xml:space="preserve"> </v>
      </c>
      <c r="G77" s="31" t="str">
        <f>IF($E77="h",'IP Claims by DMIS ID'!G77/'IP Disp by DMISID'!G77," ")</f>
        <v xml:space="preserve"> </v>
      </c>
      <c r="H77" s="31" t="str">
        <f>IF($E77="h",'IP Claims by DMIS ID'!H77/'IP Disp by DMISID'!H77," ")</f>
        <v xml:space="preserve"> </v>
      </c>
      <c r="I77" s="31" t="str">
        <f>IF($E77="h",'IP Claims by DMIS ID'!I77/'IP Disp by DMISID'!I77," ")</f>
        <v xml:space="preserve"> </v>
      </c>
      <c r="J77" s="31" t="str">
        <f>IF($E77="h",'IP Claims by DMIS ID'!J77/'IP Disp by DMISID'!J77," ")</f>
        <v xml:space="preserve"> </v>
      </c>
      <c r="K77" s="32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1" t="str">
        <f>IF($E78="h",'IP Claims by DMIS ID'!F78/'IP Disp by DMISID'!F78," ")</f>
        <v xml:space="preserve"> </v>
      </c>
      <c r="G78" s="31" t="str">
        <f>IF($E78="h",'IP Claims by DMIS ID'!G78/'IP Disp by DMISID'!G78," ")</f>
        <v xml:space="preserve"> </v>
      </c>
      <c r="H78" s="31" t="str">
        <f>IF($E78="h",'IP Claims by DMIS ID'!H78/'IP Disp by DMISID'!H78," ")</f>
        <v xml:space="preserve"> </v>
      </c>
      <c r="I78" s="31" t="str">
        <f>IF($E78="h",'IP Claims by DMIS ID'!I78/'IP Disp by DMISID'!I78," ")</f>
        <v xml:space="preserve"> </v>
      </c>
      <c r="J78" s="31" t="str">
        <f>IF($E78="h",'IP Claims by DMIS ID'!J78/'IP Disp by DMISID'!J78," ")</f>
        <v xml:space="preserve"> </v>
      </c>
      <c r="K78" s="32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1" t="e">
        <f>IF($E79="h",'IP Claims by DMIS ID'!F79/'IP Disp by DMISID'!F79," ")</f>
        <v>#VALUE!</v>
      </c>
      <c r="G79" s="31" t="e">
        <f>IF($E79="h",'IP Claims by DMIS ID'!G79/'IP Disp by DMISID'!G79," ")</f>
        <v>#VALUE!</v>
      </c>
      <c r="H79" s="31" t="e">
        <f>IF($E79="h",'IP Claims by DMIS ID'!H79/'IP Disp by DMISID'!H79," ")</f>
        <v>#VALUE!</v>
      </c>
      <c r="I79" s="31">
        <f>IF($E79="h",'IP Claims by DMIS ID'!I79/'IP Disp by DMISID'!I79," ")</f>
        <v>0</v>
      </c>
      <c r="J79" s="31">
        <f>IF($E79="h",'IP Claims by DMIS ID'!J79/'IP Disp by DMISID'!J79," ")</f>
        <v>0</v>
      </c>
      <c r="K79" s="32">
        <f>IF($E79="h",'IP Claims by DMIS ID'!K79/'IP Disp by DMISID'!K79," ")</f>
        <v>0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1" t="str">
        <f>IF($E80="h",'IP Claims by DMIS ID'!F80/'IP Disp by DMISID'!F80," ")</f>
        <v xml:space="preserve"> </v>
      </c>
      <c r="G80" s="31" t="str">
        <f>IF($E80="h",'IP Claims by DMIS ID'!G80/'IP Disp by DMISID'!G80," ")</f>
        <v xml:space="preserve"> </v>
      </c>
      <c r="H80" s="31" t="str">
        <f>IF($E80="h",'IP Claims by DMIS ID'!H80/'IP Disp by DMISID'!H80," ")</f>
        <v xml:space="preserve"> </v>
      </c>
      <c r="I80" s="31" t="str">
        <f>IF($E80="h",'IP Claims by DMIS ID'!I80/'IP Disp by DMISID'!I80," ")</f>
        <v xml:space="preserve"> </v>
      </c>
      <c r="J80" s="31" t="str">
        <f>IF($E80="h",'IP Claims by DMIS ID'!J80/'IP Disp by DMISID'!J80," ")</f>
        <v xml:space="preserve"> </v>
      </c>
      <c r="K80" s="32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1" t="str">
        <f>IF($E81="h",'IP Claims by DMIS ID'!F81/'IP Disp by DMISID'!F81," ")</f>
        <v xml:space="preserve"> </v>
      </c>
      <c r="G81" s="31" t="str">
        <f>IF($E81="h",'IP Claims by DMIS ID'!G81/'IP Disp by DMISID'!G81," ")</f>
        <v xml:space="preserve"> </v>
      </c>
      <c r="H81" s="31" t="str">
        <f>IF($E81="h",'IP Claims by DMIS ID'!H81/'IP Disp by DMISID'!H81," ")</f>
        <v xml:space="preserve"> </v>
      </c>
      <c r="I81" s="31" t="str">
        <f>IF($E81="h",'IP Claims by DMIS ID'!I81/'IP Disp by DMISID'!I81," ")</f>
        <v xml:space="preserve"> </v>
      </c>
      <c r="J81" s="31" t="str">
        <f>IF($E81="h",'IP Claims by DMIS ID'!J81/'IP Disp by DMISID'!J81," ")</f>
        <v xml:space="preserve"> </v>
      </c>
      <c r="K81" s="32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1" t="str">
        <f>IF($E82="h",'IP Claims by DMIS ID'!F82/'IP Disp by DMISID'!F82," ")</f>
        <v xml:space="preserve"> </v>
      </c>
      <c r="G82" s="31" t="str">
        <f>IF($E82="h",'IP Claims by DMIS ID'!G82/'IP Disp by DMISID'!G82," ")</f>
        <v xml:space="preserve"> </v>
      </c>
      <c r="H82" s="31" t="str">
        <f>IF($E82="h",'IP Claims by DMIS ID'!H82/'IP Disp by DMISID'!H82," ")</f>
        <v xml:space="preserve"> </v>
      </c>
      <c r="I82" s="31" t="str">
        <f>IF($E82="h",'IP Claims by DMIS ID'!I82/'IP Disp by DMISID'!I82," ")</f>
        <v xml:space="preserve"> </v>
      </c>
      <c r="J82" s="31" t="str">
        <f>IF($E82="h",'IP Claims by DMIS ID'!J82/'IP Disp by DMISID'!J82," ")</f>
        <v xml:space="preserve"> </v>
      </c>
      <c r="K82" s="32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1" t="str">
        <f>IF($E83="h",'IP Claims by DMIS ID'!F83/'IP Disp by DMISID'!F83," ")</f>
        <v xml:space="preserve"> </v>
      </c>
      <c r="G83" s="31" t="str">
        <f>IF($E83="h",'IP Claims by DMIS ID'!G83/'IP Disp by DMISID'!G83," ")</f>
        <v xml:space="preserve"> </v>
      </c>
      <c r="H83" s="31" t="str">
        <f>IF($E83="h",'IP Claims by DMIS ID'!H83/'IP Disp by DMISID'!H83," ")</f>
        <v xml:space="preserve"> </v>
      </c>
      <c r="I83" s="31" t="str">
        <f>IF($E83="h",'IP Claims by DMIS ID'!I83/'IP Disp by DMISID'!I83," ")</f>
        <v xml:space="preserve"> </v>
      </c>
      <c r="J83" s="31" t="str">
        <f>IF($E83="h",'IP Claims by DMIS ID'!J83/'IP Disp by DMISID'!J83," ")</f>
        <v xml:space="preserve"> </v>
      </c>
      <c r="K83" s="32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1" t="str">
        <f>IF($E84="h",'IP Claims by DMIS ID'!F84/'IP Disp by DMISID'!F84," ")</f>
        <v xml:space="preserve"> </v>
      </c>
      <c r="G84" s="31" t="str">
        <f>IF($E84="h",'IP Claims by DMIS ID'!G84/'IP Disp by DMISID'!G84," ")</f>
        <v xml:space="preserve"> </v>
      </c>
      <c r="H84" s="31" t="str">
        <f>IF($E84="h",'IP Claims by DMIS ID'!H84/'IP Disp by DMISID'!H84," ")</f>
        <v xml:space="preserve"> </v>
      </c>
      <c r="I84" s="31" t="str">
        <f>IF($E84="h",'IP Claims by DMIS ID'!I84/'IP Disp by DMISID'!I84," ")</f>
        <v xml:space="preserve"> </v>
      </c>
      <c r="J84" s="31" t="str">
        <f>IF($E84="h",'IP Claims by DMIS ID'!J84/'IP Disp by DMISID'!J84," ")</f>
        <v xml:space="preserve"> </v>
      </c>
      <c r="K84" s="32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1" t="str">
        <f>IF($E85="h",'IP Claims by DMIS ID'!F85/'IP Disp by DMISID'!F85," ")</f>
        <v xml:space="preserve"> </v>
      </c>
      <c r="G85" s="31" t="str">
        <f>IF($E85="h",'IP Claims by DMIS ID'!G85/'IP Disp by DMISID'!G85," ")</f>
        <v xml:space="preserve"> </v>
      </c>
      <c r="H85" s="31" t="str">
        <f>IF($E85="h",'IP Claims by DMIS ID'!H85/'IP Disp by DMISID'!H85," ")</f>
        <v xml:space="preserve"> </v>
      </c>
      <c r="I85" s="31" t="str">
        <f>IF($E85="h",'IP Claims by DMIS ID'!I85/'IP Disp by DMISID'!I85," ")</f>
        <v xml:space="preserve"> </v>
      </c>
      <c r="J85" s="31" t="str">
        <f>IF($E85="h",'IP Claims by DMIS ID'!J85/'IP Disp by DMISID'!J85," ")</f>
        <v xml:space="preserve"> </v>
      </c>
      <c r="K85" s="32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1">
        <f>IF($E86="h",'IP Claims by DMIS ID'!F86/'IP Disp by DMISID'!F86," ")</f>
        <v>2.8301886792452831E-2</v>
      </c>
      <c r="G86" s="31">
        <f>IF($E86="h",'IP Claims by DMIS ID'!G86/'IP Disp by DMISID'!G86," ")</f>
        <v>2.9729729729729731E-2</v>
      </c>
      <c r="H86" s="31">
        <f>IF($E86="h",'IP Claims by DMIS ID'!H86/'IP Disp by DMISID'!H86," ")</f>
        <v>2.6184538653366583E-2</v>
      </c>
      <c r="I86" s="31" t="e">
        <f>IF($E86="h",'IP Claims by DMIS ID'!I86/'IP Disp by DMISID'!I86," ")</f>
        <v>#DIV/0!</v>
      </c>
      <c r="J86" s="31">
        <f>IF($E86="h",'IP Claims by DMIS ID'!J86/'IP Disp by DMISID'!J86," ")</f>
        <v>0</v>
      </c>
      <c r="K86" s="32">
        <f>IF($E86="h",'IP Claims by DMIS ID'!K86/'IP Disp by DMISID'!K86," ")</f>
        <v>1.8315018315018316E-2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1" t="str">
        <f>IF($E87="h",'IP Claims by DMIS ID'!F87/'IP Disp by DMISID'!F87," ")</f>
        <v xml:space="preserve"> </v>
      </c>
      <c r="G87" s="31" t="str">
        <f>IF($E87="h",'IP Claims by DMIS ID'!G87/'IP Disp by DMISID'!G87," ")</f>
        <v xml:space="preserve"> </v>
      </c>
      <c r="H87" s="31" t="str">
        <f>IF($E87="h",'IP Claims by DMIS ID'!H87/'IP Disp by DMISID'!H87," ")</f>
        <v xml:space="preserve"> </v>
      </c>
      <c r="I87" s="31" t="str">
        <f>IF($E87="h",'IP Claims by DMIS ID'!I87/'IP Disp by DMISID'!I87," ")</f>
        <v xml:space="preserve"> </v>
      </c>
      <c r="J87" s="31" t="str">
        <f>IF($E87="h",'IP Claims by DMIS ID'!J87/'IP Disp by DMISID'!J87," ")</f>
        <v xml:space="preserve"> </v>
      </c>
      <c r="K87" s="32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1">
        <f>IF($E88="h",'IP Claims by DMIS ID'!F88/'IP Disp by DMISID'!F88," ")</f>
        <v>7.9255685733976566E-3</v>
      </c>
      <c r="G88" s="31">
        <f>IF($E88="h",'IP Claims by DMIS ID'!G88/'IP Disp by DMISID'!G88," ")</f>
        <v>6.4034151547491995E-3</v>
      </c>
      <c r="H88" s="31">
        <f>IF($E88="h",'IP Claims by DMIS ID'!H88/'IP Disp by DMISID'!H88," ")</f>
        <v>4.6029919447640967E-3</v>
      </c>
      <c r="I88" s="31">
        <f>IF($E88="h",'IP Claims by DMIS ID'!I88/'IP Disp by DMISID'!I88," ")</f>
        <v>7.1202531645569618E-3</v>
      </c>
      <c r="J88" s="31">
        <f>IF($E88="h",'IP Claims by DMIS ID'!J88/'IP Disp by DMISID'!J88," ")</f>
        <v>1.8475750577367205E-2</v>
      </c>
      <c r="K88" s="32">
        <f>IF($E88="h",'IP Claims by DMIS ID'!K88/'IP Disp by DMISID'!K88," ")</f>
        <v>2.1149425287356322E-2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1" t="str">
        <f>IF($E89="h",'IP Claims by DMIS ID'!F89/'IP Disp by DMISID'!F89," ")</f>
        <v xml:space="preserve"> </v>
      </c>
      <c r="G89" s="31" t="str">
        <f>IF($E89="h",'IP Claims by DMIS ID'!G89/'IP Disp by DMISID'!G89," ")</f>
        <v xml:space="preserve"> </v>
      </c>
      <c r="H89" s="31" t="str">
        <f>IF($E89="h",'IP Claims by DMIS ID'!H89/'IP Disp by DMISID'!H89," ")</f>
        <v xml:space="preserve"> </v>
      </c>
      <c r="I89" s="31" t="str">
        <f>IF($E89="h",'IP Claims by DMIS ID'!I89/'IP Disp by DMISID'!I89," ")</f>
        <v xml:space="preserve"> </v>
      </c>
      <c r="J89" s="31" t="str">
        <f>IF($E89="h",'IP Claims by DMIS ID'!J89/'IP Disp by DMISID'!J89," ")</f>
        <v xml:space="preserve"> </v>
      </c>
      <c r="K89" s="32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1">
        <f>IF($E90="h",'IP Claims by DMIS ID'!F90/'IP Disp by DMISID'!F90," ")</f>
        <v>6.2417871222076218E-2</v>
      </c>
      <c r="G90" s="31">
        <f>IF($E90="h",'IP Claims by DMIS ID'!G90/'IP Disp by DMISID'!G90," ")</f>
        <v>4.596100278551532E-2</v>
      </c>
      <c r="H90" s="31">
        <f>IF($E90="h",'IP Claims by DMIS ID'!H90/'IP Disp by DMISID'!H90," ")</f>
        <v>3.3498759305210915E-2</v>
      </c>
      <c r="I90" s="31">
        <f>IF($E90="h",'IP Claims by DMIS ID'!I90/'IP Disp by DMISID'!I90," ")</f>
        <v>2.5175644028103045E-2</v>
      </c>
      <c r="J90" s="31">
        <f>IF($E90="h",'IP Claims by DMIS ID'!J90/'IP Disp by DMISID'!J90," ")</f>
        <v>0.13733905579399142</v>
      </c>
      <c r="K90" s="32">
        <f>IF($E90="h",'IP Claims by DMIS ID'!K90/'IP Disp by DMISID'!K90," ")</f>
        <v>0.11298076923076923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1">
        <f>IF($E91="h",'IP Claims by DMIS ID'!F91/'IP Disp by DMISID'!F91," ")</f>
        <v>9.6952908587257611E-3</v>
      </c>
      <c r="G91" s="31">
        <f>IF($E91="h",'IP Claims by DMIS ID'!G91/'IP Disp by DMISID'!G91," ")</f>
        <v>1.4925373134328358E-2</v>
      </c>
      <c r="H91" s="31">
        <f>IF($E91="h",'IP Claims by DMIS ID'!H91/'IP Disp by DMISID'!H91," ")</f>
        <v>1.6783216783216783E-2</v>
      </c>
      <c r="I91" s="31" t="e">
        <f>IF($E91="h",'IP Claims by DMIS ID'!I91/'IP Disp by DMISID'!I91," ")</f>
        <v>#DIV/0!</v>
      </c>
      <c r="J91" s="31">
        <f>IF($E91="h",'IP Claims by DMIS ID'!J91/'IP Disp by DMISID'!J91," ")</f>
        <v>1.8619084561675717E-2</v>
      </c>
      <c r="K91" s="32">
        <f>IF($E91="h",'IP Claims by DMIS ID'!K91/'IP Disp by DMISID'!K91," ")</f>
        <v>1.9315188762071993E-2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1">
        <f>IF($E92="h",'IP Claims by DMIS ID'!F92/'IP Disp by DMISID'!F92," ")</f>
        <v>9.5177664974619297E-3</v>
      </c>
      <c r="G92" s="31">
        <f>IF($E92="h",'IP Claims by DMIS ID'!G92/'IP Disp by DMISID'!G92," ")</f>
        <v>1.7105263157894738E-2</v>
      </c>
      <c r="H92" s="31">
        <f>IF($E92="h",'IP Claims by DMIS ID'!H92/'IP Disp by DMISID'!H92," ")</f>
        <v>9.7859327217125376E-3</v>
      </c>
      <c r="I92" s="31">
        <f>IF($E92="h",'IP Claims by DMIS ID'!I92/'IP Disp by DMISID'!I92," ")</f>
        <v>1.5676028739386023E-2</v>
      </c>
      <c r="J92" s="31">
        <f>IF($E92="h",'IP Claims by DMIS ID'!J92/'IP Disp by DMISID'!J92," ")</f>
        <v>2.2413793103448276E-2</v>
      </c>
      <c r="K92" s="32">
        <f>IF($E92="h",'IP Claims by DMIS ID'!K92/'IP Disp by DMISID'!K92," ")</f>
        <v>1.8181818181818182E-3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1">
        <f>IF($E93="h",'IP Claims by DMIS ID'!F93/'IP Disp by DMISID'!F93," ")</f>
        <v>2.7825342465753425E-2</v>
      </c>
      <c r="G93" s="31">
        <f>IF($E93="h",'IP Claims by DMIS ID'!G93/'IP Disp by DMISID'!G93," ")</f>
        <v>1.5931907463989523E-2</v>
      </c>
      <c r="H93" s="31">
        <f>IF($E93="h",'IP Claims by DMIS ID'!H93/'IP Disp by DMISID'!H93," ")</f>
        <v>1.3553951769054743E-2</v>
      </c>
      <c r="I93" s="31" t="e">
        <f>IF($E93="h",'IP Claims by DMIS ID'!I93/'IP Disp by DMISID'!I93," ")</f>
        <v>#DIV/0!</v>
      </c>
      <c r="J93" s="31">
        <f>IF($E93="h",'IP Claims by DMIS ID'!J93/'IP Disp by DMISID'!J93," ")</f>
        <v>2.4384048768097535E-2</v>
      </c>
      <c r="K93" s="32">
        <f>IF($E93="h",'IP Claims by DMIS ID'!K93/'IP Disp by DMISID'!K93," ")</f>
        <v>5.2444156685011331E-2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1">
        <f>IF($E94="h",'IP Claims by DMIS ID'!F94/'IP Disp by DMISID'!F94," ")</f>
        <v>3.6982248520710057E-3</v>
      </c>
      <c r="G94" s="31">
        <f>IF($E94="h",'IP Claims by DMIS ID'!G94/'IP Disp by DMISID'!G94," ")</f>
        <v>1.8532818532818532E-2</v>
      </c>
      <c r="H94" s="31">
        <f>IF($E94="h",'IP Claims by DMIS ID'!H94/'IP Disp by DMISID'!H94," ")</f>
        <v>6.4051240992794231E-3</v>
      </c>
      <c r="I94" s="31">
        <f>IF($E94="h",'IP Claims by DMIS ID'!I94/'IP Disp by DMISID'!I94," ")</f>
        <v>1.4414414414414415E-2</v>
      </c>
      <c r="J94" s="31">
        <f>IF($E94="h",'IP Claims by DMIS ID'!J94/'IP Disp by DMISID'!J94," ")</f>
        <v>5.5248618784530384E-3</v>
      </c>
      <c r="K94" s="32">
        <f>IF($E94="h",'IP Claims by DMIS ID'!K94/'IP Disp by DMISID'!K94," ")</f>
        <v>1.4970059880239521E-2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1" t="str">
        <f>IF($E95="h",'IP Claims by DMIS ID'!F95/'IP Disp by DMISID'!F95," ")</f>
        <v xml:space="preserve"> </v>
      </c>
      <c r="G95" s="31" t="str">
        <f>IF($E95="h",'IP Claims by DMIS ID'!G95/'IP Disp by DMISID'!G95," ")</f>
        <v xml:space="preserve"> </v>
      </c>
      <c r="H95" s="31" t="str">
        <f>IF($E95="h",'IP Claims by DMIS ID'!H95/'IP Disp by DMISID'!H95," ")</f>
        <v xml:space="preserve"> </v>
      </c>
      <c r="I95" s="31" t="str">
        <f>IF($E95="h",'IP Claims by DMIS ID'!I95/'IP Disp by DMISID'!I95," ")</f>
        <v xml:space="preserve"> </v>
      </c>
      <c r="J95" s="31" t="str">
        <f>IF($E95="h",'IP Claims by DMIS ID'!J95/'IP Disp by DMISID'!J95," ")</f>
        <v xml:space="preserve"> </v>
      </c>
      <c r="K95" s="32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1">
        <f>IF($E96="h",'IP Claims by DMIS ID'!F96/'IP Disp by DMISID'!F96," ")</f>
        <v>4.6102263202011731E-3</v>
      </c>
      <c r="G96" s="31">
        <f>IF($E96="h",'IP Claims by DMIS ID'!G96/'IP Disp by DMISID'!G96," ")</f>
        <v>8.119079837618403E-3</v>
      </c>
      <c r="H96" s="31">
        <f>IF($E96="h",'IP Claims by DMIS ID'!H96/'IP Disp by DMISID'!H96," ")</f>
        <v>8.763837638376383E-3</v>
      </c>
      <c r="I96" s="31">
        <f>IF($E96="h",'IP Claims by DMIS ID'!I96/'IP Disp by DMISID'!I96," ")</f>
        <v>5.2793664760228771E-3</v>
      </c>
      <c r="J96" s="31">
        <f>IF($E96="h",'IP Claims by DMIS ID'!J96/'IP Disp by DMISID'!J96," ")</f>
        <v>0</v>
      </c>
      <c r="K96" s="32">
        <f>IF($E96="h",'IP Claims by DMIS ID'!K96/'IP Disp by DMISID'!K96," ")</f>
        <v>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1">
        <f>IF($E97="h",'IP Claims by DMIS ID'!F97/'IP Disp by DMISID'!F97," ")</f>
        <v>6.41025641025641E-3</v>
      </c>
      <c r="G97" s="31">
        <f>IF($E97="h",'IP Claims by DMIS ID'!G97/'IP Disp by DMISID'!G97," ")</f>
        <v>1.8003273322422259E-2</v>
      </c>
      <c r="H97" s="31">
        <f>IF($E97="h",'IP Claims by DMIS ID'!H97/'IP Disp by DMISID'!H97," ")</f>
        <v>1.2345679012345678E-2</v>
      </c>
      <c r="I97" s="31">
        <f>IF($E97="h",'IP Claims by DMIS ID'!I97/'IP Disp by DMISID'!I97," ")</f>
        <v>1.1267605633802818E-2</v>
      </c>
      <c r="J97" s="31" t="e">
        <f>IF($E97="h",'IP Claims by DMIS ID'!J97/'IP Disp by DMISID'!J97," ")</f>
        <v>#DIV/0!</v>
      </c>
      <c r="K97" s="32">
        <f>IF($E97="h",'IP Claims by DMIS ID'!K97/'IP Disp by DMISID'!K97," ")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1">
        <f>IF($E98="h",'IP Claims by DMIS ID'!F98/'IP Disp by DMISID'!F98," ")</f>
        <v>3.0864197530864196E-3</v>
      </c>
      <c r="G98" s="31">
        <f>IF($E98="h",'IP Claims by DMIS ID'!G98/'IP Disp by DMISID'!G98," ")</f>
        <v>7.7821011673151752E-3</v>
      </c>
      <c r="H98" s="31">
        <f>IF($E98="h",'IP Claims by DMIS ID'!H98/'IP Disp by DMISID'!H98," ")</f>
        <v>5.5478502080443829E-3</v>
      </c>
      <c r="I98" s="31">
        <f>IF($E98="h",'IP Claims by DMIS ID'!I98/'IP Disp by DMISID'!I98," ")</f>
        <v>1.6051364365971107E-3</v>
      </c>
      <c r="J98" s="31">
        <f>IF($E98="h",'IP Claims by DMIS ID'!J98/'IP Disp by DMISID'!J98," ")</f>
        <v>0</v>
      </c>
      <c r="K98" s="32">
        <f>IF($E98="h",'IP Claims by DMIS ID'!K98/'IP Disp by DMISID'!K98," ")</f>
        <v>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1" t="str">
        <f>IF($E99="h",'IP Claims by DMIS ID'!F99/'IP Disp by DMISID'!F99," ")</f>
        <v xml:space="preserve"> </v>
      </c>
      <c r="G99" s="31" t="str">
        <f>IF($E99="h",'IP Claims by DMIS ID'!G99/'IP Disp by DMISID'!G99," ")</f>
        <v xml:space="preserve"> </v>
      </c>
      <c r="H99" s="31" t="str">
        <f>IF($E99="h",'IP Claims by DMIS ID'!H99/'IP Disp by DMISID'!H99," ")</f>
        <v xml:space="preserve"> </v>
      </c>
      <c r="I99" s="31" t="str">
        <f>IF($E99="h",'IP Claims by DMIS ID'!I99/'IP Disp by DMISID'!I99," ")</f>
        <v xml:space="preserve"> </v>
      </c>
      <c r="J99" s="31" t="str">
        <f>IF($E99="h",'IP Claims by DMIS ID'!J99/'IP Disp by DMISID'!J99," ")</f>
        <v xml:space="preserve"> </v>
      </c>
      <c r="K99" s="32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1">
        <f>IF($E100="h",'IP Claims by DMIS ID'!F100/'IP Disp by DMISID'!F100," ")</f>
        <v>1.8216682646212849E-2</v>
      </c>
      <c r="G100" s="31">
        <f>IF($E100="h",'IP Claims by DMIS ID'!G100/'IP Disp by DMISID'!G100," ")</f>
        <v>1.0245901639344262E-2</v>
      </c>
      <c r="H100" s="31">
        <f>IF($E100="h",'IP Claims by DMIS ID'!H100/'IP Disp by DMISID'!H100," ")</f>
        <v>7.550335570469799E-3</v>
      </c>
      <c r="I100" s="31" t="e">
        <f>IF($E100="h",'IP Claims by DMIS ID'!I100/'IP Disp by DMISID'!I100," ")</f>
        <v>#VALUE!</v>
      </c>
      <c r="J100" s="31" t="e">
        <f>IF($E100="h",'IP Claims by DMIS ID'!J100/'IP Disp by DMISID'!J100," ")</f>
        <v>#DIV/0!</v>
      </c>
      <c r="K100" s="32">
        <f>IF($E100="h",'IP Claims by DMIS ID'!K100/'IP Disp by DMISID'!K100," ")</f>
        <v>0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1" t="str">
        <f>IF($E101="h",'IP Claims by DMIS ID'!F101/'IP Disp by DMISID'!F101," ")</f>
        <v xml:space="preserve"> </v>
      </c>
      <c r="G101" s="31" t="str">
        <f>IF($E101="h",'IP Claims by DMIS ID'!G101/'IP Disp by DMISID'!G101," ")</f>
        <v xml:space="preserve"> </v>
      </c>
      <c r="H101" s="31" t="str">
        <f>IF($E101="h",'IP Claims by DMIS ID'!H101/'IP Disp by DMISID'!H101," ")</f>
        <v xml:space="preserve"> </v>
      </c>
      <c r="I101" s="31" t="str">
        <f>IF($E101="h",'IP Claims by DMIS ID'!I101/'IP Disp by DMISID'!I101," ")</f>
        <v xml:space="preserve"> </v>
      </c>
      <c r="J101" s="31" t="str">
        <f>IF($E101="h",'IP Claims by DMIS ID'!J101/'IP Disp by DMISID'!J101," ")</f>
        <v xml:space="preserve"> </v>
      </c>
      <c r="K101" s="32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1">
        <f>IF($E102="h",'IP Claims by DMIS ID'!F102/'IP Disp by DMISID'!F102," ")</f>
        <v>1.6949152542372881E-2</v>
      </c>
      <c r="G102" s="31">
        <f>IF($E102="h",'IP Claims by DMIS ID'!G102/'IP Disp by DMISID'!G102," ")</f>
        <v>2.4844720496894408E-2</v>
      </c>
      <c r="H102" s="31">
        <f>IF($E102="h",'IP Claims by DMIS ID'!H102/'IP Disp by DMISID'!H102," ")</f>
        <v>2.8089887640449437E-2</v>
      </c>
      <c r="I102" s="31" t="e">
        <f>IF($E102="h",'IP Claims by DMIS ID'!I102/'IP Disp by DMISID'!I102," ")</f>
        <v>#DIV/0!</v>
      </c>
      <c r="J102" s="31">
        <f>IF($E102="h",'IP Claims by DMIS ID'!J102/'IP Disp by DMISID'!J102," ")</f>
        <v>5.7553956834532377E-2</v>
      </c>
      <c r="K102" s="32">
        <f>IF($E102="h",'IP Claims by DMIS ID'!K102/'IP Disp by DMISID'!K102," ")</f>
        <v>9.6774193548387094E-2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1">
        <f>IF($E103="h",'IP Claims by DMIS ID'!F103/'IP Disp by DMISID'!F103," ")</f>
        <v>2.0752269779507133E-2</v>
      </c>
      <c r="G103" s="31">
        <f>IF($E103="h",'IP Claims by DMIS ID'!G103/'IP Disp by DMISID'!G103," ")</f>
        <v>1.0075566750629723E-2</v>
      </c>
      <c r="H103" s="31">
        <f>IF($E103="h",'IP Claims by DMIS ID'!H103/'IP Disp by DMISID'!H103," ")</f>
        <v>1.3292656352146437E-2</v>
      </c>
      <c r="I103" s="31">
        <f>IF($E103="h",'IP Claims by DMIS ID'!I103/'IP Disp by DMISID'!I103," ")</f>
        <v>8.1695738573636569E-3</v>
      </c>
      <c r="J103" s="31">
        <f>IF($E103="h",'IP Claims by DMIS ID'!J103/'IP Disp by DMISID'!J103," ")</f>
        <v>3.0202201177373943E-2</v>
      </c>
      <c r="K103" s="32">
        <f>IF($E103="h",'IP Claims by DMIS ID'!K103/'IP Disp by DMISID'!K103," ")</f>
        <v>2.543046357615894E-2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1">
        <f>IF($E104="h",'IP Claims by DMIS ID'!F104/'IP Disp by DMISID'!F104," ")</f>
        <v>1.098901098901099E-2</v>
      </c>
      <c r="G104" s="31">
        <f>IF($E104="h",'IP Claims by DMIS ID'!G104/'IP Disp by DMISID'!G104," ")</f>
        <v>1.4150943396226415E-2</v>
      </c>
      <c r="H104" s="31">
        <f>IF($E104="h",'IP Claims by DMIS ID'!H104/'IP Disp by DMISID'!H104," ")</f>
        <v>7.716049382716049E-3</v>
      </c>
      <c r="I104" s="31">
        <f>IF($E104="h",'IP Claims by DMIS ID'!I104/'IP Disp by DMISID'!I104," ")</f>
        <v>1.4953271028037384E-2</v>
      </c>
      <c r="J104" s="31" t="e">
        <f>IF($E104="h",'IP Claims by DMIS ID'!J104/'IP Disp by DMISID'!J104," ")</f>
        <v>#DIV/0!</v>
      </c>
      <c r="K104" s="32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1">
        <f>IF($E105="h",'IP Claims by DMIS ID'!F105/'IP Disp by DMISID'!F105," ")</f>
        <v>0.02</v>
      </c>
      <c r="G105" s="31">
        <f>IF($E105="h",'IP Claims by DMIS ID'!G105/'IP Disp by DMISID'!G105," ")</f>
        <v>1.1111111111111112E-2</v>
      </c>
      <c r="H105" s="31">
        <f>IF($E105="h",'IP Claims by DMIS ID'!H105/'IP Disp by DMISID'!H105," ")</f>
        <v>3.2786885245901641E-2</v>
      </c>
      <c r="I105" s="31">
        <f>IF($E105="h",'IP Claims by DMIS ID'!I105/'IP Disp by DMISID'!I105," ")</f>
        <v>0</v>
      </c>
      <c r="J105" s="31" t="e">
        <f>IF($E105="h",'IP Claims by DMIS ID'!J105/'IP Disp by DMISID'!J105," ")</f>
        <v>#DIV/0!</v>
      </c>
      <c r="K105" s="32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1">
        <f>IF($E106="h",'IP Claims by DMIS ID'!F106/'IP Disp by DMISID'!F106," ")</f>
        <v>1.4887436456063908E-2</v>
      </c>
      <c r="G106" s="31">
        <f>IF($E106="h",'IP Claims by DMIS ID'!G106/'IP Disp by DMISID'!G106," ")</f>
        <v>1.6175413371675055E-2</v>
      </c>
      <c r="H106" s="31">
        <f>IF($E106="h",'IP Claims by DMIS ID'!H106/'IP Disp by DMISID'!H106," ")</f>
        <v>1.2051569506726457E-2</v>
      </c>
      <c r="I106" s="31">
        <f>IF($E106="h",'IP Claims by DMIS ID'!I106/'IP Disp by DMISID'!I106," ")</f>
        <v>1.8801089918256131E-2</v>
      </c>
      <c r="J106" s="31">
        <f>IF($E106="h",'IP Claims by DMIS ID'!J106/'IP Disp by DMISID'!J106," ")</f>
        <v>1.65016501650165E-2</v>
      </c>
      <c r="K106" s="32">
        <f>IF($E106="h",'IP Claims by DMIS ID'!K106/'IP Disp by DMISID'!K106," ")</f>
        <v>3.0499075785582256E-2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1">
        <f>IF($E107="h",'IP Claims by DMIS ID'!F107/'IP Disp by DMISID'!F107," ")</f>
        <v>4.4538272950149824E-2</v>
      </c>
      <c r="G107" s="31">
        <f>IF($E107="h",'IP Claims by DMIS ID'!G107/'IP Disp by DMISID'!G107," ")</f>
        <v>2.9912023460410556E-2</v>
      </c>
      <c r="H107" s="31">
        <f>IF($E107="h",'IP Claims by DMIS ID'!H107/'IP Disp by DMISID'!H107," ")</f>
        <v>2.6085370302809194E-2</v>
      </c>
      <c r="I107" s="31">
        <f>IF($E107="h",'IP Claims by DMIS ID'!I107/'IP Disp by DMISID'!I107," ")</f>
        <v>7.1694346129412834E-3</v>
      </c>
      <c r="J107" s="31">
        <f>IF($E107="h",'IP Claims by DMIS ID'!J107/'IP Disp by DMISID'!J107," ")</f>
        <v>2.9027879294142217E-2</v>
      </c>
      <c r="K107" s="32">
        <f>IF($E107="h",'IP Claims by DMIS ID'!K107/'IP Disp by DMISID'!K107," ")</f>
        <v>5.23149359142035E-4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1">
        <f>IF($E108="h",'IP Claims by DMIS ID'!F108/'IP Disp by DMISID'!F108," ")</f>
        <v>8.23045267489712E-3</v>
      </c>
      <c r="G108" s="31">
        <f>IF($E108="h",'IP Claims by DMIS ID'!G108/'IP Disp by DMISID'!G108," ")</f>
        <v>7.2212593876372043E-3</v>
      </c>
      <c r="H108" s="31">
        <f>IF($E108="h",'IP Claims by DMIS ID'!H108/'IP Disp by DMISID'!H108," ")</f>
        <v>9.6632503660322114E-3</v>
      </c>
      <c r="I108" s="31">
        <f>IF($E108="h",'IP Claims by DMIS ID'!I108/'IP Disp by DMISID'!I108," ")</f>
        <v>9.1435537945748248E-3</v>
      </c>
      <c r="J108" s="31">
        <f>IF($E108="h",'IP Claims by DMIS ID'!J108/'IP Disp by DMISID'!J108," ")</f>
        <v>1.358695652173913E-2</v>
      </c>
      <c r="K108" s="32">
        <f>IF($E108="h",'IP Claims by DMIS ID'!K108/'IP Disp by DMISID'!K108," ")</f>
        <v>1.8539976825028968E-2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1" t="e">
        <f>IF($E109="h",'IP Claims by DMIS ID'!F109/'IP Disp by DMISID'!F109," ")</f>
        <v>#VALUE!</v>
      </c>
      <c r="G109" s="31" t="e">
        <f>IF($E109="h",'IP Claims by DMIS ID'!G109/'IP Disp by DMISID'!G109," ")</f>
        <v>#VALUE!</v>
      </c>
      <c r="H109" s="31" t="e">
        <f>IF($E109="h",'IP Claims by DMIS ID'!H109/'IP Disp by DMISID'!H109," ")</f>
        <v>#VALUE!</v>
      </c>
      <c r="I109" s="31" t="e">
        <f>IF($E109="h",'IP Claims by DMIS ID'!I109/'IP Disp by DMISID'!I109," ")</f>
        <v>#VALUE!</v>
      </c>
      <c r="J109" s="31" t="e">
        <f>IF($E109="h",'IP Claims by DMIS ID'!J109/'IP Disp by DMISID'!J109," ")</f>
        <v>#VALUE!</v>
      </c>
      <c r="K109" s="32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1" t="str">
        <f>IF($E110="h",'IP Claims by DMIS ID'!F110/'IP Disp by DMISID'!F110," ")</f>
        <v xml:space="preserve"> </v>
      </c>
      <c r="G110" s="31" t="str">
        <f>IF($E110="h",'IP Claims by DMIS ID'!G110/'IP Disp by DMISID'!G110," ")</f>
        <v xml:space="preserve"> </v>
      </c>
      <c r="H110" s="31" t="str">
        <f>IF($E110="h",'IP Claims by DMIS ID'!H110/'IP Disp by DMISID'!H110," ")</f>
        <v xml:space="preserve"> </v>
      </c>
      <c r="I110" s="31" t="str">
        <f>IF($E110="h",'IP Claims by DMIS ID'!I110/'IP Disp by DMISID'!I110," ")</f>
        <v xml:space="preserve"> </v>
      </c>
      <c r="J110" s="31" t="str">
        <f>IF($E110="h",'IP Claims by DMIS ID'!J110/'IP Disp by DMISID'!J110," ")</f>
        <v xml:space="preserve"> </v>
      </c>
      <c r="K110" s="32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1">
        <f>IF($E111="h",'IP Claims by DMIS ID'!F111/'IP Disp by DMISID'!F111," ")</f>
        <v>3.4332520041826423E-2</v>
      </c>
      <c r="G111" s="31">
        <f>IF($E111="h",'IP Claims by DMIS ID'!G111/'IP Disp by DMISID'!G111," ")</f>
        <v>3.1634128705712222E-2</v>
      </c>
      <c r="H111" s="31">
        <f>IF($E111="h",'IP Claims by DMIS ID'!H111/'IP Disp by DMISID'!H111," ")</f>
        <v>3.6691236691236688E-2</v>
      </c>
      <c r="I111" s="31">
        <f>IF($E111="h",'IP Claims by DMIS ID'!I111/'IP Disp by DMISID'!I111," ")</f>
        <v>2.5791707476330396E-2</v>
      </c>
      <c r="J111" s="31">
        <f>IF($E111="h",'IP Claims by DMIS ID'!J111/'IP Disp by DMISID'!J111," ")</f>
        <v>3.4433866720680578E-2</v>
      </c>
      <c r="K111" s="32">
        <f>IF($E111="h",'IP Claims by DMIS ID'!K111/'IP Disp by DMISID'!K111," ")</f>
        <v>0.13392857142857142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1">
        <f>IF($E112="h",'IP Claims by DMIS ID'!F112/'IP Disp by DMISID'!F112," ")</f>
        <v>0</v>
      </c>
      <c r="G112" s="31">
        <f>IF($E112="h",'IP Claims by DMIS ID'!G112/'IP Disp by DMISID'!G112," ")</f>
        <v>6.0790273556231003E-3</v>
      </c>
      <c r="H112" s="31">
        <f>IF($E112="h",'IP Claims by DMIS ID'!H112/'IP Disp by DMISID'!H112," ")</f>
        <v>6.369426751592357E-3</v>
      </c>
      <c r="I112" s="31">
        <f>IF($E112="h",'IP Claims by DMIS ID'!I112/'IP Disp by DMISID'!I112," ")</f>
        <v>7.5187969924812026E-3</v>
      </c>
      <c r="J112" s="31">
        <f>IF($E112="h",'IP Claims by DMIS ID'!J112/'IP Disp by DMISID'!J112," ")</f>
        <v>0</v>
      </c>
      <c r="K112" s="32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1" t="str">
        <f>IF($E113="h",'IP Claims by DMIS ID'!F113/'IP Disp by DMISID'!F113," ")</f>
        <v xml:space="preserve"> </v>
      </c>
      <c r="G113" s="31" t="str">
        <f>IF($E113="h",'IP Claims by DMIS ID'!G113/'IP Disp by DMISID'!G113," ")</f>
        <v xml:space="preserve"> </v>
      </c>
      <c r="H113" s="31" t="str">
        <f>IF($E113="h",'IP Claims by DMIS ID'!H113/'IP Disp by DMISID'!H113," ")</f>
        <v xml:space="preserve"> </v>
      </c>
      <c r="I113" s="31" t="str">
        <f>IF($E113="h",'IP Claims by DMIS ID'!I113/'IP Disp by DMISID'!I113," ")</f>
        <v xml:space="preserve"> </v>
      </c>
      <c r="J113" s="31" t="str">
        <f>IF($E113="h",'IP Claims by DMIS ID'!J113/'IP Disp by DMISID'!J113," ")</f>
        <v xml:space="preserve"> </v>
      </c>
      <c r="K113" s="32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1" t="str">
        <f>IF($E114="h",'IP Claims by DMIS ID'!F114/'IP Disp by DMISID'!F114," ")</f>
        <v xml:space="preserve"> </v>
      </c>
      <c r="G114" s="31" t="str">
        <f>IF($E114="h",'IP Claims by DMIS ID'!G114/'IP Disp by DMISID'!G114," ")</f>
        <v xml:space="preserve"> </v>
      </c>
      <c r="H114" s="31" t="str">
        <f>IF($E114="h",'IP Claims by DMIS ID'!H114/'IP Disp by DMISID'!H114," ")</f>
        <v xml:space="preserve"> </v>
      </c>
      <c r="I114" s="31" t="str">
        <f>IF($E114="h",'IP Claims by DMIS ID'!I114/'IP Disp by DMISID'!I114," ")</f>
        <v xml:space="preserve"> </v>
      </c>
      <c r="J114" s="31" t="str">
        <f>IF($E114="h",'IP Claims by DMIS ID'!J114/'IP Disp by DMISID'!J114," ")</f>
        <v xml:space="preserve"> </v>
      </c>
      <c r="K114" s="32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1" t="str">
        <f>IF($E115="h",'IP Claims by DMIS ID'!F115/'IP Disp by DMISID'!F115," ")</f>
        <v xml:space="preserve"> </v>
      </c>
      <c r="G115" s="31" t="str">
        <f>IF($E115="h",'IP Claims by DMIS ID'!G115/'IP Disp by DMISID'!G115," ")</f>
        <v xml:space="preserve"> </v>
      </c>
      <c r="H115" s="31" t="str">
        <f>IF($E115="h",'IP Claims by DMIS ID'!H115/'IP Disp by DMISID'!H115," ")</f>
        <v xml:space="preserve"> </v>
      </c>
      <c r="I115" s="31" t="str">
        <f>IF($E115="h",'IP Claims by DMIS ID'!I115/'IP Disp by DMISID'!I115," ")</f>
        <v xml:space="preserve"> </v>
      </c>
      <c r="J115" s="31" t="str">
        <f>IF($E115="h",'IP Claims by DMIS ID'!J115/'IP Disp by DMISID'!J115," ")</f>
        <v xml:space="preserve"> </v>
      </c>
      <c r="K115" s="32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1" t="str">
        <f>IF($E116="h",'IP Claims by DMIS ID'!F116/'IP Disp by DMISID'!F116," ")</f>
        <v xml:space="preserve"> </v>
      </c>
      <c r="G116" s="31" t="str">
        <f>IF($E116="h",'IP Claims by DMIS ID'!G116/'IP Disp by DMISID'!G116," ")</f>
        <v xml:space="preserve"> </v>
      </c>
      <c r="H116" s="31" t="str">
        <f>IF($E116="h",'IP Claims by DMIS ID'!H116/'IP Disp by DMISID'!H116," ")</f>
        <v xml:space="preserve"> </v>
      </c>
      <c r="I116" s="31" t="str">
        <f>IF($E116="h",'IP Claims by DMIS ID'!I116/'IP Disp by DMISID'!I116," ")</f>
        <v xml:space="preserve"> </v>
      </c>
      <c r="J116" s="31" t="str">
        <f>IF($E116="h",'IP Claims by DMIS ID'!J116/'IP Disp by DMISID'!J116," ")</f>
        <v xml:space="preserve"> </v>
      </c>
      <c r="K116" s="32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1" t="str">
        <f>IF($E117="h",'IP Claims by DMIS ID'!F117/'IP Disp by DMISID'!F117," ")</f>
        <v xml:space="preserve"> </v>
      </c>
      <c r="G117" s="31" t="str">
        <f>IF($E117="h",'IP Claims by DMIS ID'!G117/'IP Disp by DMISID'!G117," ")</f>
        <v xml:space="preserve"> </v>
      </c>
      <c r="H117" s="31" t="str">
        <f>IF($E117="h",'IP Claims by DMIS ID'!H117/'IP Disp by DMISID'!H117," ")</f>
        <v xml:space="preserve"> </v>
      </c>
      <c r="I117" s="31" t="str">
        <f>IF($E117="h",'IP Claims by DMIS ID'!I117/'IP Disp by DMISID'!I117," ")</f>
        <v xml:space="preserve"> </v>
      </c>
      <c r="J117" s="31" t="str">
        <f>IF($E117="h",'IP Claims by DMIS ID'!J117/'IP Disp by DMISID'!J117," ")</f>
        <v xml:space="preserve"> </v>
      </c>
      <c r="K117" s="32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1" t="str">
        <f>IF($E118="h",'IP Claims by DMIS ID'!F118/'IP Disp by DMISID'!F118," ")</f>
        <v xml:space="preserve"> </v>
      </c>
      <c r="G118" s="31" t="str">
        <f>IF($E118="h",'IP Claims by DMIS ID'!G118/'IP Disp by DMISID'!G118," ")</f>
        <v xml:space="preserve"> </v>
      </c>
      <c r="H118" s="31" t="str">
        <f>IF($E118="h",'IP Claims by DMIS ID'!H118/'IP Disp by DMISID'!H118," ")</f>
        <v xml:space="preserve"> </v>
      </c>
      <c r="I118" s="31" t="str">
        <f>IF($E118="h",'IP Claims by DMIS ID'!I118/'IP Disp by DMISID'!I118," ")</f>
        <v xml:space="preserve"> </v>
      </c>
      <c r="J118" s="31" t="str">
        <f>IF($E118="h",'IP Claims by DMIS ID'!J118/'IP Disp by DMISID'!J118," ")</f>
        <v xml:space="preserve"> </v>
      </c>
      <c r="K118" s="32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1" t="str">
        <f>IF($E119="h",'IP Claims by DMIS ID'!F119/'IP Disp by DMISID'!F119," ")</f>
        <v xml:space="preserve"> </v>
      </c>
      <c r="G119" s="31" t="str">
        <f>IF($E119="h",'IP Claims by DMIS ID'!G119/'IP Disp by DMISID'!G119," ")</f>
        <v xml:space="preserve"> </v>
      </c>
      <c r="H119" s="31" t="str">
        <f>IF($E119="h",'IP Claims by DMIS ID'!H119/'IP Disp by DMISID'!H119," ")</f>
        <v xml:space="preserve"> </v>
      </c>
      <c r="I119" s="31" t="str">
        <f>IF($E119="h",'IP Claims by DMIS ID'!I119/'IP Disp by DMISID'!I119," ")</f>
        <v xml:space="preserve"> </v>
      </c>
      <c r="J119" s="31" t="str">
        <f>IF($E119="h",'IP Claims by DMIS ID'!J119/'IP Disp by DMISID'!J119," ")</f>
        <v xml:space="preserve"> </v>
      </c>
      <c r="K119" s="32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1" t="str">
        <f>IF($E120="h",'IP Claims by DMIS ID'!F120/'IP Disp by DMISID'!F120," ")</f>
        <v xml:space="preserve"> </v>
      </c>
      <c r="G120" s="31" t="str">
        <f>IF($E120="h",'IP Claims by DMIS ID'!G120/'IP Disp by DMISID'!G120," ")</f>
        <v xml:space="preserve"> </v>
      </c>
      <c r="H120" s="31" t="str">
        <f>IF($E120="h",'IP Claims by DMIS ID'!H120/'IP Disp by DMISID'!H120," ")</f>
        <v xml:space="preserve"> </v>
      </c>
      <c r="I120" s="31" t="str">
        <f>IF($E120="h",'IP Claims by DMIS ID'!I120/'IP Disp by DMISID'!I120," ")</f>
        <v xml:space="preserve"> </v>
      </c>
      <c r="J120" s="31" t="str">
        <f>IF($E120="h",'IP Claims by DMIS ID'!J120/'IP Disp by DMISID'!J120," ")</f>
        <v xml:space="preserve"> </v>
      </c>
      <c r="K120" s="32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1" t="str">
        <f>IF($E121="h",'IP Claims by DMIS ID'!F121/'IP Disp by DMISID'!F121," ")</f>
        <v xml:space="preserve"> </v>
      </c>
      <c r="G121" s="31" t="str">
        <f>IF($E121="h",'IP Claims by DMIS ID'!G121/'IP Disp by DMISID'!G121," ")</f>
        <v xml:space="preserve"> </v>
      </c>
      <c r="H121" s="31" t="str">
        <f>IF($E121="h",'IP Claims by DMIS ID'!H121/'IP Disp by DMISID'!H121," ")</f>
        <v xml:space="preserve"> </v>
      </c>
      <c r="I121" s="31" t="str">
        <f>IF($E121="h",'IP Claims by DMIS ID'!I121/'IP Disp by DMISID'!I121," ")</f>
        <v xml:space="preserve"> </v>
      </c>
      <c r="J121" s="31" t="str">
        <f>IF($E121="h",'IP Claims by DMIS ID'!J121/'IP Disp by DMISID'!J121," ")</f>
        <v xml:space="preserve"> </v>
      </c>
      <c r="K121" s="32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1" t="str">
        <f>IF($E122="h",'IP Claims by DMIS ID'!F122/'IP Disp by DMISID'!F122," ")</f>
        <v xml:space="preserve"> </v>
      </c>
      <c r="G122" s="31" t="str">
        <f>IF($E122="h",'IP Claims by DMIS ID'!G122/'IP Disp by DMISID'!G122," ")</f>
        <v xml:space="preserve"> </v>
      </c>
      <c r="H122" s="31" t="str">
        <f>IF($E122="h",'IP Claims by DMIS ID'!H122/'IP Disp by DMISID'!H122," ")</f>
        <v xml:space="preserve"> </v>
      </c>
      <c r="I122" s="31" t="str">
        <f>IF($E122="h",'IP Claims by DMIS ID'!I122/'IP Disp by DMISID'!I122," ")</f>
        <v xml:space="preserve"> </v>
      </c>
      <c r="J122" s="31" t="str">
        <f>IF($E122="h",'IP Claims by DMIS ID'!J122/'IP Disp by DMISID'!J122," ")</f>
        <v xml:space="preserve"> </v>
      </c>
      <c r="K122" s="32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1" t="str">
        <f>IF($E123="h",'IP Claims by DMIS ID'!F123/'IP Disp by DMISID'!F123," ")</f>
        <v xml:space="preserve"> </v>
      </c>
      <c r="G123" s="31" t="str">
        <f>IF($E123="h",'IP Claims by DMIS ID'!G123/'IP Disp by DMISID'!G123," ")</f>
        <v xml:space="preserve"> </v>
      </c>
      <c r="H123" s="31" t="str">
        <f>IF($E123="h",'IP Claims by DMIS ID'!H123/'IP Disp by DMISID'!H123," ")</f>
        <v xml:space="preserve"> </v>
      </c>
      <c r="I123" s="31" t="str">
        <f>IF($E123="h",'IP Claims by DMIS ID'!I123/'IP Disp by DMISID'!I123," ")</f>
        <v xml:space="preserve"> </v>
      </c>
      <c r="J123" s="31" t="str">
        <f>IF($E123="h",'IP Claims by DMIS ID'!J123/'IP Disp by DMISID'!J123," ")</f>
        <v xml:space="preserve"> </v>
      </c>
      <c r="K123" s="32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1" t="str">
        <f>IF($E124="h",'IP Claims by DMIS ID'!F124/'IP Disp by DMISID'!F124," ")</f>
        <v xml:space="preserve"> </v>
      </c>
      <c r="G124" s="31" t="str">
        <f>IF($E124="h",'IP Claims by DMIS ID'!G124/'IP Disp by DMISID'!G124," ")</f>
        <v xml:space="preserve"> </v>
      </c>
      <c r="H124" s="31" t="str">
        <f>IF($E124="h",'IP Claims by DMIS ID'!H124/'IP Disp by DMISID'!H124," ")</f>
        <v xml:space="preserve"> </v>
      </c>
      <c r="I124" s="31" t="str">
        <f>IF($E124="h",'IP Claims by DMIS ID'!I124/'IP Disp by DMISID'!I124," ")</f>
        <v xml:space="preserve"> </v>
      </c>
      <c r="J124" s="31" t="str">
        <f>IF($E124="h",'IP Claims by DMIS ID'!J124/'IP Disp by DMISID'!J124," ")</f>
        <v xml:space="preserve"> </v>
      </c>
      <c r="K124" s="32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1" t="str">
        <f>IF($E125="h",'IP Claims by DMIS ID'!F125/'IP Disp by DMISID'!F125," ")</f>
        <v xml:space="preserve"> </v>
      </c>
      <c r="G125" s="31" t="str">
        <f>IF($E125="h",'IP Claims by DMIS ID'!G125/'IP Disp by DMISID'!G125," ")</f>
        <v xml:space="preserve"> </v>
      </c>
      <c r="H125" s="31" t="str">
        <f>IF($E125="h",'IP Claims by DMIS ID'!H125/'IP Disp by DMISID'!H125," ")</f>
        <v xml:space="preserve"> </v>
      </c>
      <c r="I125" s="31" t="str">
        <f>IF($E125="h",'IP Claims by DMIS ID'!I125/'IP Disp by DMISID'!I125," ")</f>
        <v xml:space="preserve"> </v>
      </c>
      <c r="J125" s="31" t="str">
        <f>IF($E125="h",'IP Claims by DMIS ID'!J125/'IP Disp by DMISID'!J125," ")</f>
        <v xml:space="preserve"> </v>
      </c>
      <c r="K125" s="32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1">
        <f>IF($E126="h",'IP Claims by DMIS ID'!F126/'IP Disp by DMISID'!F126," ")</f>
        <v>3.7469287469287467E-2</v>
      </c>
      <c r="G126" s="31">
        <f>IF($E126="h",'IP Claims by DMIS ID'!G126/'IP Disp by DMISID'!G126," ")</f>
        <v>3.9895356442119029E-2</v>
      </c>
      <c r="H126" s="31">
        <f>IF($E126="h",'IP Claims by DMIS ID'!H126/'IP Disp by DMISID'!H126," ")</f>
        <v>3.4434293745607872E-2</v>
      </c>
      <c r="I126" s="31">
        <f>IF($E126="h",'IP Claims by DMIS ID'!I126/'IP Disp by DMISID'!I126," ")</f>
        <v>3.1612903225806455E-2</v>
      </c>
      <c r="J126" s="31">
        <f>IF($E126="h",'IP Claims by DMIS ID'!J126/'IP Disp by DMISID'!J126," ")</f>
        <v>5.4017555705604325E-3</v>
      </c>
      <c r="K126" s="32">
        <f>IF($E126="h",'IP Claims by DMIS ID'!K126/'IP Disp by DMISID'!K126," ")</f>
        <v>6.006006006006006E-2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1" t="str">
        <f>IF($E127="h",'IP Claims by DMIS ID'!F127/'IP Disp by DMISID'!F127," ")</f>
        <v xml:space="preserve"> </v>
      </c>
      <c r="G127" s="31" t="str">
        <f>IF($E127="h",'IP Claims by DMIS ID'!G127/'IP Disp by DMISID'!G127," ")</f>
        <v xml:space="preserve"> </v>
      </c>
      <c r="H127" s="31" t="str">
        <f>IF($E127="h",'IP Claims by DMIS ID'!H127/'IP Disp by DMISID'!H127," ")</f>
        <v xml:space="preserve"> </v>
      </c>
      <c r="I127" s="31" t="str">
        <f>IF($E127="h",'IP Claims by DMIS ID'!I127/'IP Disp by DMISID'!I127," ")</f>
        <v xml:space="preserve"> </v>
      </c>
      <c r="J127" s="31" t="str">
        <f>IF($E127="h",'IP Claims by DMIS ID'!J127/'IP Disp by DMISID'!J127," ")</f>
        <v xml:space="preserve"> </v>
      </c>
      <c r="K127" s="32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1" t="str">
        <f>IF($E128="h",'IP Claims by DMIS ID'!F128/'IP Disp by DMISID'!F128," ")</f>
        <v xml:space="preserve"> </v>
      </c>
      <c r="G128" s="31" t="str">
        <f>IF($E128="h",'IP Claims by DMIS ID'!G128/'IP Disp by DMISID'!G128," ")</f>
        <v xml:space="preserve"> </v>
      </c>
      <c r="H128" s="31" t="str">
        <f>IF($E128="h",'IP Claims by DMIS ID'!H128/'IP Disp by DMISID'!H128," ")</f>
        <v xml:space="preserve"> </v>
      </c>
      <c r="I128" s="31" t="str">
        <f>IF($E128="h",'IP Claims by DMIS ID'!I128/'IP Disp by DMISID'!I128," ")</f>
        <v xml:space="preserve"> </v>
      </c>
      <c r="J128" s="31" t="str">
        <f>IF($E128="h",'IP Claims by DMIS ID'!J128/'IP Disp by DMISID'!J128," ")</f>
        <v xml:space="preserve"> </v>
      </c>
      <c r="K128" s="32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1">
        <f>IF($E129="h",'IP Claims by DMIS ID'!F129/'IP Disp by DMISID'!F129," ")</f>
        <v>8.6956521739130436E-3</v>
      </c>
      <c r="G129" s="31">
        <f>IF($E129="h",'IP Claims by DMIS ID'!G129/'IP Disp by DMISID'!G129," ")</f>
        <v>0</v>
      </c>
      <c r="H129" s="31">
        <f>IF($E129="h",'IP Claims by DMIS ID'!H129/'IP Disp by DMISID'!H129," ")</f>
        <v>5.5865921787709499E-3</v>
      </c>
      <c r="I129" s="31">
        <f>IF($E129="h",'IP Claims by DMIS ID'!I129/'IP Disp by DMISID'!I129," ")</f>
        <v>6</v>
      </c>
      <c r="J129" s="31">
        <f>IF($E129="h",'IP Claims by DMIS ID'!J129/'IP Disp by DMISID'!J129," ")</f>
        <v>3.9344262295081971E-2</v>
      </c>
      <c r="K129" s="32">
        <f>IF($E129="h",'IP Claims by DMIS ID'!K129/'IP Disp by DMISID'!K129," ")</f>
        <v>0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1">
        <f>IF($E130="h",'IP Claims by DMIS ID'!F130/'IP Disp by DMISID'!F130," ")</f>
        <v>6.2680810028929602E-3</v>
      </c>
      <c r="G130" s="31">
        <f>IF($E130="h",'IP Claims by DMIS ID'!G130/'IP Disp by DMISID'!G130," ")</f>
        <v>8.3456062837506135E-3</v>
      </c>
      <c r="H130" s="31">
        <f>IF($E130="h",'IP Claims by DMIS ID'!H130/'IP Disp by DMISID'!H130," ")</f>
        <v>5.8406341259908219E-3</v>
      </c>
      <c r="I130" s="31">
        <f>IF($E130="h",'IP Claims by DMIS ID'!I130/'IP Disp by DMISID'!I130," ")</f>
        <v>6.4963187527067997E-3</v>
      </c>
      <c r="J130" s="31">
        <f>IF($E130="h",'IP Claims by DMIS ID'!J130/'IP Disp by DMISID'!J130," ")</f>
        <v>1.3782542113323124E-2</v>
      </c>
      <c r="K130" s="32">
        <f>IF($E130="h",'IP Claims by DMIS ID'!K130/'IP Disp by DMISID'!K130," ")</f>
        <v>4.2105263157894736E-3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31" t="str">
        <f>IF($E131="h",'IP Claims by DMIS ID'!F131/'IP Disp by DMISID'!F131," ")</f>
        <v xml:space="preserve"> </v>
      </c>
      <c r="G131" s="31" t="str">
        <f>IF($E131="h",'IP Claims by DMIS ID'!G131/'IP Disp by DMISID'!G131," ")</f>
        <v xml:space="preserve"> </v>
      </c>
      <c r="H131" s="31" t="str">
        <f>IF($E131="h",'IP Claims by DMIS ID'!H131/'IP Disp by DMISID'!H131," ")</f>
        <v xml:space="preserve"> </v>
      </c>
      <c r="I131" s="31" t="str">
        <f>IF($E131="h",'IP Claims by DMIS ID'!I131/'IP Disp by DMISID'!I131," ")</f>
        <v xml:space="preserve"> </v>
      </c>
      <c r="J131" s="31" t="str">
        <f>IF($E131="h",'IP Claims by DMIS ID'!J131/'IP Disp by DMISID'!J131," ")</f>
        <v xml:space="preserve"> </v>
      </c>
      <c r="K131" s="32" t="str">
        <f>IF($E131="h",'IP Claims by DMIS ID'!K131/'IP Disp by DMISID'!K131," ")</f>
        <v xml:space="preserve"> </v>
      </c>
      <c r="L131" s="25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1">
        <f>IF($E132="h",'IP Claims by DMIS ID'!F132/'IP Disp by DMISID'!F132," ")</f>
        <v>8.946191290619656E-3</v>
      </c>
      <c r="G132" s="31">
        <f>IF($E132="h",'IP Claims by DMIS ID'!G132/'IP Disp by DMISID'!G132," ")</f>
        <v>9.6714361420243769E-3</v>
      </c>
      <c r="H132" s="31">
        <f>IF($E132="h",'IP Claims by DMIS ID'!H132/'IP Disp by DMISID'!H132," ")</f>
        <v>5.053057099545225E-3</v>
      </c>
      <c r="I132" s="31">
        <f>IF($E132="h",'IP Claims by DMIS ID'!I132/'IP Disp by DMISID'!I132," ")</f>
        <v>4.5558086560364463E-3</v>
      </c>
      <c r="J132" s="31">
        <f>IF($E132="h",'IP Claims by DMIS ID'!J132/'IP Disp by DMISID'!J132," ")</f>
        <v>7.6934457760023675E-3</v>
      </c>
      <c r="K132" s="32">
        <f>IF($E132="h",'IP Claims by DMIS ID'!K132/'IP Disp by DMISID'!K132," ")</f>
        <v>9.4562647754137114E-3</v>
      </c>
      <c r="L132" s="25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1">
        <f>IF($E133="h",'IP Claims by DMIS ID'!F133/'IP Disp by DMISID'!F133," ")</f>
        <v>8.1699346405228763E-3</v>
      </c>
      <c r="G133" s="31">
        <f>IF($E133="h",'IP Claims by DMIS ID'!G133/'IP Disp by DMISID'!G133," ")</f>
        <v>5.1993067590987872E-3</v>
      </c>
      <c r="H133" s="31">
        <f>IF($E133="h",'IP Claims by DMIS ID'!H133/'IP Disp by DMISID'!H133," ")</f>
        <v>5.3380782918149468E-3</v>
      </c>
      <c r="I133" s="31">
        <f>IF($E133="h",'IP Claims by DMIS ID'!I133/'IP Disp by DMISID'!I133," ")</f>
        <v>0</v>
      </c>
      <c r="J133" s="31">
        <f>IF($E133="h",'IP Claims by DMIS ID'!J133/'IP Disp by DMISID'!J133," ")</f>
        <v>8.1799591002044997E-3</v>
      </c>
      <c r="K133" s="32">
        <f>IF($E133="h",'IP Claims by DMIS ID'!K133/'IP Disp by DMISID'!K133," ")</f>
        <v>3.0107526881720432E-2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1" t="str">
        <f>IF($E134="h",'IP Claims by DMIS ID'!F134/'IP Disp by DMISID'!F134," ")</f>
        <v xml:space="preserve"> </v>
      </c>
      <c r="G134" s="31" t="str">
        <f>IF($E134="h",'IP Claims by DMIS ID'!G134/'IP Disp by DMISID'!G134," ")</f>
        <v xml:space="preserve"> </v>
      </c>
      <c r="H134" s="31" t="str">
        <f>IF($E134="h",'IP Claims by DMIS ID'!H134/'IP Disp by DMISID'!H134," ")</f>
        <v xml:space="preserve"> </v>
      </c>
      <c r="I134" s="31" t="str">
        <f>IF($E134="h",'IP Claims by DMIS ID'!I134/'IP Disp by DMISID'!I134," ")</f>
        <v xml:space="preserve"> </v>
      </c>
      <c r="J134" s="31" t="str">
        <f>IF($E134="h",'IP Claims by DMIS ID'!J134/'IP Disp by DMISID'!J134," ")</f>
        <v xml:space="preserve"> </v>
      </c>
      <c r="K134" s="32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1">
        <f>IF($E135="h",'IP Claims by DMIS ID'!F135/'IP Disp by DMISID'!F135," ")</f>
        <v>2.303754266211604E-2</v>
      </c>
      <c r="G135" s="31">
        <f>IF($E135="h",'IP Claims by DMIS ID'!G135/'IP Disp by DMISID'!G135," ")</f>
        <v>2.3444544634806132E-2</v>
      </c>
      <c r="H135" s="31">
        <f>IF($E135="h",'IP Claims by DMIS ID'!H135/'IP Disp by DMISID'!H135," ")</f>
        <v>1.3784461152882205E-2</v>
      </c>
      <c r="I135" s="31">
        <f>IF($E135="h",'IP Claims by DMIS ID'!I135/'IP Disp by DMISID'!I135," ")</f>
        <v>4.5112781954887221E-3</v>
      </c>
      <c r="J135" s="31">
        <f>IF($E135="h",'IP Claims by DMIS ID'!J135/'IP Disp by DMISID'!J135," ")</f>
        <v>1.5600624024960999E-2</v>
      </c>
      <c r="K135" s="32">
        <f>IF($E135="h",'IP Claims by DMIS ID'!K135/'IP Disp by DMISID'!K135," ")</f>
        <v>1.2526096033402923E-2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1">
        <f>IF($E136="h",'IP Claims by DMIS ID'!F136/'IP Disp by DMISID'!F136," ")</f>
        <v>1.5946843853820596E-2</v>
      </c>
      <c r="G136" s="31">
        <f>IF($E136="h",'IP Claims by DMIS ID'!G136/'IP Disp by DMISID'!G136," ")</f>
        <v>4.2372881355932202E-2</v>
      </c>
      <c r="H136" s="31">
        <f>IF($E136="h",'IP Claims by DMIS ID'!H136/'IP Disp by DMISID'!H136," ")</f>
        <v>3.4013605442176874E-2</v>
      </c>
      <c r="I136" s="31">
        <f>IF($E136="h",'IP Claims by DMIS ID'!I136/'IP Disp by DMISID'!I136," ")</f>
        <v>3.0750307503075031E-2</v>
      </c>
      <c r="J136" s="31">
        <f>IF($E136="h",'IP Claims by DMIS ID'!J136/'IP Disp by DMISID'!J136," ")</f>
        <v>2.4193548387096774E-2</v>
      </c>
      <c r="K136" s="32">
        <f>IF($E136="h",'IP Claims by DMIS ID'!K136/'IP Disp by DMISID'!K136," ")</f>
        <v>2.3909985935302389E-2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1" t="str">
        <f>IF($E137="h",'IP Claims by DMIS ID'!F137/'IP Disp by DMISID'!F137," ")</f>
        <v xml:space="preserve"> </v>
      </c>
      <c r="G137" s="31" t="str">
        <f>IF($E137="h",'IP Claims by DMIS ID'!G137/'IP Disp by DMISID'!G137," ")</f>
        <v xml:space="preserve"> </v>
      </c>
      <c r="H137" s="31" t="str">
        <f>IF($E137="h",'IP Claims by DMIS ID'!H137/'IP Disp by DMISID'!H137," ")</f>
        <v xml:space="preserve"> </v>
      </c>
      <c r="I137" s="31" t="str">
        <f>IF($E137="h",'IP Claims by DMIS ID'!I137/'IP Disp by DMISID'!I137," ")</f>
        <v xml:space="preserve"> </v>
      </c>
      <c r="J137" s="31" t="str">
        <f>IF($E137="h",'IP Claims by DMIS ID'!J137/'IP Disp by DMISID'!J137," ")</f>
        <v xml:space="preserve"> </v>
      </c>
      <c r="K137" s="32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1" t="str">
        <f>IF($E138="h",'IP Claims by DMIS ID'!F138/'IP Disp by DMISID'!F138," ")</f>
        <v xml:space="preserve"> </v>
      </c>
      <c r="G138" s="31" t="str">
        <f>IF($E138="h",'IP Claims by DMIS ID'!G138/'IP Disp by DMISID'!G138," ")</f>
        <v xml:space="preserve"> </v>
      </c>
      <c r="H138" s="31" t="str">
        <f>IF($E138="h",'IP Claims by DMIS ID'!H138/'IP Disp by DMISID'!H138," ")</f>
        <v xml:space="preserve"> </v>
      </c>
      <c r="I138" s="31" t="str">
        <f>IF($E138="h",'IP Claims by DMIS ID'!I138/'IP Disp by DMISID'!I138," ")</f>
        <v xml:space="preserve"> </v>
      </c>
      <c r="J138" s="31" t="str">
        <f>IF($E138="h",'IP Claims by DMIS ID'!J138/'IP Disp by DMISID'!J138," ")</f>
        <v xml:space="preserve"> </v>
      </c>
      <c r="K138" s="32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1">
        <f>IF($E139="h",'IP Claims by DMIS ID'!F139/'IP Disp by DMISID'!F139," ")</f>
        <v>1.0096930533117932E-2</v>
      </c>
      <c r="G139" s="31">
        <f>IF($E139="h",'IP Claims by DMIS ID'!G139/'IP Disp by DMISID'!G139," ")</f>
        <v>1.4230769230769231E-2</v>
      </c>
      <c r="H139" s="31">
        <f>IF($E139="h",'IP Claims by DMIS ID'!H139/'IP Disp by DMISID'!H139," ")</f>
        <v>1.1588785046728972E-2</v>
      </c>
      <c r="I139" s="31">
        <f>IF($E139="h",'IP Claims by DMIS ID'!I139/'IP Disp by DMISID'!I139," ")</f>
        <v>2.2006472491909384E-2</v>
      </c>
      <c r="J139" s="31">
        <f>IF($E139="h",'IP Claims by DMIS ID'!J139/'IP Disp by DMISID'!J139," ")</f>
        <v>4.9946485907955765E-3</v>
      </c>
      <c r="K139" s="32">
        <f>IF($E139="h",'IP Claims by DMIS ID'!K139/'IP Disp by DMISID'!K139," ")</f>
        <v>5.8608058608058608E-3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1" t="e">
        <f>IF($E140="h",'IP Claims by DMIS ID'!F140/'IP Disp by DMISID'!F140," ")</f>
        <v>#VALUE!</v>
      </c>
      <c r="G140" s="31" t="e">
        <f>IF($E140="h",'IP Claims by DMIS ID'!G140/'IP Disp by DMISID'!G140," ")</f>
        <v>#VALUE!</v>
      </c>
      <c r="H140" s="31" t="e">
        <f>IF($E140="h",'IP Claims by DMIS ID'!H140/'IP Disp by DMISID'!H140," ")</f>
        <v>#VALUE!</v>
      </c>
      <c r="I140" s="31" t="e">
        <f>IF($E140="h",'IP Claims by DMIS ID'!I140/'IP Disp by DMISID'!I140," ")</f>
        <v>#VALUE!</v>
      </c>
      <c r="J140" s="31" t="e">
        <f>IF($E140="h",'IP Claims by DMIS ID'!J140/'IP Disp by DMISID'!J140," ")</f>
        <v>#VALUE!</v>
      </c>
      <c r="K140" s="32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1" t="str">
        <f>IF($E141="h",'IP Claims by DMIS ID'!F141/'IP Disp by DMISID'!F141," ")</f>
        <v xml:space="preserve"> </v>
      </c>
      <c r="G141" s="31" t="str">
        <f>IF($E141="h",'IP Claims by DMIS ID'!G141/'IP Disp by DMISID'!G141," ")</f>
        <v xml:space="preserve"> </v>
      </c>
      <c r="H141" s="31" t="str">
        <f>IF($E141="h",'IP Claims by DMIS ID'!H141/'IP Disp by DMISID'!H141," ")</f>
        <v xml:space="preserve"> </v>
      </c>
      <c r="I141" s="31" t="str">
        <f>IF($E141="h",'IP Claims by DMIS ID'!I141/'IP Disp by DMISID'!I141," ")</f>
        <v xml:space="preserve"> </v>
      </c>
      <c r="J141" s="31" t="str">
        <f>IF($E141="h",'IP Claims by DMIS ID'!J141/'IP Disp by DMISID'!J141," ")</f>
        <v xml:space="preserve"> </v>
      </c>
      <c r="K141" s="32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1" t="e">
        <f>IF($E142="h",'IP Claims by DMIS ID'!F142/'IP Disp by DMISID'!F142," ")</f>
        <v>#VALUE!</v>
      </c>
      <c r="G142" s="31" t="e">
        <f>IF($E142="h",'IP Claims by DMIS ID'!G142/'IP Disp by DMISID'!G142," ")</f>
        <v>#VALUE!</v>
      </c>
      <c r="H142" s="31" t="e">
        <f>IF($E142="h",'IP Claims by DMIS ID'!H142/'IP Disp by DMISID'!H142," ")</f>
        <v>#VALUE!</v>
      </c>
      <c r="I142" s="31" t="e">
        <f>IF($E142="h",'IP Claims by DMIS ID'!I142/'IP Disp by DMISID'!I142," ")</f>
        <v>#VALUE!</v>
      </c>
      <c r="J142" s="31" t="e">
        <f>IF($E142="h",'IP Claims by DMIS ID'!J142/'IP Disp by DMISID'!J142," ")</f>
        <v>#VALUE!</v>
      </c>
      <c r="K142" s="32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1">
        <f>IF($E143="h",'IP Claims by DMIS ID'!F143/'IP Disp by DMISID'!F143," ")</f>
        <v>4.5454545454545456E-2</v>
      </c>
      <c r="G143" s="31">
        <f>IF($E143="h",'IP Claims by DMIS ID'!G143/'IP Disp by DMISID'!G143," ")</f>
        <v>0</v>
      </c>
      <c r="H143" s="31">
        <f>IF($E143="h",'IP Claims by DMIS ID'!H143/'IP Disp by DMISID'!H143," ")</f>
        <v>0</v>
      </c>
      <c r="I143" s="31">
        <f>IF($E143="h",'IP Claims by DMIS ID'!I143/'IP Disp by DMISID'!I143," ")</f>
        <v>0</v>
      </c>
      <c r="J143" s="31">
        <f>IF($E143="h",'IP Claims by DMIS ID'!J143/'IP Disp by DMISID'!J143," ")</f>
        <v>0</v>
      </c>
      <c r="K143" s="32" t="e">
        <f>IF($E143="h",'IP Claims by DMIS ID'!K143/'IP Disp by DMISID'!K143," ")</f>
        <v>#DIV/0!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1" t="str">
        <f>IF($E144="h",'IP Claims by DMIS ID'!F144/'IP Disp by DMISID'!F144," ")</f>
        <v xml:space="preserve"> </v>
      </c>
      <c r="G144" s="31" t="str">
        <f>IF($E144="h",'IP Claims by DMIS ID'!G144/'IP Disp by DMISID'!G144," ")</f>
        <v xml:space="preserve"> </v>
      </c>
      <c r="H144" s="31" t="str">
        <f>IF($E144="h",'IP Claims by DMIS ID'!H144/'IP Disp by DMISID'!H144," ")</f>
        <v xml:space="preserve"> </v>
      </c>
      <c r="I144" s="31" t="str">
        <f>IF($E144="h",'IP Claims by DMIS ID'!I144/'IP Disp by DMISID'!I144," ")</f>
        <v xml:space="preserve"> </v>
      </c>
      <c r="J144" s="31" t="str">
        <f>IF($E144="h",'IP Claims by DMIS ID'!J144/'IP Disp by DMISID'!J144," ")</f>
        <v xml:space="preserve"> </v>
      </c>
      <c r="K144" s="32" t="str">
        <f>IF($E144="h",'IP Claims by DMIS ID'!K144/'IP Disp by DMISID'!K144," ")</f>
        <v xml:space="preserve"> </v>
      </c>
      <c r="L144" s="25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1" t="str">
        <f>IF($E145="h",'IP Claims by DMIS ID'!F145/'IP Disp by DMISID'!F145," ")</f>
        <v xml:space="preserve"> </v>
      </c>
      <c r="G145" s="31" t="str">
        <f>IF($E145="h",'IP Claims by DMIS ID'!G145/'IP Disp by DMISID'!G145," ")</f>
        <v xml:space="preserve"> </v>
      </c>
      <c r="H145" s="31" t="str">
        <f>IF($E145="h",'IP Claims by DMIS ID'!H145/'IP Disp by DMISID'!H145," ")</f>
        <v xml:space="preserve"> </v>
      </c>
      <c r="I145" s="31" t="str">
        <f>IF($E145="h",'IP Claims by DMIS ID'!I145/'IP Disp by DMISID'!I145," ")</f>
        <v xml:space="preserve"> </v>
      </c>
      <c r="J145" s="31" t="str">
        <f>IF($E145="h",'IP Claims by DMIS ID'!J145/'IP Disp by DMISID'!J145," ")</f>
        <v xml:space="preserve"> </v>
      </c>
      <c r="K145" s="32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1">
        <f>IF($E146="h",'IP Claims by DMIS ID'!F146/'IP Disp by DMISID'!F146," ")</f>
        <v>1.5927545284197375E-2</v>
      </c>
      <c r="G146" s="31">
        <f>IF($E146="h",'IP Claims by DMIS ID'!G146/'IP Disp by DMISID'!G146," ")</f>
        <v>1.6450875856816451E-2</v>
      </c>
      <c r="H146" s="31">
        <f>IF($E146="h",'IP Claims by DMIS ID'!H146/'IP Disp by DMISID'!H146," ")</f>
        <v>1.8934911242603551E-2</v>
      </c>
      <c r="I146" s="31">
        <f>IF($E146="h",'IP Claims by DMIS ID'!I146/'IP Disp by DMISID'!I146," ")</f>
        <v>1.9377678405068009E-2</v>
      </c>
      <c r="J146" s="31">
        <f>IF($E146="h",'IP Claims by DMIS ID'!J146/'IP Disp by DMISID'!J146," ")</f>
        <v>1.4565935133035541E-2</v>
      </c>
      <c r="K146" s="32">
        <f>IF($E146="h",'IP Claims by DMIS ID'!K146/'IP Disp by DMISID'!K146," ")</f>
        <v>1.9236641221374046E-2</v>
      </c>
      <c r="L146" s="25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1">
        <f>IF($E147="h",'IP Claims by DMIS ID'!F147/'IP Disp by DMISID'!F147," ")</f>
        <v>1.9538188277087035E-2</v>
      </c>
      <c r="G147" s="31">
        <f>IF($E147="h",'IP Claims by DMIS ID'!G147/'IP Disp by DMISID'!G147," ")</f>
        <v>1.6028495102404273E-2</v>
      </c>
      <c r="H147" s="31">
        <f>IF($E147="h",'IP Claims by DMIS ID'!H147/'IP Disp by DMISID'!H147," ")</f>
        <v>1.7110266159695818E-2</v>
      </c>
      <c r="I147" s="31">
        <f>IF($E147="h",'IP Claims by DMIS ID'!I147/'IP Disp by DMISID'!I147," ")</f>
        <v>1.1806375442739079E-2</v>
      </c>
      <c r="J147" s="31">
        <f>IF($E147="h",'IP Claims by DMIS ID'!J147/'IP Disp by DMISID'!J147," ")</f>
        <v>2.34375E-2</v>
      </c>
      <c r="K147" s="32" t="e">
        <f>IF($E147="h",'IP Claims by DMIS ID'!K147/'IP Disp by DMISID'!K147," ")</f>
        <v>#DIV/0!</v>
      </c>
      <c r="L147" s="25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31">
        <f>IF($E148="h",'IP Claims by DMIS ID'!F148/'IP Disp by DMISID'!F148," ")</f>
        <v>1.4245014245014245E-2</v>
      </c>
      <c r="G148" s="31">
        <f>IF($E148="h",'IP Claims by DMIS ID'!G148/'IP Disp by DMISID'!G148," ")</f>
        <v>3.2154340836012861E-3</v>
      </c>
      <c r="H148" s="31">
        <f>IF($E148="h",'IP Claims by DMIS ID'!H148/'IP Disp by DMISID'!H148," ")</f>
        <v>1.0830324909747292E-2</v>
      </c>
      <c r="I148" s="31">
        <f>IF($E148="h",'IP Claims by DMIS ID'!I148/'IP Disp by DMISID'!I148," ")</f>
        <v>0</v>
      </c>
      <c r="J148" s="31">
        <f>IF($E148="h",'IP Claims by DMIS ID'!J148/'IP Disp by DMISID'!J148," ")</f>
        <v>2.8037383177570093E-2</v>
      </c>
      <c r="K148" s="32" t="e">
        <f>IF($E148="h",'IP Claims by DMIS ID'!K148/'IP Disp by DMISID'!K148," ")</f>
        <v>#DIV/0!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1" t="str">
        <f>IF($E149="h",'IP Claims by DMIS ID'!F149/'IP Disp by DMISID'!F149," ")</f>
        <v xml:space="preserve"> </v>
      </c>
      <c r="G149" s="31" t="str">
        <f>IF($E149="h",'IP Claims by DMIS ID'!G149/'IP Disp by DMISID'!G149," ")</f>
        <v xml:space="preserve"> </v>
      </c>
      <c r="H149" s="31" t="str">
        <f>IF($E149="h",'IP Claims by DMIS ID'!H149/'IP Disp by DMISID'!H149," ")</f>
        <v xml:space="preserve"> </v>
      </c>
      <c r="I149" s="31" t="str">
        <f>IF($E149="h",'IP Claims by DMIS ID'!I149/'IP Disp by DMISID'!I149," ")</f>
        <v xml:space="preserve"> </v>
      </c>
      <c r="J149" s="31" t="str">
        <f>IF($E149="h",'IP Claims by DMIS ID'!J149/'IP Disp by DMISID'!J149," ")</f>
        <v xml:space="preserve"> </v>
      </c>
      <c r="K149" s="32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1" t="str">
        <f>IF($E150="h",'IP Claims by DMIS ID'!F150/'IP Disp by DMISID'!F150," ")</f>
        <v xml:space="preserve"> </v>
      </c>
      <c r="G150" s="31" t="str">
        <f>IF($E150="h",'IP Claims by DMIS ID'!G150/'IP Disp by DMISID'!G150," ")</f>
        <v xml:space="preserve"> </v>
      </c>
      <c r="H150" s="31" t="str">
        <f>IF($E150="h",'IP Claims by DMIS ID'!H150/'IP Disp by DMISID'!H150," ")</f>
        <v xml:space="preserve"> </v>
      </c>
      <c r="I150" s="31" t="str">
        <f>IF($E150="h",'IP Claims by DMIS ID'!I150/'IP Disp by DMISID'!I150," ")</f>
        <v xml:space="preserve"> </v>
      </c>
      <c r="J150" s="31" t="str">
        <f>IF($E150="h",'IP Claims by DMIS ID'!J150/'IP Disp by DMISID'!J150," ")</f>
        <v xml:space="preserve"> </v>
      </c>
      <c r="K150" s="32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1" t="str">
        <f>IF($E151="h",'IP Claims by DMIS ID'!F151/'IP Disp by DMISID'!F151," ")</f>
        <v xml:space="preserve"> </v>
      </c>
      <c r="G151" s="31" t="str">
        <f>IF($E151="h",'IP Claims by DMIS ID'!G151/'IP Disp by DMISID'!G151," ")</f>
        <v xml:space="preserve"> </v>
      </c>
      <c r="H151" s="31" t="str">
        <f>IF($E151="h",'IP Claims by DMIS ID'!H151/'IP Disp by DMISID'!H151," ")</f>
        <v xml:space="preserve"> </v>
      </c>
      <c r="I151" s="31" t="str">
        <f>IF($E151="h",'IP Claims by DMIS ID'!I151/'IP Disp by DMISID'!I151," ")</f>
        <v xml:space="preserve"> </v>
      </c>
      <c r="J151" s="31" t="str">
        <f>IF($E151="h",'IP Claims by DMIS ID'!J151/'IP Disp by DMISID'!J151," ")</f>
        <v xml:space="preserve"> </v>
      </c>
      <c r="K151" s="32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1" t="str">
        <f>IF($E152="h",'IP Claims by DMIS ID'!F152/'IP Disp by DMISID'!F152," ")</f>
        <v xml:space="preserve"> </v>
      </c>
      <c r="G152" s="31" t="str">
        <f>IF($E152="h",'IP Claims by DMIS ID'!G152/'IP Disp by DMISID'!G152," ")</f>
        <v xml:space="preserve"> </v>
      </c>
      <c r="H152" s="31" t="str">
        <f>IF($E152="h",'IP Claims by DMIS ID'!H152/'IP Disp by DMISID'!H152," ")</f>
        <v xml:space="preserve"> </v>
      </c>
      <c r="I152" s="31" t="str">
        <f>IF($E152="h",'IP Claims by DMIS ID'!I152/'IP Disp by DMISID'!I152," ")</f>
        <v xml:space="preserve"> </v>
      </c>
      <c r="J152" s="31" t="str">
        <f>IF($E152="h",'IP Claims by DMIS ID'!J152/'IP Disp by DMISID'!J152," ")</f>
        <v xml:space="preserve"> </v>
      </c>
      <c r="K152" s="32" t="str">
        <f>IF($E152="h",'IP Claims by DMIS ID'!K152/'IP Disp by DMISID'!K152," ")</f>
        <v xml:space="preserve"> </v>
      </c>
      <c r="L152" s="20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1" t="str">
        <f>IF($E153="h",'IP Claims by DMIS ID'!F153/'IP Disp by DMISID'!F153," ")</f>
        <v xml:space="preserve"> </v>
      </c>
      <c r="G153" s="31" t="str">
        <f>IF($E153="h",'IP Claims by DMIS ID'!G153/'IP Disp by DMISID'!G153," ")</f>
        <v xml:space="preserve"> </v>
      </c>
      <c r="H153" s="31" t="str">
        <f>IF($E153="h",'IP Claims by DMIS ID'!H153/'IP Disp by DMISID'!H153," ")</f>
        <v xml:space="preserve"> </v>
      </c>
      <c r="I153" s="31" t="str">
        <f>IF($E153="h",'IP Claims by DMIS ID'!I153/'IP Disp by DMISID'!I153," ")</f>
        <v xml:space="preserve"> </v>
      </c>
      <c r="J153" s="31" t="str">
        <f>IF($E153="h",'IP Claims by DMIS ID'!J153/'IP Disp by DMISID'!J153," ")</f>
        <v xml:space="preserve"> </v>
      </c>
      <c r="K153" s="32" t="str">
        <f>IF($E153="h",'IP Claims by DMIS ID'!K153/'IP Disp by DMISID'!K153," ")</f>
        <v xml:space="preserve"> </v>
      </c>
      <c r="L153" s="26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1" t="str">
        <f>IF($E154="h",'IP Claims by DMIS ID'!F154/'IP Disp by DMISID'!F154," ")</f>
        <v xml:space="preserve"> </v>
      </c>
      <c r="G154" s="31" t="str">
        <f>IF($E154="h",'IP Claims by DMIS ID'!G154/'IP Disp by DMISID'!G154," ")</f>
        <v xml:space="preserve"> </v>
      </c>
      <c r="H154" s="31" t="str">
        <f>IF($E154="h",'IP Claims by DMIS ID'!H154/'IP Disp by DMISID'!H154," ")</f>
        <v xml:space="preserve"> </v>
      </c>
      <c r="I154" s="31" t="str">
        <f>IF($E154="h",'IP Claims by DMIS ID'!I154/'IP Disp by DMISID'!I154," ")</f>
        <v xml:space="preserve"> </v>
      </c>
      <c r="J154" s="31" t="str">
        <f>IF($E154="h",'IP Claims by DMIS ID'!J154/'IP Disp by DMISID'!J154," ")</f>
        <v xml:space="preserve"> </v>
      </c>
      <c r="K154" s="32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1" t="e">
        <f>IF($E155="h",'IP Claims by DMIS ID'!F155/'IP Disp by DMISID'!F155," ")</f>
        <v>#VALUE!</v>
      </c>
      <c r="G155" s="31" t="e">
        <f>IF($E155="h",'IP Claims by DMIS ID'!G155/'IP Disp by DMISID'!G155," ")</f>
        <v>#VALUE!</v>
      </c>
      <c r="H155" s="31" t="e">
        <f>IF($E155="h",'IP Claims by DMIS ID'!H155/'IP Disp by DMISID'!H155," ")</f>
        <v>#VALUE!</v>
      </c>
      <c r="I155" s="31" t="e">
        <f>IF($E155="h",'IP Claims by DMIS ID'!I155/'IP Disp by DMISID'!I155," ")</f>
        <v>#VALUE!</v>
      </c>
      <c r="J155" s="31" t="e">
        <f>IF($E155="h",'IP Claims by DMIS ID'!J155/'IP Disp by DMISID'!J155," ")</f>
        <v>#VALUE!</v>
      </c>
      <c r="K155" s="32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1" t="e">
        <f>IF($E156="h",'IP Claims by DMIS ID'!F156/'IP Disp by DMISID'!F156," ")</f>
        <v>#VALUE!</v>
      </c>
      <c r="G156" s="31" t="e">
        <f>IF($E156="h",'IP Claims by DMIS ID'!G156/'IP Disp by DMISID'!G156," ")</f>
        <v>#VALUE!</v>
      </c>
      <c r="H156" s="31" t="e">
        <f>IF($E156="h",'IP Claims by DMIS ID'!H156/'IP Disp by DMISID'!H156," ")</f>
        <v>#VALUE!</v>
      </c>
      <c r="I156" s="31" t="e">
        <f>IF($E156="h",'IP Claims by DMIS ID'!I156/'IP Disp by DMISID'!I156," ")</f>
        <v>#VALUE!</v>
      </c>
      <c r="J156" s="31" t="e">
        <f>IF($E156="h",'IP Claims by DMIS ID'!J156/'IP Disp by DMISID'!J156," ")</f>
        <v>#VALUE!</v>
      </c>
      <c r="K156" s="32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1">
        <f>IF($E157="h",'IP Claims by DMIS ID'!F157/'IP Disp by DMISID'!F157," ")</f>
        <v>0.02</v>
      </c>
      <c r="G157" s="31">
        <f>IF($E157="h",'IP Claims by DMIS ID'!G157/'IP Disp by DMISID'!G157," ")</f>
        <v>6.0168471720818293E-3</v>
      </c>
      <c r="H157" s="31">
        <f>IF($E157="h",'IP Claims by DMIS ID'!H157/'IP Disp by DMISID'!H157," ")</f>
        <v>1.3452914798206279E-2</v>
      </c>
      <c r="I157" s="31">
        <f>IF($E157="h",'IP Claims by DMIS ID'!I157/'IP Disp by DMISID'!I157," ")</f>
        <v>1.7957351290684626E-2</v>
      </c>
      <c r="J157" s="31">
        <f>IF($E157="h",'IP Claims by DMIS ID'!J157/'IP Disp by DMISID'!J157," ")</f>
        <v>1.7937219730941704E-2</v>
      </c>
      <c r="K157" s="32">
        <f>IF($E157="h",'IP Claims by DMIS ID'!K157/'IP Disp by DMISID'!K157," ")</f>
        <v>2.5773195876288658E-2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1" t="e">
        <f>IF($E158="h",'IP Claims by DMIS ID'!F158/'IP Disp by DMISID'!F158," ")</f>
        <v>#VALUE!</v>
      </c>
      <c r="G158" s="31" t="e">
        <f>IF($E158="h",'IP Claims by DMIS ID'!G158/'IP Disp by DMISID'!G158," ")</f>
        <v>#VALUE!</v>
      </c>
      <c r="H158" s="31" t="e">
        <f>IF($E158="h",'IP Claims by DMIS ID'!H158/'IP Disp by DMISID'!H158," ")</f>
        <v>#VALUE!</v>
      </c>
      <c r="I158" s="31" t="e">
        <f>IF($E158="h",'IP Claims by DMIS ID'!I158/'IP Disp by DMISID'!I158," ")</f>
        <v>#VALUE!</v>
      </c>
      <c r="J158" s="31" t="e">
        <f>IF($E158="h",'IP Claims by DMIS ID'!J158/'IP Disp by DMISID'!J158," ")</f>
        <v>#VALUE!</v>
      </c>
      <c r="K158" s="32" t="e">
        <f>IF($E158="h",'IP Claims by DMIS ID'!K158/'IP Disp by DMISID'!K158," ")</f>
        <v>#VALUE!</v>
      </c>
      <c r="L158" s="26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1" t="e">
        <f>IF($E159="h",'IP Claims by DMIS ID'!F159/'IP Disp by DMISID'!F159," ")</f>
        <v>#VALUE!</v>
      </c>
      <c r="G159" s="31" t="e">
        <f>IF($E159="h",'IP Claims by DMIS ID'!G159/'IP Disp by DMISID'!G159," ")</f>
        <v>#VALUE!</v>
      </c>
      <c r="H159" s="31" t="e">
        <f>IF($E159="h",'IP Claims by DMIS ID'!H159/'IP Disp by DMISID'!H159," ")</f>
        <v>#VALUE!</v>
      </c>
      <c r="I159" s="31" t="e">
        <f>IF($E159="h",'IP Claims by DMIS ID'!I159/'IP Disp by DMISID'!I159," ")</f>
        <v>#VALUE!</v>
      </c>
      <c r="J159" s="31" t="e">
        <f>IF($E159="h",'IP Claims by DMIS ID'!J159/'IP Disp by DMISID'!J159," ")</f>
        <v>#VALUE!</v>
      </c>
      <c r="K159" s="32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1" t="e">
        <f>IF($E160="h",'IP Claims by DMIS ID'!F160/'IP Disp by DMISID'!F160," ")</f>
        <v>#VALUE!</v>
      </c>
      <c r="G160" s="31" t="e">
        <f>IF($E160="h",'IP Claims by DMIS ID'!G160/'IP Disp by DMISID'!G160," ")</f>
        <v>#VALUE!</v>
      </c>
      <c r="H160" s="31" t="e">
        <f>IF($E160="h",'IP Claims by DMIS ID'!H160/'IP Disp by DMISID'!H160," ")</f>
        <v>#VALUE!</v>
      </c>
      <c r="I160" s="31" t="e">
        <f>IF($E160="h",'IP Claims by DMIS ID'!I160/'IP Disp by DMISID'!I160," ")</f>
        <v>#VALUE!</v>
      </c>
      <c r="J160" s="31" t="e">
        <f>IF($E160="h",'IP Claims by DMIS ID'!J160/'IP Disp by DMISID'!J160," ")</f>
        <v>#VALUE!</v>
      </c>
      <c r="K160" s="32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1">
        <f>IF($E161="h",'IP Claims by DMIS ID'!F161/'IP Disp by DMISID'!F161," ")</f>
        <v>9.5380587245184213E-3</v>
      </c>
      <c r="G161" s="31">
        <f>IF($E161="h",'IP Claims by DMIS ID'!G161/'IP Disp by DMISID'!G161," ")</f>
        <v>1.0003572704537335E-2</v>
      </c>
      <c r="H161" s="31">
        <f>IF($E161="h",'IP Claims by DMIS ID'!H161/'IP Disp by DMISID'!H161," ")</f>
        <v>3.2364139840775352E-2</v>
      </c>
      <c r="I161" s="31">
        <f>IF($E161="h",'IP Claims by DMIS ID'!I161/'IP Disp by DMISID'!I161," ")</f>
        <v>4.9484536082474224E-2</v>
      </c>
      <c r="J161" s="31">
        <f>IF($E161="h",'IP Claims by DMIS ID'!J161/'IP Disp by DMISID'!J161," ")</f>
        <v>5.0512445095168376E-2</v>
      </c>
      <c r="K161" s="32">
        <f>IF($E161="h",'IP Claims by DMIS ID'!K161/'IP Disp by DMISID'!K161," ")</f>
        <v>3.8367958075987273E-2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1">
        <f>IF($E162="h",'IP Claims by DMIS ID'!F162/'IP Disp by DMISID'!F162," ")</f>
        <v>2.7364864864864866E-2</v>
      </c>
      <c r="G162" s="31">
        <f>IF($E162="h",'IP Claims by DMIS ID'!G162/'IP Disp by DMISID'!G162," ")</f>
        <v>3.0557677616501147E-2</v>
      </c>
      <c r="H162" s="31">
        <f>IF($E162="h",'IP Claims by DMIS ID'!H162/'IP Disp by DMISID'!H162," ")</f>
        <v>3.0717863105175294E-2</v>
      </c>
      <c r="I162" s="31">
        <f>IF($E162="h",'IP Claims by DMIS ID'!I162/'IP Disp by DMISID'!I162," ")</f>
        <v>3.0456852791878174E-2</v>
      </c>
      <c r="J162" s="31">
        <f>IF($E162="h",'IP Claims by DMIS ID'!J162/'IP Disp by DMISID'!J162," ")</f>
        <v>4.6511627906976744E-2</v>
      </c>
      <c r="K162" s="32">
        <f>IF($E162="h",'IP Claims by DMIS ID'!K162/'IP Disp by DMISID'!K162," ")</f>
        <v>5.2395725611857978E-2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1" t="str">
        <f>IF($E163="h",'IP Claims by DMIS ID'!F163/'IP Disp by DMISID'!F163," ")</f>
        <v xml:space="preserve"> </v>
      </c>
      <c r="G163" s="31" t="str">
        <f>IF($E163="h",'IP Claims by DMIS ID'!G163/'IP Disp by DMISID'!G163," ")</f>
        <v xml:space="preserve"> </v>
      </c>
      <c r="H163" s="31" t="str">
        <f>IF($E163="h",'IP Claims by DMIS ID'!H163/'IP Disp by DMISID'!H163," ")</f>
        <v xml:space="preserve"> </v>
      </c>
      <c r="I163" s="31" t="str">
        <f>IF($E163="h",'IP Claims by DMIS ID'!I163/'IP Disp by DMISID'!I163," ")</f>
        <v xml:space="preserve"> </v>
      </c>
      <c r="J163" s="31" t="str">
        <f>IF($E163="h",'IP Claims by DMIS ID'!J163/'IP Disp by DMISID'!J163," ")</f>
        <v xml:space="preserve"> </v>
      </c>
      <c r="K163" s="32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1" t="str">
        <f>IF($E164="h",'IP Claims by DMIS ID'!F164/'IP Disp by DMISID'!F164," ")</f>
        <v xml:space="preserve"> </v>
      </c>
      <c r="G164" s="31" t="str">
        <f>IF($E164="h",'IP Claims by DMIS ID'!G164/'IP Disp by DMISID'!G164," ")</f>
        <v xml:space="preserve"> </v>
      </c>
      <c r="H164" s="31" t="str">
        <f>IF($E164="h",'IP Claims by DMIS ID'!H164/'IP Disp by DMISID'!H164," ")</f>
        <v xml:space="preserve"> </v>
      </c>
      <c r="I164" s="31" t="str">
        <f>IF($E164="h",'IP Claims by DMIS ID'!I164/'IP Disp by DMISID'!I164," ")</f>
        <v xml:space="preserve"> </v>
      </c>
      <c r="J164" s="31" t="str">
        <f>IF($E164="h",'IP Claims by DMIS ID'!J164/'IP Disp by DMISID'!J164," ")</f>
        <v xml:space="preserve"> </v>
      </c>
      <c r="K164" s="32" t="str">
        <f>IF($E164="h",'IP Claims by DMIS ID'!K164/'IP Disp by DMISID'!K164," ")</f>
        <v xml:space="preserve"> </v>
      </c>
    </row>
    <row r="165" spans="2:11" x14ac:dyDescent="0.2">
      <c r="F165" s="31" t="str">
        <f>IF($E165="h",'IP Claims by DMIS ID'!F165/'IP Disp by DMISID'!F165," ")</f>
        <v xml:space="preserve"> </v>
      </c>
      <c r="G165" s="31" t="str">
        <f>IF($E165="h",'IP Claims by DMIS ID'!G165/'IP Disp by DMISID'!G165," ")</f>
        <v xml:space="preserve"> </v>
      </c>
      <c r="H165" s="31" t="str">
        <f>IF($E165="h",'IP Claims by DMIS ID'!H165/'IP Disp by DMISID'!H165," ")</f>
        <v xml:space="preserve"> </v>
      </c>
      <c r="I165" s="31" t="str">
        <f>IF($E165="h",'IP Claims by DMIS ID'!I165/'IP Disp by DMISID'!I165," ")</f>
        <v xml:space="preserve"> </v>
      </c>
      <c r="J165" s="31" t="str">
        <f>IF($E165="h",'IP Claims by DMIS ID'!J165/'IP Disp by DMISID'!J165," ")</f>
        <v xml:space="preserve"> </v>
      </c>
      <c r="K165" s="32" t="str">
        <f>IF($E165="h",'IP Claims by DMIS ID'!K165/'IP Disp by DMISID'!K165," ")</f>
        <v xml:space="preserve"> </v>
      </c>
    </row>
  </sheetData>
  <sheetProtection algorithmName="SHA-512" hashValue="EteRtm3j2uQ2eaefeA4pPZdF7CnhWMbBhJukB0TWMS5RcYwY18fiL+YnuclHdKmcbw1UWXHmn1QOS1fSrCOU3g==" saltValue="9P5VmOVVsQEXdVdW8qA70Q==" spinCount="100000" sheet="1" objects="1" scenarios="1"/>
  <customSheetViews>
    <customSheetView guid="{36755EE3-F52E-4D4E-9A42-3A861C777B27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13</v>
      </c>
    </row>
    <row r="2" spans="1:8" x14ac:dyDescent="0.2">
      <c r="A2" t="str">
        <f>Summary!A2</f>
        <v xml:space="preserve">2nd Quarter </v>
      </c>
    </row>
    <row r="3" spans="1:8" ht="13.5" thickBot="1" x14ac:dyDescent="0.25"/>
    <row r="4" spans="1:8" x14ac:dyDescent="0.2">
      <c r="B4" s="47"/>
      <c r="C4" s="149" t="s">
        <v>14</v>
      </c>
      <c r="D4" s="150"/>
      <c r="E4" s="151" t="s">
        <v>15</v>
      </c>
      <c r="F4" s="151"/>
      <c r="G4" s="149" t="s">
        <v>16</v>
      </c>
      <c r="H4" s="152"/>
    </row>
    <row r="5" spans="1:8" x14ac:dyDescent="0.2">
      <c r="B5" s="99" t="s">
        <v>17</v>
      </c>
      <c r="C5" s="133" t="s">
        <v>18</v>
      </c>
      <c r="D5" s="133" t="s">
        <v>19</v>
      </c>
      <c r="E5" s="133" t="s">
        <v>18</v>
      </c>
      <c r="F5" s="133" t="s">
        <v>19</v>
      </c>
      <c r="G5" s="133" t="s">
        <v>18</v>
      </c>
      <c r="H5" s="133" t="s">
        <v>19</v>
      </c>
    </row>
    <row r="6" spans="1:8" x14ac:dyDescent="0.2">
      <c r="B6" s="90" t="s">
        <v>20</v>
      </c>
      <c r="C6" s="130">
        <f>'Total Collections Rpt'!G7</f>
        <v>7.4</v>
      </c>
      <c r="D6" s="101">
        <f>'Total Collections Rpt'!H7</f>
        <v>6.8</v>
      </c>
      <c r="E6" s="101">
        <f>'Total Collections Rpt'!G15</f>
        <v>23.4</v>
      </c>
      <c r="F6" s="101">
        <f>'Total Collections Rpt'!H15</f>
        <v>20.399999999999999</v>
      </c>
      <c r="G6" s="101">
        <f>'Total Collections Rpt'!G23</f>
        <v>30.799999999999997</v>
      </c>
      <c r="H6" s="102">
        <f>'Total Collections Rpt'!H23</f>
        <v>27.2</v>
      </c>
    </row>
    <row r="7" spans="1:8" x14ac:dyDescent="0.2">
      <c r="B7" s="90" t="s">
        <v>21</v>
      </c>
      <c r="C7" s="101">
        <f>'Total Collections Rpt'!G8</f>
        <v>2.8</v>
      </c>
      <c r="D7" s="101">
        <f>'Total Collections Rpt'!H8</f>
        <v>1.6</v>
      </c>
      <c r="E7" s="101">
        <f>'Total Collections Rpt'!G16</f>
        <v>8</v>
      </c>
      <c r="F7" s="101">
        <f>'Total Collections Rpt'!H16</f>
        <v>5</v>
      </c>
      <c r="G7" s="101">
        <f>'Total Collections Rpt'!G24</f>
        <v>10.8</v>
      </c>
      <c r="H7" s="102">
        <f>'Total Collections Rpt'!H24</f>
        <v>6.6</v>
      </c>
    </row>
    <row r="8" spans="1:8" x14ac:dyDescent="0.2">
      <c r="B8" s="90" t="s">
        <v>22</v>
      </c>
      <c r="C8" s="101">
        <f>'Total Collections Rpt'!G6</f>
        <v>0.9</v>
      </c>
      <c r="D8" s="101">
        <f>'Total Collections Rpt'!H6</f>
        <v>1.7</v>
      </c>
      <c r="E8" s="101">
        <f>'Total Collections Rpt'!G14</f>
        <v>16.399999999999999</v>
      </c>
      <c r="F8" s="101">
        <f>'Total Collections Rpt'!H14</f>
        <v>17.5</v>
      </c>
      <c r="G8" s="101">
        <f>'Total Collections Rpt'!G22</f>
        <v>17.299999999999997</v>
      </c>
      <c r="H8" s="102">
        <f>'Total Collections Rpt'!H22</f>
        <v>19.2</v>
      </c>
    </row>
    <row r="9" spans="1:8" x14ac:dyDescent="0.2">
      <c r="B9" s="88" t="s">
        <v>8</v>
      </c>
      <c r="C9" s="101">
        <f>'Total Collections Rpt'!G9</f>
        <v>5.8</v>
      </c>
      <c r="D9" s="101">
        <f>'Total Collections Rpt'!H9</f>
        <v>4.8</v>
      </c>
      <c r="E9" s="101">
        <f>'Total Collections Rpt'!G17</f>
        <v>11</v>
      </c>
      <c r="F9" s="101">
        <f>'Total Collections Rpt'!H17</f>
        <v>6.9</v>
      </c>
      <c r="G9" s="101">
        <f>'Total Collections Rpt'!G25</f>
        <v>16.8</v>
      </c>
      <c r="H9" s="102">
        <f>'Total Collections Rpt'!H25</f>
        <v>11.7</v>
      </c>
    </row>
    <row r="10" spans="1:8" x14ac:dyDescent="0.2">
      <c r="B10" s="90"/>
      <c r="C10" s="101"/>
      <c r="D10" s="101"/>
      <c r="E10" s="101"/>
      <c r="F10" s="101"/>
      <c r="G10" s="101"/>
      <c r="H10" s="102"/>
    </row>
    <row r="11" spans="1:8" ht="13.5" thickBot="1" x14ac:dyDescent="0.25">
      <c r="B11" s="100" t="s">
        <v>9</v>
      </c>
      <c r="C11" s="103">
        <f t="shared" ref="C11:H11" si="0">SUM(C6:C9)</f>
        <v>16.899999999999999</v>
      </c>
      <c r="D11" s="103">
        <f t="shared" si="0"/>
        <v>14.899999999999999</v>
      </c>
      <c r="E11" s="103">
        <f t="shared" si="0"/>
        <v>58.8</v>
      </c>
      <c r="F11" s="103">
        <f t="shared" si="0"/>
        <v>49.8</v>
      </c>
      <c r="G11" s="103">
        <f t="shared" si="0"/>
        <v>75.699999999999989</v>
      </c>
      <c r="H11" s="104">
        <f t="shared" si="0"/>
        <v>64.7</v>
      </c>
    </row>
    <row r="13" spans="1:8" x14ac:dyDescent="0.2">
      <c r="B13" t="str">
        <f>Summary!F2</f>
        <v>Data as of 04/25/2018</v>
      </c>
      <c r="C13" s="35"/>
    </row>
    <row r="14" spans="1:8" x14ac:dyDescent="0.2">
      <c r="B14" t="s">
        <v>23</v>
      </c>
    </row>
  </sheetData>
  <sheetProtection algorithmName="SHA-512" hashValue="r3ag8/4KEtbExX3afuMasmYuevqX/fMyLh/yDVn8L0gjGnSoc2dK8Lok1WH3c88eZUhpcjo+QW22qnJAEMgQSQ==" saltValue="XbZ/J6XtQaUQUpmzA82/mA==" spinCount="100000" sheet="1" objects="1" scenarios="1"/>
  <customSheetViews>
    <customSheetView guid="{36755EE3-F52E-4D4E-9A42-3A861C777B27}">
      <selection activeCell="J12" sqref="J12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0" t="s">
        <v>160</v>
      </c>
    </row>
    <row r="3" spans="1:15" x14ac:dyDescent="0.2">
      <c r="B3" t="s">
        <v>17</v>
      </c>
      <c r="C3" s="2" t="s">
        <v>122</v>
      </c>
      <c r="D3" s="2" t="s">
        <v>123</v>
      </c>
      <c r="E3" s="2" t="s">
        <v>124</v>
      </c>
      <c r="G3" s="145" t="s">
        <v>161</v>
      </c>
    </row>
    <row r="4" spans="1:15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5">
        <f>Details2!F170</f>
        <v>1278809.24</v>
      </c>
      <c r="G5" s="145">
        <f>Details2!G170</f>
        <v>1047225.66</v>
      </c>
      <c r="H5" s="145">
        <f>Details2!H170</f>
        <v>879528.13</v>
      </c>
      <c r="I5" s="145">
        <f>Details2!I170</f>
        <v>97765.4</v>
      </c>
      <c r="J5" s="145">
        <f>Details2!J170</f>
        <v>72899.789999999994</v>
      </c>
      <c r="K5" s="145">
        <f>Details2!K170</f>
        <v>789504.46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5">
        <f>Details2!F171</f>
        <v>2688318.09</v>
      </c>
      <c r="G6" s="145">
        <f>Details2!G171</f>
        <v>2158339.13</v>
      </c>
      <c r="H6" s="145">
        <f>Details2!H171</f>
        <v>2074983.82</v>
      </c>
      <c r="I6" s="145">
        <f>Details2!I171</f>
        <v>1525261.98</v>
      </c>
      <c r="J6" s="145">
        <f>Details2!J171</f>
        <v>2560332.25</v>
      </c>
      <c r="K6" s="145">
        <f>Details2!K171</f>
        <v>1856586.29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5">
        <f>Details2!F172</f>
        <v>538564.81999999995</v>
      </c>
      <c r="G7" s="145">
        <f>Details2!G172</f>
        <v>403376.79</v>
      </c>
      <c r="H7" s="145">
        <f>Details2!H172</f>
        <v>345169.21</v>
      </c>
      <c r="I7" s="145">
        <f>Details2!I172</f>
        <v>223323.48</v>
      </c>
      <c r="J7" s="145">
        <f>Details2!J172</f>
        <v>292728.58</v>
      </c>
      <c r="K7" s="145">
        <f>Details2!K172</f>
        <v>237777.14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5">
        <f>Details2!F173</f>
        <v>233426.86</v>
      </c>
      <c r="G8" s="145">
        <f>Details2!G173</f>
        <v>197468.99</v>
      </c>
      <c r="H8" s="145">
        <f>Details2!H173</f>
        <v>207408.14</v>
      </c>
      <c r="I8" s="145">
        <f>Details2!I173</f>
        <v>80839.98</v>
      </c>
      <c r="J8" s="145">
        <f>Details2!J173</f>
        <v>190889.13</v>
      </c>
      <c r="K8" s="145">
        <f>Details2!K173</f>
        <v>76332.149999999994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5">
        <f>Details2!F174</f>
        <v>321384.96000000002</v>
      </c>
      <c r="G9" s="145">
        <f>Details2!G174</f>
        <v>336731.16</v>
      </c>
      <c r="H9" s="145">
        <f>Details2!H174</f>
        <v>286764.93</v>
      </c>
      <c r="I9" s="145">
        <f>Details2!I174</f>
        <v>72758.25</v>
      </c>
      <c r="J9" s="145">
        <f>Details2!J174</f>
        <v>182827.14</v>
      </c>
      <c r="K9" s="145">
        <f>Details2!K174</f>
        <v>52879.03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5">
        <f>Details2!F175</f>
        <v>685960.72</v>
      </c>
      <c r="G10" s="145">
        <f>Details2!G175</f>
        <v>581018.17000000004</v>
      </c>
      <c r="H10" s="145">
        <f>Details2!H175</f>
        <v>647533.48</v>
      </c>
      <c r="I10" s="145">
        <f>Details2!I175</f>
        <v>164080.34</v>
      </c>
      <c r="J10" s="145">
        <f>Details2!J175</f>
        <v>478167.93</v>
      </c>
      <c r="K10" s="145">
        <f>Details2!K175</f>
        <v>513461.08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5">
        <f>Details2!F176</f>
        <v>64504.15</v>
      </c>
      <c r="G11" s="145">
        <f>Details2!G176</f>
        <v>59597.93</v>
      </c>
      <c r="H11" s="145">
        <f>Details2!H176</f>
        <v>81179.73</v>
      </c>
      <c r="I11" s="145">
        <f>Details2!I176</f>
        <v>131039.58</v>
      </c>
      <c r="J11" s="145">
        <f>Details2!J176</f>
        <v>122834.6</v>
      </c>
      <c r="K11" s="145">
        <f>Details2!K176</f>
        <v>34347.17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5">
        <f>Details2!F177</f>
        <v>60115.8</v>
      </c>
      <c r="G12" s="145">
        <f>Details2!G177</f>
        <v>30276.89</v>
      </c>
      <c r="H12" s="145">
        <f>Details2!H177</f>
        <v>39609.81</v>
      </c>
      <c r="I12" s="145">
        <f>Details2!I177</f>
        <v>14222.68</v>
      </c>
      <c r="J12" s="145">
        <f>Details2!J177</f>
        <v>32780.230000000003</v>
      </c>
      <c r="K12" s="145">
        <f>Details2!K177</f>
        <v>29877.78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5">
        <f>Details2!F178</f>
        <v>113704.61</v>
      </c>
      <c r="G13" s="145">
        <f>Details2!G178</f>
        <v>70050.45</v>
      </c>
      <c r="H13" s="145">
        <f>Details2!H178</f>
        <v>108622.68</v>
      </c>
      <c r="I13" s="145">
        <f>Details2!I178</f>
        <v>32377.54</v>
      </c>
      <c r="J13" s="145">
        <f>Details2!J178</f>
        <v>71926.539999999994</v>
      </c>
      <c r="K13" s="145">
        <f>Details2!K178</f>
        <v>50813.120000000003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5">
        <f>Details2!F179</f>
        <v>356953.84</v>
      </c>
      <c r="G14" s="145">
        <f>Details2!G179</f>
        <v>359838.55</v>
      </c>
      <c r="H14" s="145">
        <f>Details2!H179</f>
        <v>280475.96999999997</v>
      </c>
      <c r="I14" s="145">
        <f>Details2!I179</f>
        <v>94213.05</v>
      </c>
      <c r="J14" s="145">
        <f>Details2!J179</f>
        <v>359068.82</v>
      </c>
      <c r="K14" s="145">
        <f>Details2!K179</f>
        <v>522486.3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5">
        <f>Details2!F180</f>
        <v>796707.55</v>
      </c>
      <c r="G15" s="145">
        <f>Details2!G180</f>
        <v>308397.26</v>
      </c>
      <c r="H15" s="145">
        <f>Details2!H180</f>
        <v>401222.49</v>
      </c>
      <c r="I15" s="145">
        <f>Details2!I180</f>
        <v>100611.49</v>
      </c>
      <c r="J15" s="145">
        <f>Details2!J180</f>
        <v>183784.93</v>
      </c>
      <c r="K15" s="145">
        <f>Details2!K180</f>
        <v>325277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5">
        <f>Details2!F181</f>
        <v>765933.75</v>
      </c>
      <c r="G16" s="145">
        <f>Details2!G181</f>
        <v>567383.85</v>
      </c>
      <c r="H16" s="145">
        <f>Details2!H181</f>
        <v>508276.81</v>
      </c>
      <c r="I16" s="145">
        <f>Details2!I181</f>
        <v>220705.29</v>
      </c>
      <c r="J16" s="145">
        <f>Details2!J181</f>
        <v>266553.51</v>
      </c>
      <c r="K16" s="145">
        <f>Details2!K181</f>
        <v>796729.38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5">
        <f>Details2!F182</f>
        <v>307271.34999999998</v>
      </c>
      <c r="G17" s="145">
        <f>Details2!G182</f>
        <v>221862.45</v>
      </c>
      <c r="H17" s="145">
        <f>Details2!H182</f>
        <v>237964.62</v>
      </c>
      <c r="I17" s="145">
        <f>Details2!I182</f>
        <v>26647.59</v>
      </c>
      <c r="J17" s="145">
        <f>Details2!J182</f>
        <v>49146.19</v>
      </c>
      <c r="K17" s="145">
        <f>Details2!K182</f>
        <v>46338.67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5">
        <f>Details2!F183</f>
        <v>741219.51</v>
      </c>
      <c r="G18" s="145">
        <f>Details2!G183</f>
        <v>546516.4</v>
      </c>
      <c r="H18" s="145">
        <f>Details2!H183</f>
        <v>478018.74</v>
      </c>
      <c r="I18" s="145">
        <f>Details2!I183</f>
        <v>155749.1</v>
      </c>
      <c r="J18" s="145">
        <f>Details2!J183</f>
        <v>224983.75</v>
      </c>
      <c r="K18" s="145">
        <f>Details2!K183</f>
        <v>234190.53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5">
        <f>Details2!F184</f>
        <v>720036.75</v>
      </c>
      <c r="G19" s="145">
        <f>Details2!G184</f>
        <v>465091.94</v>
      </c>
      <c r="H19" s="145">
        <f>Details2!H184</f>
        <v>411168</v>
      </c>
      <c r="I19" s="145">
        <f>Details2!I184</f>
        <v>144841.20000000001</v>
      </c>
      <c r="J19" s="145">
        <f>Details2!J184</f>
        <v>100425.39</v>
      </c>
      <c r="K19" s="145">
        <f>Details2!K184</f>
        <v>519987.74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5">
        <f>Details2!F185</f>
        <v>108926.49</v>
      </c>
      <c r="G20" s="145">
        <f>Details2!G185</f>
        <v>101207.83</v>
      </c>
      <c r="H20" s="145">
        <f>Details2!H185</f>
        <v>90305.14</v>
      </c>
      <c r="I20" s="145">
        <f>Details2!I185</f>
        <v>27193.09</v>
      </c>
      <c r="J20" s="145">
        <f>Details2!J185</f>
        <v>44553.919999999998</v>
      </c>
      <c r="K20" s="145">
        <f>Details2!K185</f>
        <v>53756.39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5">
        <f>Details2!F186</f>
        <v>515999</v>
      </c>
      <c r="G21" s="145">
        <f>Details2!G186</f>
        <v>392307.55</v>
      </c>
      <c r="H21" s="145">
        <f>Details2!H186</f>
        <v>373094.1</v>
      </c>
      <c r="I21" s="145">
        <f>Details2!I186</f>
        <v>99405.19</v>
      </c>
      <c r="J21" s="145">
        <f>Details2!J186</f>
        <v>203458.06</v>
      </c>
      <c r="K21" s="145">
        <f>Details2!K186</f>
        <v>343835.31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5">
        <f>Details2!F187</f>
        <v>208512.14</v>
      </c>
      <c r="G22" s="145">
        <f>Details2!G187</f>
        <v>228804.66</v>
      </c>
      <c r="H22" s="145">
        <f>Details2!H187</f>
        <v>139884.60999999999</v>
      </c>
      <c r="I22" s="145">
        <f>Details2!I187</f>
        <v>71903.960000000006</v>
      </c>
      <c r="J22" s="145">
        <f>Details2!J187</f>
        <v>147774.47</v>
      </c>
      <c r="K22" s="145">
        <f>Details2!K187</f>
        <v>38974.74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5">
        <f>Details2!F188</f>
        <v>744922.03</v>
      </c>
      <c r="G23" s="145">
        <f>Details2!G188</f>
        <v>573590.03</v>
      </c>
      <c r="H23" s="145">
        <f>Details2!H188</f>
        <v>474886.34</v>
      </c>
      <c r="I23" s="145">
        <f>Details2!I188</f>
        <v>119716.85</v>
      </c>
      <c r="J23" s="145">
        <f>Details2!J188</f>
        <v>170613.11</v>
      </c>
      <c r="K23" s="145">
        <f>Details2!K188</f>
        <v>416702.71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5">
        <f>Details2!F189</f>
        <v>244342.39</v>
      </c>
      <c r="G24" s="145">
        <f>Details2!G189</f>
        <v>230841</v>
      </c>
      <c r="H24" s="145">
        <f>Details2!H189</f>
        <v>248066.03</v>
      </c>
      <c r="I24" s="145">
        <f>Details2!I189</f>
        <v>52808.51</v>
      </c>
      <c r="J24" s="145">
        <f>Details2!J189</f>
        <v>246622.57</v>
      </c>
      <c r="K24" s="145">
        <f>Details2!K189</f>
        <v>63756.91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5">
        <f>Details2!F190</f>
        <v>469903.43</v>
      </c>
      <c r="G25" s="145">
        <f>Details2!G190</f>
        <v>391663.07</v>
      </c>
      <c r="H25" s="145">
        <f>Details2!H190</f>
        <v>368467.72</v>
      </c>
      <c r="I25" s="145">
        <f>Details2!I190</f>
        <v>118519.02</v>
      </c>
      <c r="J25" s="145">
        <f>Details2!J190</f>
        <v>230507.16</v>
      </c>
      <c r="K25" s="145">
        <f>Details2!K190</f>
        <v>315321.5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5">
        <f>Details2!F191</f>
        <v>828555.33</v>
      </c>
      <c r="G26" s="145">
        <f>Details2!G191</f>
        <v>905606.79</v>
      </c>
      <c r="H26" s="145">
        <f>Details2!H191</f>
        <v>782864.93</v>
      </c>
      <c r="I26" s="145">
        <f>Details2!I191</f>
        <v>211091.35</v>
      </c>
      <c r="J26" s="145">
        <f>Details2!J191</f>
        <v>557311.78</v>
      </c>
      <c r="K26" s="145">
        <f>Details2!K191</f>
        <v>657370.91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5">
        <f>Details2!F192</f>
        <v>969236.44</v>
      </c>
      <c r="G27" s="145">
        <f>Details2!G192</f>
        <v>893058.57</v>
      </c>
      <c r="H27" s="145">
        <f>Details2!H192</f>
        <v>1073519.3999999999</v>
      </c>
      <c r="I27" s="145">
        <f>Details2!I192</f>
        <v>361835.76</v>
      </c>
      <c r="J27" s="145">
        <f>Details2!J192</f>
        <v>410149.59</v>
      </c>
      <c r="K27" s="145">
        <f>Details2!K192</f>
        <v>651751.97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5">
        <f>Details2!F193</f>
        <v>176305.94</v>
      </c>
      <c r="G28" s="145">
        <f>Details2!G193</f>
        <v>98502.64</v>
      </c>
      <c r="H28" s="145">
        <f>Details2!H193</f>
        <v>80073.78</v>
      </c>
      <c r="I28" s="145">
        <f>Details2!I193</f>
        <v>24240.55</v>
      </c>
      <c r="J28" s="145">
        <f>Details2!J193</f>
        <v>91214.24</v>
      </c>
      <c r="K28" s="145">
        <f>Details2!K193</f>
        <v>89917.85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5">
        <f>Details2!F194</f>
        <v>123354.54</v>
      </c>
      <c r="G29" s="145">
        <f>Details2!G194</f>
        <v>78375.539999999994</v>
      </c>
      <c r="H29" s="145">
        <f>Details2!H194</f>
        <v>57163.85</v>
      </c>
      <c r="I29" s="145">
        <f>Details2!I194</f>
        <v>13608.9</v>
      </c>
      <c r="J29" s="145">
        <f>Details2!J194</f>
        <v>57096.2</v>
      </c>
      <c r="K29" s="145">
        <f>Details2!K194</f>
        <v>35617.69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5">
        <f>Details2!F195</f>
        <v>97388.01</v>
      </c>
      <c r="G30" s="145">
        <f>Details2!G195</f>
        <v>23186.58</v>
      </c>
      <c r="H30" s="145">
        <f>Details2!H195</f>
        <v>77750.289999999994</v>
      </c>
      <c r="I30" s="145">
        <f>Details2!I195</f>
        <v>74240.45</v>
      </c>
      <c r="J30" s="145">
        <f>Details2!J195</f>
        <v>114897.88</v>
      </c>
      <c r="K30" s="145">
        <f>Details2!K195</f>
        <v>60101.36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5">
        <f>Details2!F196</f>
        <v>668810.93000000005</v>
      </c>
      <c r="G31" s="145">
        <f>Details2!G196</f>
        <v>563939.97</v>
      </c>
      <c r="H31" s="145">
        <f>Details2!H196</f>
        <v>536334.06000000006</v>
      </c>
      <c r="I31" s="145">
        <f>Details2!I196</f>
        <v>169698.42</v>
      </c>
      <c r="J31" s="145">
        <f>Details2!J196</f>
        <v>426924.55</v>
      </c>
      <c r="K31" s="145">
        <f>Details2!K196</f>
        <v>789454.31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5">
        <f>Details2!F197</f>
        <v>969088.78</v>
      </c>
      <c r="G32" s="145">
        <f>Details2!G197</f>
        <v>815431.6</v>
      </c>
      <c r="H32" s="145">
        <f>Details2!H197</f>
        <v>673445.68</v>
      </c>
      <c r="I32" s="145">
        <f>Details2!I197</f>
        <v>301620.07</v>
      </c>
      <c r="J32" s="145">
        <f>Details2!J197</f>
        <v>747311.17</v>
      </c>
      <c r="K32" s="145">
        <f>Details2!K197</f>
        <v>595749.91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5">
        <f>Details2!F198</f>
        <v>148214.45000000001</v>
      </c>
      <c r="G33" s="145">
        <f>Details2!G198</f>
        <v>124240.02</v>
      </c>
      <c r="H33" s="145">
        <f>Details2!H198</f>
        <v>119671.91</v>
      </c>
      <c r="I33" s="145">
        <f>Details2!I198</f>
        <v>63384.77</v>
      </c>
      <c r="J33" s="145">
        <f>Details2!J198</f>
        <v>164591.04999999999</v>
      </c>
      <c r="K33" s="145">
        <f>Details2!K198</f>
        <v>117900.72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5">
        <f>Details2!F199</f>
        <v>65610.929999999993</v>
      </c>
      <c r="G34" s="145">
        <f>Details2!G199</f>
        <v>94452.04</v>
      </c>
      <c r="H34" s="145">
        <f>Details2!H199</f>
        <v>68784.759999999995</v>
      </c>
      <c r="I34" s="145">
        <f>Details2!I199</f>
        <v>43226.23</v>
      </c>
      <c r="J34" s="145">
        <f>Details2!J199</f>
        <v>101879.25</v>
      </c>
      <c r="K34" s="145">
        <f>Details2!K199</f>
        <v>66633.58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5">
        <f>Details2!F200</f>
        <v>64573.49</v>
      </c>
      <c r="G35" s="145">
        <f>Details2!G200</f>
        <v>66845.34</v>
      </c>
      <c r="H35" s="145">
        <f>Details2!H200</f>
        <v>76628.75</v>
      </c>
      <c r="I35" s="145">
        <f>Details2!I200</f>
        <v>80869.33</v>
      </c>
      <c r="J35" s="145">
        <f>Details2!J200</f>
        <v>129503.1</v>
      </c>
      <c r="K35" s="145">
        <f>Details2!K200</f>
        <v>78322.23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5">
        <f>Details2!F201</f>
        <v>347702.11</v>
      </c>
      <c r="G36" s="145">
        <f>Details2!G201</f>
        <v>201810.7</v>
      </c>
      <c r="H36" s="145">
        <f>Details2!H201</f>
        <v>186484.02</v>
      </c>
      <c r="I36" s="145">
        <f>Details2!I201</f>
        <v>27744.62</v>
      </c>
      <c r="J36" s="145">
        <f>Details2!J201</f>
        <v>158492.35999999999</v>
      </c>
      <c r="K36" s="145">
        <f>Details2!K201</f>
        <v>124145.09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5">
        <f>Details2!F202</f>
        <v>104832.75</v>
      </c>
      <c r="G37" s="145">
        <f>Details2!G202</f>
        <v>53837.919999999998</v>
      </c>
      <c r="H37" s="145">
        <f>Details2!H202</f>
        <v>63101.86</v>
      </c>
      <c r="I37" s="145">
        <f>Details2!I202</f>
        <v>23505.43</v>
      </c>
      <c r="J37" s="145">
        <f>Details2!J202</f>
        <v>29604.68</v>
      </c>
      <c r="K37" s="145">
        <f>Details2!K202</f>
        <v>66623.31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5">
        <f>Details2!F203</f>
        <v>93838.38</v>
      </c>
      <c r="G38" s="145">
        <f>Details2!G203</f>
        <v>82899.570000000007</v>
      </c>
      <c r="H38" s="145">
        <f>Details2!H203</f>
        <v>27834.33</v>
      </c>
      <c r="I38" s="145">
        <f>Details2!I203</f>
        <v>28768.83</v>
      </c>
      <c r="J38" s="145">
        <f>Details2!J203</f>
        <v>17650.32</v>
      </c>
      <c r="K38" s="145">
        <f>Details2!K203</f>
        <v>86067.72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5">
        <f>Details2!F204</f>
        <v>1992796.33</v>
      </c>
      <c r="G39" s="145">
        <f>Details2!G204</f>
        <v>1691550.06</v>
      </c>
      <c r="H39" s="145">
        <f>Details2!H204</f>
        <v>1641372.41</v>
      </c>
      <c r="I39" s="145">
        <f>Details2!I204</f>
        <v>661439.39</v>
      </c>
      <c r="J39" s="145">
        <f>Details2!J204</f>
        <v>624782.97</v>
      </c>
      <c r="K39" s="145">
        <f>Details2!K204</f>
        <v>1393186.98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5">
        <f>Details2!F205</f>
        <v>730566.6</v>
      </c>
      <c r="G40" s="145">
        <f>Details2!G205</f>
        <v>586001.29</v>
      </c>
      <c r="H40" s="145">
        <f>Details2!H205</f>
        <v>773292.44</v>
      </c>
      <c r="I40" s="145">
        <f>Details2!I205</f>
        <v>224768.14</v>
      </c>
      <c r="J40" s="145">
        <f>Details2!J205</f>
        <v>336087.52</v>
      </c>
      <c r="K40" s="145">
        <f>Details2!K205</f>
        <v>224487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5">
        <f>Details2!F206</f>
        <v>92622.7</v>
      </c>
      <c r="G41" s="145">
        <f>Details2!G206</f>
        <v>87082.81</v>
      </c>
      <c r="H41" s="145">
        <f>Details2!H206</f>
        <v>85953.3</v>
      </c>
      <c r="I41" s="145">
        <f>Details2!I206</f>
        <v>28512.57</v>
      </c>
      <c r="J41" s="145">
        <f>Details2!J206</f>
        <v>130543.2</v>
      </c>
      <c r="K41" s="145">
        <f>Details2!K206</f>
        <v>35917.46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5">
        <f>Details2!F207</f>
        <v>439389.91</v>
      </c>
      <c r="G42" s="145">
        <f>Details2!G207</f>
        <v>325888.59999999998</v>
      </c>
      <c r="H42" s="145">
        <f>Details2!H207</f>
        <v>287606.74</v>
      </c>
      <c r="I42" s="145">
        <f>Details2!I207</f>
        <v>36665.96</v>
      </c>
      <c r="J42" s="145">
        <f>Details2!J207</f>
        <v>154769.41</v>
      </c>
      <c r="K42" s="145">
        <f>Details2!K207</f>
        <v>177377.31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5">
        <f>Details2!F208</f>
        <v>136274.51</v>
      </c>
      <c r="G43" s="145">
        <f>Details2!G208</f>
        <v>113445.49</v>
      </c>
      <c r="H43" s="145">
        <f>Details2!H208</f>
        <v>135982.42000000001</v>
      </c>
      <c r="I43" s="145">
        <f>Details2!I208</f>
        <v>40338.400000000001</v>
      </c>
      <c r="J43" s="145">
        <f>Details2!J208</f>
        <v>185307.57</v>
      </c>
      <c r="K43" s="145">
        <f>Details2!K208</f>
        <v>37336.269999999997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5">
        <f>Details2!F209</f>
        <v>162847.66</v>
      </c>
      <c r="G44" s="145">
        <f>Details2!G209</f>
        <v>123863.45</v>
      </c>
      <c r="H44" s="145">
        <f>Details2!H209</f>
        <v>186944.41</v>
      </c>
      <c r="I44" s="145">
        <f>Details2!I209</f>
        <v>27256.2</v>
      </c>
      <c r="J44" s="145">
        <f>Details2!J209</f>
        <v>100209.4</v>
      </c>
      <c r="K44" s="145">
        <f>Details2!K209</f>
        <v>113460.04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5">
        <f>Details2!F210</f>
        <v>330182.3</v>
      </c>
      <c r="G45" s="145">
        <f>Details2!G210</f>
        <v>280529.18</v>
      </c>
      <c r="H45" s="145">
        <f>Details2!H210</f>
        <v>237512.56</v>
      </c>
      <c r="I45" s="145">
        <f>Details2!I210</f>
        <v>48091.58</v>
      </c>
      <c r="J45" s="145">
        <f>Details2!J210</f>
        <v>201466.78</v>
      </c>
      <c r="K45" s="145">
        <f>Details2!K210</f>
        <v>177835.57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5">
        <f>Details2!F211</f>
        <v>39705.910000000003</v>
      </c>
      <c r="G46" s="145">
        <f>Details2!G211</f>
        <v>31770.5</v>
      </c>
      <c r="H46" s="145">
        <f>Details2!H211</f>
        <v>23062.29</v>
      </c>
      <c r="I46" s="145">
        <f>Details2!I211</f>
        <v>7776.76</v>
      </c>
      <c r="J46" s="145">
        <f>Details2!J211</f>
        <v>28289.56</v>
      </c>
      <c r="K46" s="145">
        <f>Details2!K211</f>
        <v>17261.169999999998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5">
        <f>Details2!F212</f>
        <v>1750023.07</v>
      </c>
      <c r="G47" s="145">
        <f>Details2!G212</f>
        <v>1804186.69</v>
      </c>
      <c r="H47" s="145">
        <f>Details2!H212</f>
        <v>1407133.44</v>
      </c>
      <c r="I47" s="145">
        <f>Details2!I212</f>
        <v>364579.56</v>
      </c>
      <c r="J47" s="145">
        <f>Details2!J212</f>
        <v>1042314.24</v>
      </c>
      <c r="K47" s="145">
        <f>Details2!K212</f>
        <v>1072649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5">
        <f>Details2!F213</f>
        <v>743928.06</v>
      </c>
      <c r="G48" s="145">
        <f>Details2!G213</f>
        <v>567392.64</v>
      </c>
      <c r="H48" s="145">
        <f>Details2!H213</f>
        <v>767691.5</v>
      </c>
      <c r="I48" s="145">
        <f>Details2!I213</f>
        <v>746375.12</v>
      </c>
      <c r="J48" s="145">
        <f>Details2!J213</f>
        <v>1456050.45</v>
      </c>
      <c r="K48" s="145">
        <f>Details2!K213</f>
        <v>872278.35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5">
        <f>Details2!F214</f>
        <v>689674.39</v>
      </c>
      <c r="G49" s="145">
        <f>Details2!G214</f>
        <v>555845.93999999994</v>
      </c>
      <c r="H49" s="145">
        <f>Details2!H214</f>
        <v>536553.56999999995</v>
      </c>
      <c r="I49" s="145">
        <f>Details2!I214</f>
        <v>107825.68</v>
      </c>
      <c r="J49" s="145">
        <f>Details2!J214</f>
        <v>782437.28</v>
      </c>
      <c r="K49" s="145">
        <f>Details2!K214</f>
        <v>357484.79999999999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5">
        <f>Details2!F215</f>
        <v>245616.95</v>
      </c>
      <c r="G50" s="145">
        <f>Details2!G215</f>
        <v>206265.34</v>
      </c>
      <c r="H50" s="145">
        <f>Details2!H215</f>
        <v>165466.21</v>
      </c>
      <c r="I50" s="145">
        <f>Details2!I215</f>
        <v>161565.79999999999</v>
      </c>
      <c r="J50" s="145">
        <f>Details2!J215</f>
        <v>327604.5</v>
      </c>
      <c r="K50" s="145">
        <f>Details2!K215</f>
        <v>261345.66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5">
        <f>Details2!F216</f>
        <v>201739.93</v>
      </c>
      <c r="G51" s="145">
        <f>Details2!G216</f>
        <v>144848.42000000001</v>
      </c>
      <c r="H51" s="145">
        <f>Details2!H216</f>
        <v>188804.21</v>
      </c>
      <c r="I51" s="145">
        <f>Details2!I216</f>
        <v>119199.32</v>
      </c>
      <c r="J51" s="145">
        <f>Details2!J216</f>
        <v>253893.02</v>
      </c>
      <c r="K51" s="145">
        <f>Details2!K216</f>
        <v>280304.34000000003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5">
        <f>Details2!F217</f>
        <v>30098.23</v>
      </c>
      <c r="G52" s="145">
        <f>Details2!G217</f>
        <v>32120.53</v>
      </c>
      <c r="H52" s="145">
        <f>Details2!H217</f>
        <v>32862.01</v>
      </c>
      <c r="I52" s="145">
        <f>Details2!I217</f>
        <v>19238.46</v>
      </c>
      <c r="J52" s="145">
        <f>Details2!J217</f>
        <v>27246.95</v>
      </c>
      <c r="K52" s="145">
        <f>Details2!K217</f>
        <v>38656.129999999997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5">
        <f>Details2!F218</f>
        <v>137736.14000000001</v>
      </c>
      <c r="G53" s="145">
        <f>Details2!G218</f>
        <v>71204.83</v>
      </c>
      <c r="H53" s="145">
        <f>Details2!H218</f>
        <v>85669.54</v>
      </c>
      <c r="I53" s="145">
        <f>Details2!I218</f>
        <v>42715.66</v>
      </c>
      <c r="J53" s="145">
        <f>Details2!J218</f>
        <v>34100.86</v>
      </c>
      <c r="K53" s="145">
        <f>Details2!K218</f>
        <v>95480.69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5" t="str">
        <f>Details2!F219</f>
        <v>NULL</v>
      </c>
      <c r="G54" s="145" t="str">
        <f>Details2!G219</f>
        <v>NULL</v>
      </c>
      <c r="H54" s="145" t="str">
        <f>Details2!H219</f>
        <v>NULL</v>
      </c>
      <c r="I54" s="145" t="str">
        <f>Details2!I219</f>
        <v>NULL</v>
      </c>
      <c r="J54" s="145" t="str">
        <f>Details2!J219</f>
        <v>NULL</v>
      </c>
      <c r="K54" s="145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5">
        <f>Details2!F220</f>
        <v>349861.83</v>
      </c>
      <c r="G55" s="145">
        <f>Details2!G220</f>
        <v>270609.82</v>
      </c>
      <c r="H55" s="145">
        <f>Details2!H220</f>
        <v>193689.79</v>
      </c>
      <c r="I55" s="145">
        <f>Details2!I220</f>
        <v>96295.72</v>
      </c>
      <c r="J55" s="145">
        <f>Details2!J220</f>
        <v>243613.36</v>
      </c>
      <c r="K55" s="145">
        <f>Details2!K220</f>
        <v>208182.59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5">
        <f>Details2!F221</f>
        <v>114901.81</v>
      </c>
      <c r="G56" s="145">
        <f>Details2!G221</f>
        <v>142294.95000000001</v>
      </c>
      <c r="H56" s="145">
        <f>Details2!H221</f>
        <v>95887.18</v>
      </c>
      <c r="I56" s="145">
        <f>Details2!I221</f>
        <v>46558.84</v>
      </c>
      <c r="J56" s="145">
        <f>Details2!J221</f>
        <v>146458.91</v>
      </c>
      <c r="K56" s="145">
        <f>Details2!K221</f>
        <v>48695.18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5">
        <f>Details2!F222</f>
        <v>126599.93</v>
      </c>
      <c r="G57" s="145">
        <f>Details2!G222</f>
        <v>95772.96</v>
      </c>
      <c r="H57" s="145">
        <f>Details2!H222</f>
        <v>85740.89</v>
      </c>
      <c r="I57" s="145">
        <f>Details2!I222</f>
        <v>22808.76</v>
      </c>
      <c r="J57" s="145">
        <f>Details2!J222</f>
        <v>120305.17</v>
      </c>
      <c r="K57" s="145">
        <f>Details2!K222</f>
        <v>49382.02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5">
        <f>Details2!F223</f>
        <v>323589.76000000001</v>
      </c>
      <c r="G58" s="145">
        <f>Details2!G223</f>
        <v>307417.63</v>
      </c>
      <c r="H58" s="145">
        <f>Details2!H223</f>
        <v>145241.16</v>
      </c>
      <c r="I58" s="145">
        <f>Details2!I223</f>
        <v>67402.13</v>
      </c>
      <c r="J58" s="145">
        <f>Details2!J223</f>
        <v>89264.320000000007</v>
      </c>
      <c r="K58" s="145">
        <f>Details2!K223</f>
        <v>38321.74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5">
        <f>Details2!F224</f>
        <v>0</v>
      </c>
      <c r="G59" s="145" t="str">
        <f>Details2!G224</f>
        <v>NULL</v>
      </c>
      <c r="H59" s="145" t="str">
        <f>Details2!H224</f>
        <v>NULL</v>
      </c>
      <c r="I59" s="145" t="str">
        <f>Details2!I224</f>
        <v>NULL</v>
      </c>
      <c r="J59" s="145" t="str">
        <f>Details2!J224</f>
        <v>NULL</v>
      </c>
      <c r="K59" s="145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5">
        <f>Details2!F225</f>
        <v>78174.55</v>
      </c>
      <c r="G60" s="145">
        <f>Details2!G225</f>
        <v>74665.25</v>
      </c>
      <c r="H60" s="145">
        <f>Details2!H225</f>
        <v>130056.76</v>
      </c>
      <c r="I60" s="145">
        <f>Details2!I225</f>
        <v>29305.93</v>
      </c>
      <c r="J60" s="145">
        <f>Details2!J225</f>
        <v>14260.71</v>
      </c>
      <c r="K60" s="145">
        <f>Details2!K225</f>
        <v>65690.350000000006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JB (628th Medical Group)</v>
      </c>
      <c r="E61" t="str">
        <f>Details2!E226</f>
        <v>C</v>
      </c>
      <c r="F61" s="145">
        <f>Details2!F226</f>
        <v>251431.31</v>
      </c>
      <c r="G61" s="145">
        <f>Details2!G226</f>
        <v>158935.66</v>
      </c>
      <c r="H61" s="145">
        <f>Details2!H226</f>
        <v>133049.87</v>
      </c>
      <c r="I61" s="145">
        <f>Details2!I226</f>
        <v>50491.15</v>
      </c>
      <c r="J61" s="145">
        <f>Details2!J226</f>
        <v>63512.46</v>
      </c>
      <c r="K61" s="145">
        <f>Details2!K226</f>
        <v>137323.93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5" t="str">
        <f>Details2!F227</f>
        <v>NULL</v>
      </c>
      <c r="G62" s="145" t="str">
        <f>Details2!G227</f>
        <v>NULL</v>
      </c>
      <c r="H62" s="145" t="str">
        <f>Details2!H227</f>
        <v>NULL</v>
      </c>
      <c r="I62" s="145" t="str">
        <f>Details2!I227</f>
        <v>NULL</v>
      </c>
      <c r="J62" s="145" t="str">
        <f>Details2!J227</f>
        <v>NULL</v>
      </c>
      <c r="K62" s="145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5">
        <f>Details2!F228</f>
        <v>143462.6</v>
      </c>
      <c r="G63" s="145">
        <f>Details2!G228</f>
        <v>121537.99</v>
      </c>
      <c r="H63" s="145">
        <f>Details2!H228</f>
        <v>89364.06</v>
      </c>
      <c r="I63" s="145">
        <f>Details2!I228</f>
        <v>21938.55</v>
      </c>
      <c r="J63" s="145">
        <f>Details2!J228</f>
        <v>58278.74</v>
      </c>
      <c r="K63" s="145">
        <f>Details2!K228</f>
        <v>140835.74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5" t="str">
        <f>Details2!F229</f>
        <v>NULL</v>
      </c>
      <c r="G64" s="145" t="str">
        <f>Details2!G229</f>
        <v>NULL</v>
      </c>
      <c r="H64" s="145" t="str">
        <f>Details2!H229</f>
        <v>NULL</v>
      </c>
      <c r="I64" s="145" t="str">
        <f>Details2!I229</f>
        <v>NULL</v>
      </c>
      <c r="J64" s="145" t="str">
        <f>Details2!J229</f>
        <v>NULL</v>
      </c>
      <c r="K64" s="145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5">
        <f>Details2!F230</f>
        <v>161933.59</v>
      </c>
      <c r="G65" s="145">
        <f>Details2!G230</f>
        <v>150245.39000000001</v>
      </c>
      <c r="H65" s="145">
        <f>Details2!H230</f>
        <v>229007.05</v>
      </c>
      <c r="I65" s="145">
        <f>Details2!I230</f>
        <v>59852.959999999999</v>
      </c>
      <c r="J65" s="145">
        <f>Details2!J230</f>
        <v>119475.26</v>
      </c>
      <c r="K65" s="145">
        <f>Details2!K230</f>
        <v>358810.43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5" t="str">
        <f>Details2!F231</f>
        <v>NULL</v>
      </c>
      <c r="G66" s="145" t="str">
        <f>Details2!G231</f>
        <v>NULL</v>
      </c>
      <c r="H66" s="145" t="str">
        <f>Details2!H231</f>
        <v>NULL</v>
      </c>
      <c r="I66" s="145" t="str">
        <f>Details2!I231</f>
        <v>NULL</v>
      </c>
      <c r="J66" s="145" t="str">
        <f>Details2!J231</f>
        <v>NULL</v>
      </c>
      <c r="K66" s="145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5">
        <f>Details2!F232</f>
        <v>98150.44</v>
      </c>
      <c r="G67" s="145">
        <f>Details2!G232</f>
        <v>86512.83</v>
      </c>
      <c r="H67" s="145">
        <f>Details2!H232</f>
        <v>91476.4</v>
      </c>
      <c r="I67" s="145">
        <f>Details2!I232</f>
        <v>24704.27</v>
      </c>
      <c r="J67" s="145">
        <f>Details2!J232</f>
        <v>171984.39</v>
      </c>
      <c r="K67" s="145">
        <f>Details2!K232</f>
        <v>75284.72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5" t="str">
        <f>Details2!F233</f>
        <v>NULL</v>
      </c>
      <c r="G68" s="145" t="str">
        <f>Details2!G233</f>
        <v>NULL</v>
      </c>
      <c r="H68" s="145" t="str">
        <f>Details2!H233</f>
        <v>NULL</v>
      </c>
      <c r="I68" s="145">
        <f>Details2!I233</f>
        <v>0</v>
      </c>
      <c r="J68" s="145">
        <f>Details2!J233</f>
        <v>16669.68</v>
      </c>
      <c r="K68" s="145">
        <f>Details2!K233</f>
        <v>48217.79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5" t="str">
        <f>Details2!F234</f>
        <v>NULL</v>
      </c>
      <c r="G69" s="145" t="str">
        <f>Details2!G234</f>
        <v>NULL</v>
      </c>
      <c r="H69" s="145" t="str">
        <f>Details2!H234</f>
        <v>NULL</v>
      </c>
      <c r="I69" s="145">
        <f>Details2!I234</f>
        <v>0</v>
      </c>
      <c r="J69" s="145">
        <f>Details2!J234</f>
        <v>20.420000000000002</v>
      </c>
      <c r="K69" s="145">
        <f>Details2!K234</f>
        <v>4.8499999999999996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5" t="str">
        <f>Details2!F235</f>
        <v>NULL</v>
      </c>
      <c r="G70" s="145" t="str">
        <f>Details2!G235</f>
        <v>NULL</v>
      </c>
      <c r="H70" s="145" t="str">
        <f>Details2!H235</f>
        <v>NULL</v>
      </c>
      <c r="I70" s="145">
        <f>Details2!I235</f>
        <v>0</v>
      </c>
      <c r="J70" s="145">
        <f>Details2!J235</f>
        <v>0</v>
      </c>
      <c r="K70" s="145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5" t="str">
        <f>Details2!F236</f>
        <v>NULL</v>
      </c>
      <c r="G71" s="145" t="str">
        <f>Details2!G236</f>
        <v>NULL</v>
      </c>
      <c r="H71" s="145" t="str">
        <f>Details2!H236</f>
        <v>NULL</v>
      </c>
      <c r="I71" s="145">
        <f>Details2!I236</f>
        <v>0</v>
      </c>
      <c r="J71" s="145">
        <f>Details2!J236</f>
        <v>46814.97</v>
      </c>
      <c r="K71" s="145">
        <f>Details2!K236</f>
        <v>30930.86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5" t="str">
        <f>Details2!F237</f>
        <v>NULL</v>
      </c>
      <c r="G72" s="145" t="str">
        <f>Details2!G237</f>
        <v>NULL</v>
      </c>
      <c r="H72" s="145" t="str">
        <f>Details2!H237</f>
        <v>NULL</v>
      </c>
      <c r="I72" s="145">
        <f>Details2!I237</f>
        <v>0</v>
      </c>
      <c r="J72" s="145">
        <f>Details2!J237</f>
        <v>13025.78</v>
      </c>
      <c r="K72" s="145">
        <f>Details2!K237</f>
        <v>12406.16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5" t="str">
        <f>Details2!F238</f>
        <v>NULL</v>
      </c>
      <c r="G73" s="145" t="str">
        <f>Details2!G238</f>
        <v>NULL</v>
      </c>
      <c r="H73" s="145" t="str">
        <f>Details2!H238</f>
        <v>NULL</v>
      </c>
      <c r="I73" s="145">
        <f>Details2!I238</f>
        <v>0</v>
      </c>
      <c r="J73" s="145">
        <f>Details2!J238</f>
        <v>43528.76</v>
      </c>
      <c r="K73" s="145">
        <f>Details2!K238</f>
        <v>53614.32</v>
      </c>
      <c r="L73" s="20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5" t="str">
        <f>Details2!F239</f>
        <v>NULL</v>
      </c>
      <c r="G74" s="145" t="str">
        <f>Details2!G239</f>
        <v>NULL</v>
      </c>
      <c r="H74" s="145" t="str">
        <f>Details2!H239</f>
        <v>NULL</v>
      </c>
      <c r="I74" s="145" t="str">
        <f>Details2!I239</f>
        <v>NULL</v>
      </c>
      <c r="J74" s="145" t="str">
        <f>Details2!J239</f>
        <v>NULL</v>
      </c>
      <c r="K74" s="145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5" t="str">
        <f>Details2!F240</f>
        <v>NULL</v>
      </c>
      <c r="G75" s="145" t="str">
        <f>Details2!G240</f>
        <v>NULL</v>
      </c>
      <c r="H75" s="145" t="str">
        <f>Details2!H240</f>
        <v>NULL</v>
      </c>
      <c r="I75" s="145">
        <f>Details2!I240</f>
        <v>0</v>
      </c>
      <c r="J75" s="145">
        <f>Details2!J240</f>
        <v>1118.7</v>
      </c>
      <c r="K75" s="145">
        <f>Details2!K240</f>
        <v>5469.68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5" t="str">
        <f>Details2!F241</f>
        <v>NULL</v>
      </c>
      <c r="G76" s="145" t="str">
        <f>Details2!G241</f>
        <v>NULL</v>
      </c>
      <c r="H76" s="145" t="str">
        <f>Details2!H241</f>
        <v>NULL</v>
      </c>
      <c r="I76" s="145">
        <f>Details2!I241</f>
        <v>0</v>
      </c>
      <c r="J76" s="145">
        <f>Details2!J241</f>
        <v>9577.65</v>
      </c>
      <c r="K76" s="145">
        <f>Details2!K241</f>
        <v>15329.84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5" t="str">
        <f>Details2!F242</f>
        <v>NULL</v>
      </c>
      <c r="G77" s="145" t="str">
        <f>Details2!G242</f>
        <v>NULL</v>
      </c>
      <c r="H77" s="145" t="str">
        <f>Details2!H242</f>
        <v>NULL</v>
      </c>
      <c r="I77" s="145">
        <f>Details2!I242</f>
        <v>0</v>
      </c>
      <c r="J77" s="145">
        <f>Details2!J242</f>
        <v>9602.84</v>
      </c>
      <c r="K77" s="145">
        <f>Details2!K242</f>
        <v>7827.62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5" t="str">
        <f>Details2!F243</f>
        <v>NULL</v>
      </c>
      <c r="G78" s="145" t="str">
        <f>Details2!G243</f>
        <v>NULL</v>
      </c>
      <c r="H78" s="145" t="str">
        <f>Details2!H243</f>
        <v>NULL</v>
      </c>
      <c r="I78" s="145">
        <f>Details2!I243</f>
        <v>0</v>
      </c>
      <c r="J78" s="145">
        <f>Details2!J243</f>
        <v>12090.05</v>
      </c>
      <c r="K78" s="145">
        <f>Details2!K243</f>
        <v>17735.3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5" t="str">
        <f>Details2!F244</f>
        <v>NULL</v>
      </c>
      <c r="G79" s="145" t="str">
        <f>Details2!G244</f>
        <v>NULL</v>
      </c>
      <c r="H79" s="145" t="str">
        <f>Details2!H244</f>
        <v>NULL</v>
      </c>
      <c r="I79" s="145">
        <f>Details2!I244</f>
        <v>0</v>
      </c>
      <c r="J79" s="145">
        <f>Details2!J244</f>
        <v>7308.66</v>
      </c>
      <c r="K79" s="145">
        <f>Details2!K244</f>
        <v>5399.79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5">
        <f>Details2!F245</f>
        <v>119250.02</v>
      </c>
      <c r="G80" s="145">
        <f>Details2!G245</f>
        <v>132183.79999999999</v>
      </c>
      <c r="H80" s="145">
        <f>Details2!H245</f>
        <v>102924.3</v>
      </c>
      <c r="I80" s="145">
        <f>Details2!I245</f>
        <v>17384.62</v>
      </c>
      <c r="J80" s="145">
        <f>Details2!J245</f>
        <v>41572.639999999999</v>
      </c>
      <c r="K80" s="145">
        <f>Details2!K245</f>
        <v>67175.31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5">
        <f>Details2!F246</f>
        <v>324569.59999999998</v>
      </c>
      <c r="G81" s="145">
        <f>Details2!G246</f>
        <v>166667.68</v>
      </c>
      <c r="H81" s="145">
        <f>Details2!H246</f>
        <v>294333.61</v>
      </c>
      <c r="I81" s="145">
        <f>Details2!I246</f>
        <v>96829.07</v>
      </c>
      <c r="J81" s="145">
        <f>Details2!J246</f>
        <v>283718.58</v>
      </c>
      <c r="K81" s="145">
        <f>Details2!K246</f>
        <v>210354.53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5" t="str">
        <f>Details2!F247</f>
        <v>NULL</v>
      </c>
      <c r="G82" s="145" t="str">
        <f>Details2!G247</f>
        <v>NULL</v>
      </c>
      <c r="H82" s="145" t="str">
        <f>Details2!H247</f>
        <v>NULL</v>
      </c>
      <c r="I82" s="145" t="str">
        <f>Details2!I247</f>
        <v>NULL</v>
      </c>
      <c r="J82" s="145" t="str">
        <f>Details2!J247</f>
        <v>NULL</v>
      </c>
      <c r="K82" s="145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5">
        <f>Details2!F248</f>
        <v>1383517.16</v>
      </c>
      <c r="G83" s="145">
        <f>Details2!G248</f>
        <v>447069.77</v>
      </c>
      <c r="H83" s="145">
        <f>Details2!H248</f>
        <v>588268.31999999995</v>
      </c>
      <c r="I83" s="145">
        <f>Details2!I248</f>
        <v>230534.57</v>
      </c>
      <c r="J83" s="145">
        <f>Details2!J248</f>
        <v>1993344.78</v>
      </c>
      <c r="K83" s="145">
        <f>Details2!K248</f>
        <v>1462770.47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5" t="str">
        <f>Details2!F249</f>
        <v>NULL</v>
      </c>
      <c r="G84" s="145" t="str">
        <f>Details2!G249</f>
        <v>NULL</v>
      </c>
      <c r="H84" s="145" t="str">
        <f>Details2!H249</f>
        <v>NULL</v>
      </c>
      <c r="I84" s="145" t="str">
        <f>Details2!I249</f>
        <v>NULL</v>
      </c>
      <c r="J84" s="145" t="str">
        <f>Details2!J249</f>
        <v>NULL</v>
      </c>
      <c r="K84" s="145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5">
        <f>Details2!F250</f>
        <v>993220.39</v>
      </c>
      <c r="G85" s="145">
        <f>Details2!G250</f>
        <v>858128.88</v>
      </c>
      <c r="H85" s="145">
        <f>Details2!H250</f>
        <v>860117.32</v>
      </c>
      <c r="I85" s="145">
        <f>Details2!I250</f>
        <v>645914.80000000005</v>
      </c>
      <c r="J85" s="145">
        <f>Details2!J250</f>
        <v>1502926.33</v>
      </c>
      <c r="K85" s="145">
        <f>Details2!K250</f>
        <v>1390289.33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5">
        <f>Details2!F251</f>
        <v>875862.37</v>
      </c>
      <c r="G86" s="145">
        <f>Details2!G251</f>
        <v>754869.89</v>
      </c>
      <c r="H86" s="145">
        <f>Details2!H251</f>
        <v>754644.54</v>
      </c>
      <c r="I86" s="145">
        <f>Details2!I251</f>
        <v>452975.92</v>
      </c>
      <c r="J86" s="145">
        <f>Details2!J251</f>
        <v>649632.19999999995</v>
      </c>
      <c r="K86" s="145">
        <f>Details2!K251</f>
        <v>579505.98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5">
        <f>Details2!F252</f>
        <v>258617.15</v>
      </c>
      <c r="G87" s="145">
        <f>Details2!G252</f>
        <v>188865.97</v>
      </c>
      <c r="H87" s="145">
        <f>Details2!H252</f>
        <v>207844.23</v>
      </c>
      <c r="I87" s="145">
        <f>Details2!I252</f>
        <v>130937.68</v>
      </c>
      <c r="J87" s="145">
        <f>Details2!J252</f>
        <v>159404.69</v>
      </c>
      <c r="K87" s="145">
        <f>Details2!K252</f>
        <v>129792.37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5">
        <f>Details2!F253</f>
        <v>528802.31999999995</v>
      </c>
      <c r="G88" s="145">
        <f>Details2!G253</f>
        <v>274834.09999999998</v>
      </c>
      <c r="H88" s="145">
        <f>Details2!H253</f>
        <v>422062.88</v>
      </c>
      <c r="I88" s="145">
        <f>Details2!I253</f>
        <v>864259.48</v>
      </c>
      <c r="J88" s="145">
        <f>Details2!J253</f>
        <v>589708.53</v>
      </c>
      <c r="K88" s="145">
        <f>Details2!K253</f>
        <v>414927.03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5">
        <f>Details2!F254</f>
        <v>44910.9</v>
      </c>
      <c r="G89" s="145" t="str">
        <f>Details2!G254</f>
        <v>NULL</v>
      </c>
      <c r="H89" s="145" t="str">
        <f>Details2!H254</f>
        <v>NULL</v>
      </c>
      <c r="I89" s="145" t="str">
        <f>Details2!I254</f>
        <v>NULL</v>
      </c>
      <c r="J89" s="145" t="str">
        <f>Details2!J254</f>
        <v>NULL</v>
      </c>
      <c r="K89" s="145" t="str">
        <f>Details2!K254</f>
        <v>NULL</v>
      </c>
      <c r="L89" s="23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5">
        <f>Details2!F255</f>
        <v>957110.67</v>
      </c>
      <c r="G90" s="145">
        <f>Details2!G255</f>
        <v>539450.88</v>
      </c>
      <c r="H90" s="145">
        <f>Details2!H255</f>
        <v>641211.49</v>
      </c>
      <c r="I90" s="145">
        <f>Details2!I255</f>
        <v>216989.86</v>
      </c>
      <c r="J90" s="145">
        <f>Details2!J255</f>
        <v>548727.31999999995</v>
      </c>
      <c r="K90" s="145">
        <f>Details2!K255</f>
        <v>372115.55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5">
        <f>Details2!F256</f>
        <v>609023.42000000004</v>
      </c>
      <c r="G91" s="145">
        <f>Details2!G256</f>
        <v>351016.24</v>
      </c>
      <c r="H91" s="145">
        <f>Details2!H256</f>
        <v>405058.77</v>
      </c>
      <c r="I91" s="145">
        <f>Details2!I256</f>
        <v>164329.96</v>
      </c>
      <c r="J91" s="145">
        <f>Details2!J256</f>
        <v>433845.63</v>
      </c>
      <c r="K91" s="145">
        <f>Details2!K256</f>
        <v>345045.89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5">
        <f>Details2!F257</f>
        <v>537984.55000000005</v>
      </c>
      <c r="G92" s="145">
        <f>Details2!G257</f>
        <v>294734.37</v>
      </c>
      <c r="H92" s="145">
        <f>Details2!H257</f>
        <v>358564.76</v>
      </c>
      <c r="I92" s="145">
        <f>Details2!I257</f>
        <v>279389.34000000003</v>
      </c>
      <c r="J92" s="145">
        <f>Details2!J257</f>
        <v>438810.47</v>
      </c>
      <c r="K92" s="145">
        <f>Details2!K257</f>
        <v>367894.43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5">
        <f>Details2!F258</f>
        <v>1218367.1200000001</v>
      </c>
      <c r="G93" s="145">
        <f>Details2!G258</f>
        <v>1425172.6</v>
      </c>
      <c r="H93" s="145">
        <f>Details2!H258</f>
        <v>1339598.19</v>
      </c>
      <c r="I93" s="145">
        <f>Details2!I258</f>
        <v>796545.17</v>
      </c>
      <c r="J93" s="145">
        <f>Details2!J258</f>
        <v>1558201.59</v>
      </c>
      <c r="K93" s="145">
        <f>Details2!K258</f>
        <v>1574916.76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5">
        <f>Details2!F259</f>
        <v>320240.37</v>
      </c>
      <c r="G94" s="145">
        <f>Details2!G259</f>
        <v>316942.59999999998</v>
      </c>
      <c r="H94" s="145">
        <f>Details2!H259</f>
        <v>353728.36</v>
      </c>
      <c r="I94" s="145">
        <f>Details2!I259</f>
        <v>67552.850000000006</v>
      </c>
      <c r="J94" s="145">
        <f>Details2!J259</f>
        <v>441636.01</v>
      </c>
      <c r="K94" s="145">
        <f>Details2!K259</f>
        <v>355011.52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5">
        <f>Details2!F260</f>
        <v>84204.3</v>
      </c>
      <c r="G95" s="145">
        <f>Details2!G260</f>
        <v>114265.1</v>
      </c>
      <c r="H95" s="145">
        <f>Details2!H260</f>
        <v>17383.259999999998</v>
      </c>
      <c r="I95" s="145" t="str">
        <f>Details2!I260</f>
        <v>NULL</v>
      </c>
      <c r="J95" s="145">
        <f>Details2!J260</f>
        <v>43428.94</v>
      </c>
      <c r="K95" s="145">
        <f>Details2!K260</f>
        <v>241846.61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5">
        <f>Details2!F261</f>
        <v>549943.78</v>
      </c>
      <c r="G96" s="145">
        <f>Details2!G261</f>
        <v>391371.77</v>
      </c>
      <c r="H96" s="145">
        <f>Details2!H261</f>
        <v>384085.17</v>
      </c>
      <c r="I96" s="145">
        <f>Details2!I261</f>
        <v>146459.29999999999</v>
      </c>
      <c r="J96" s="145">
        <f>Details2!J261</f>
        <v>620584.37</v>
      </c>
      <c r="K96" s="145">
        <f>Details2!K261</f>
        <v>537351.86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5">
        <f>Details2!F262</f>
        <v>754183.21</v>
      </c>
      <c r="G97" s="145">
        <f>Details2!G262</f>
        <v>502593.75</v>
      </c>
      <c r="H97" s="145">
        <f>Details2!H262</f>
        <v>609755.67000000004</v>
      </c>
      <c r="I97" s="145">
        <f>Details2!I262</f>
        <v>416091.86</v>
      </c>
      <c r="J97" s="145">
        <f>Details2!J262</f>
        <v>978867.19999999995</v>
      </c>
      <c r="K97" s="145">
        <f>Details2!K262</f>
        <v>726316.45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5">
        <f>Details2!F263</f>
        <v>231900.44</v>
      </c>
      <c r="G98" s="145">
        <f>Details2!G263</f>
        <v>142794.71</v>
      </c>
      <c r="H98" s="145">
        <f>Details2!H263</f>
        <v>161142.20000000001</v>
      </c>
      <c r="I98" s="145">
        <f>Details2!I263</f>
        <v>36478.129999999997</v>
      </c>
      <c r="J98" s="145">
        <f>Details2!J263</f>
        <v>311152.32</v>
      </c>
      <c r="K98" s="145">
        <f>Details2!K263</f>
        <v>262663.05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5">
        <f>Details2!F264</f>
        <v>2267387.02</v>
      </c>
      <c r="G99" s="145">
        <f>Details2!G264</f>
        <v>1373110.5</v>
      </c>
      <c r="H99" s="145">
        <f>Details2!H264</f>
        <v>2122499.5</v>
      </c>
      <c r="I99" s="145">
        <f>Details2!I264</f>
        <v>269126.11</v>
      </c>
      <c r="J99" s="145">
        <f>Details2!J264</f>
        <v>2528873.5499999998</v>
      </c>
      <c r="K99" s="145">
        <f>Details2!K264</f>
        <v>1527731.4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5">
        <f>Details2!F265</f>
        <v>194920.17</v>
      </c>
      <c r="G100" s="145">
        <f>Details2!G265</f>
        <v>158447</v>
      </c>
      <c r="H100" s="145">
        <f>Details2!H265</f>
        <v>242100.22</v>
      </c>
      <c r="I100" s="145" t="str">
        <f>Details2!I265</f>
        <v>NULL</v>
      </c>
      <c r="J100" s="145">
        <f>Details2!J265</f>
        <v>210611.34</v>
      </c>
      <c r="K100" s="145">
        <f>Details2!K265</f>
        <v>191798.26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5" t="str">
        <f>Details2!F266</f>
        <v>NULL</v>
      </c>
      <c r="G101" s="145" t="str">
        <f>Details2!G266</f>
        <v>NULL</v>
      </c>
      <c r="H101" s="145" t="str">
        <f>Details2!H266</f>
        <v>NULL</v>
      </c>
      <c r="I101" s="145" t="str">
        <f>Details2!I266</f>
        <v>NULL</v>
      </c>
      <c r="J101" s="145" t="str">
        <f>Details2!J266</f>
        <v>NULL</v>
      </c>
      <c r="K101" s="145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5">
        <f>Details2!F267</f>
        <v>192291.74</v>
      </c>
      <c r="G102" s="145">
        <f>Details2!G267</f>
        <v>88790.399999999994</v>
      </c>
      <c r="H102" s="145">
        <f>Details2!H267</f>
        <v>116070</v>
      </c>
      <c r="I102" s="145">
        <f>Details2!I267</f>
        <v>46924.13</v>
      </c>
      <c r="J102" s="145">
        <f>Details2!J267</f>
        <v>150678.66</v>
      </c>
      <c r="K102" s="145">
        <f>Details2!K267</f>
        <v>57453.33</v>
      </c>
      <c r="L102" s="23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5">
        <f>Details2!F268</f>
        <v>898491.12</v>
      </c>
      <c r="G103" s="145">
        <f>Details2!G268</f>
        <v>432926.66</v>
      </c>
      <c r="H103" s="145">
        <f>Details2!H268</f>
        <v>956755.4</v>
      </c>
      <c r="I103" s="145">
        <f>Details2!I268</f>
        <v>601223.87</v>
      </c>
      <c r="J103" s="145">
        <f>Details2!J268</f>
        <v>860625.56</v>
      </c>
      <c r="K103" s="145">
        <f>Details2!K268</f>
        <v>1272339</v>
      </c>
      <c r="L103" s="23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5">
        <f>Details2!F269</f>
        <v>499398.8</v>
      </c>
      <c r="G104" s="145">
        <f>Details2!G269</f>
        <v>463739.77</v>
      </c>
      <c r="H104" s="145">
        <f>Details2!H269</f>
        <v>489844.03</v>
      </c>
      <c r="I104" s="145">
        <f>Details2!I269</f>
        <v>369033.84</v>
      </c>
      <c r="J104" s="145">
        <f>Details2!J269</f>
        <v>532092.25</v>
      </c>
      <c r="K104" s="145">
        <f>Details2!K269</f>
        <v>607293.35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5">
        <f>Details2!F270</f>
        <v>872859.2</v>
      </c>
      <c r="G105" s="145">
        <f>Details2!G270</f>
        <v>351658.7</v>
      </c>
      <c r="H105" s="145">
        <f>Details2!H270</f>
        <v>493398.32</v>
      </c>
      <c r="I105" s="145">
        <f>Details2!I270</f>
        <v>96364.22</v>
      </c>
      <c r="J105" s="145">
        <f>Details2!J270</f>
        <v>434483.13</v>
      </c>
      <c r="K105" s="145">
        <f>Details2!K270</f>
        <v>285267.02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5">
        <f>Details2!F271</f>
        <v>1324649.6299999999</v>
      </c>
      <c r="G106" s="145">
        <f>Details2!G271</f>
        <v>598807.93000000005</v>
      </c>
      <c r="H106" s="145">
        <f>Details2!H271</f>
        <v>854912.89</v>
      </c>
      <c r="I106" s="145">
        <f>Details2!I271</f>
        <v>393531.51</v>
      </c>
      <c r="J106" s="145">
        <f>Details2!J271</f>
        <v>667357.73</v>
      </c>
      <c r="K106" s="145">
        <f>Details2!K271</f>
        <v>581251.88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5">
        <f>Details2!F272</f>
        <v>1749922.51</v>
      </c>
      <c r="G107" s="145">
        <f>Details2!G272</f>
        <v>1873251.89</v>
      </c>
      <c r="H107" s="145">
        <f>Details2!H272</f>
        <v>2580268.11</v>
      </c>
      <c r="I107" s="145">
        <f>Details2!I272</f>
        <v>844846.02</v>
      </c>
      <c r="J107" s="145">
        <f>Details2!J272</f>
        <v>3541306.04</v>
      </c>
      <c r="K107" s="145">
        <f>Details2!K272</f>
        <v>2419356.8199999998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5">
        <f>Details2!F273</f>
        <v>495133.42</v>
      </c>
      <c r="G108" s="145">
        <f>Details2!G273</f>
        <v>380619.11</v>
      </c>
      <c r="H108" s="145">
        <f>Details2!H273</f>
        <v>354358.63</v>
      </c>
      <c r="I108" s="145">
        <f>Details2!I273</f>
        <v>171829.77</v>
      </c>
      <c r="J108" s="145">
        <f>Details2!J273</f>
        <v>797047.71</v>
      </c>
      <c r="K108" s="145">
        <f>Details2!K273</f>
        <v>708089.74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5">
        <f>Details2!F274</f>
        <v>518842.82</v>
      </c>
      <c r="G109" s="145">
        <f>Details2!G274</f>
        <v>295447.37</v>
      </c>
      <c r="H109" s="145">
        <f>Details2!H274</f>
        <v>375913.36</v>
      </c>
      <c r="I109" s="145">
        <f>Details2!I274</f>
        <v>139164.66</v>
      </c>
      <c r="J109" s="145">
        <f>Details2!J274</f>
        <v>410054.68</v>
      </c>
      <c r="K109" s="145">
        <f>Details2!K274</f>
        <v>360204.01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5">
        <f>Details2!F275</f>
        <v>605453</v>
      </c>
      <c r="G110" s="145">
        <f>Details2!G275</f>
        <v>293126.15999999997</v>
      </c>
      <c r="H110" s="145">
        <f>Details2!H275</f>
        <v>391079.85</v>
      </c>
      <c r="I110" s="145">
        <f>Details2!I275</f>
        <v>91068.28</v>
      </c>
      <c r="J110" s="145">
        <f>Details2!J275</f>
        <v>538572.56999999995</v>
      </c>
      <c r="K110" s="145">
        <f>Details2!K275</f>
        <v>367424.17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5">
        <f>Details2!F276</f>
        <v>1499822.86</v>
      </c>
      <c r="G111" s="145">
        <f>Details2!G276</f>
        <v>1234156.8700000001</v>
      </c>
      <c r="H111" s="145">
        <f>Details2!H276</f>
        <v>1459492.06</v>
      </c>
      <c r="I111" s="145">
        <f>Details2!I276</f>
        <v>1113171.95</v>
      </c>
      <c r="J111" s="145">
        <f>Details2!J276</f>
        <v>1265670.8999999999</v>
      </c>
      <c r="K111" s="145">
        <f>Details2!K276</f>
        <v>1283974.97</v>
      </c>
      <c r="L111" s="23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5">
        <f>Details2!F277</f>
        <v>6956.35</v>
      </c>
      <c r="G112" s="145">
        <f>Details2!G277</f>
        <v>3245.16</v>
      </c>
      <c r="H112" s="145">
        <f>Details2!H277</f>
        <v>3234.31</v>
      </c>
      <c r="I112" s="145">
        <f>Details2!I277</f>
        <v>15131.49</v>
      </c>
      <c r="J112" s="145">
        <f>Details2!J277</f>
        <v>7154.74</v>
      </c>
      <c r="K112" s="145">
        <f>Details2!K277</f>
        <v>24375.08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5" t="str">
        <f>Details2!F278</f>
        <v>NULL</v>
      </c>
      <c r="G113" s="145" t="str">
        <f>Details2!G278</f>
        <v>NULL</v>
      </c>
      <c r="H113" s="145" t="str">
        <f>Details2!H278</f>
        <v>NULL</v>
      </c>
      <c r="I113" s="145" t="str">
        <f>Details2!I278</f>
        <v>NULL</v>
      </c>
      <c r="J113" s="145" t="str">
        <f>Details2!J278</f>
        <v>NULL</v>
      </c>
      <c r="K113" s="145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5" t="str">
        <f>Details2!F279</f>
        <v>NULL</v>
      </c>
      <c r="G114" s="145" t="str">
        <f>Details2!G279</f>
        <v>NULL</v>
      </c>
      <c r="H114" s="145" t="str">
        <f>Details2!H279</f>
        <v>NULL</v>
      </c>
      <c r="I114" s="145" t="str">
        <f>Details2!I279</f>
        <v>NULL</v>
      </c>
      <c r="J114" s="145" t="str">
        <f>Details2!J279</f>
        <v>NULL</v>
      </c>
      <c r="K114" s="145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5" t="str">
        <f>Details2!F280</f>
        <v>NULL</v>
      </c>
      <c r="G115" s="145" t="str">
        <f>Details2!G280</f>
        <v>NULL</v>
      </c>
      <c r="H115" s="145" t="str">
        <f>Details2!H280</f>
        <v>NULL</v>
      </c>
      <c r="I115" s="145" t="str">
        <f>Details2!I280</f>
        <v>NULL</v>
      </c>
      <c r="J115" s="145" t="str">
        <f>Details2!J280</f>
        <v>NULL</v>
      </c>
      <c r="K115" s="145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5" t="str">
        <f>Details2!F281</f>
        <v>NULL</v>
      </c>
      <c r="G116" s="145" t="str">
        <f>Details2!G281</f>
        <v>NULL</v>
      </c>
      <c r="H116" s="145" t="str">
        <f>Details2!H281</f>
        <v>NULL</v>
      </c>
      <c r="I116" s="145" t="str">
        <f>Details2!I281</f>
        <v>NULL</v>
      </c>
      <c r="J116" s="145" t="str">
        <f>Details2!J281</f>
        <v>NULL</v>
      </c>
      <c r="K116" s="145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5" t="str">
        <f>Details2!F282</f>
        <v>NULL</v>
      </c>
      <c r="G117" s="145" t="str">
        <f>Details2!G282</f>
        <v>NULL</v>
      </c>
      <c r="H117" s="145" t="str">
        <f>Details2!H282</f>
        <v>NULL</v>
      </c>
      <c r="I117" s="145" t="str">
        <f>Details2!I282</f>
        <v>NULL</v>
      </c>
      <c r="J117" s="145" t="str">
        <f>Details2!J282</f>
        <v>NULL</v>
      </c>
      <c r="K117" s="145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5">
        <f>Details2!F283</f>
        <v>76987.73</v>
      </c>
      <c r="G118" s="145">
        <f>Details2!G283</f>
        <v>69525.460000000006</v>
      </c>
      <c r="H118" s="145">
        <f>Details2!H283</f>
        <v>73277.679999999993</v>
      </c>
      <c r="I118" s="145">
        <f>Details2!I283</f>
        <v>30417.59</v>
      </c>
      <c r="J118" s="145">
        <f>Details2!J283</f>
        <v>83676.02</v>
      </c>
      <c r="K118" s="145">
        <f>Details2!K283</f>
        <v>45378.18</v>
      </c>
      <c r="L118" s="23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5" t="str">
        <f>Details2!F284</f>
        <v>NULL</v>
      </c>
      <c r="G119" s="145" t="str">
        <f>Details2!G284</f>
        <v>NULL</v>
      </c>
      <c r="H119" s="145" t="str">
        <f>Details2!H284</f>
        <v>NULL</v>
      </c>
      <c r="I119" s="145" t="str">
        <f>Details2!I284</f>
        <v>NULL</v>
      </c>
      <c r="J119" s="145" t="str">
        <f>Details2!J284</f>
        <v>NULL</v>
      </c>
      <c r="K119" s="145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5" t="str">
        <f>Details2!F285</f>
        <v>NULL</v>
      </c>
      <c r="G120" s="145" t="str">
        <f>Details2!G285</f>
        <v>NULL</v>
      </c>
      <c r="H120" s="145" t="str">
        <f>Details2!H285</f>
        <v>NULL</v>
      </c>
      <c r="I120" s="145" t="str">
        <f>Details2!I285</f>
        <v>NULL</v>
      </c>
      <c r="J120" s="145" t="str">
        <f>Details2!J285</f>
        <v>NULL</v>
      </c>
      <c r="K120" s="145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5" t="str">
        <f>Details2!F286</f>
        <v>NULL</v>
      </c>
      <c r="G121" s="145" t="str">
        <f>Details2!G286</f>
        <v>NULL</v>
      </c>
      <c r="H121" s="145" t="str">
        <f>Details2!H286</f>
        <v>NULL</v>
      </c>
      <c r="I121" s="145" t="str">
        <f>Details2!I286</f>
        <v>NULL</v>
      </c>
      <c r="J121" s="145" t="str">
        <f>Details2!J286</f>
        <v>NULL</v>
      </c>
      <c r="K121" s="145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5" t="str">
        <f>Details2!F287</f>
        <v>NULL</v>
      </c>
      <c r="G122" s="145" t="str">
        <f>Details2!G287</f>
        <v>NULL</v>
      </c>
      <c r="H122" s="145" t="str">
        <f>Details2!H287</f>
        <v>NULL</v>
      </c>
      <c r="I122" s="145" t="str">
        <f>Details2!I287</f>
        <v>NULL</v>
      </c>
      <c r="J122" s="145" t="str">
        <f>Details2!J287</f>
        <v>NULL</v>
      </c>
      <c r="K122" s="145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5" t="str">
        <f>Details2!F288</f>
        <v>NULL</v>
      </c>
      <c r="G123" s="145" t="str">
        <f>Details2!G288</f>
        <v>NULL</v>
      </c>
      <c r="H123" s="145" t="str">
        <f>Details2!H288</f>
        <v>NULL</v>
      </c>
      <c r="I123" s="145" t="str">
        <f>Details2!I288</f>
        <v>NULL</v>
      </c>
      <c r="J123" s="145" t="str">
        <f>Details2!J288</f>
        <v>NULL</v>
      </c>
      <c r="K123" s="145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5" t="str">
        <f>Details2!F289</f>
        <v>NULL</v>
      </c>
      <c r="G124" s="145" t="str">
        <f>Details2!G289</f>
        <v>NULL</v>
      </c>
      <c r="H124" s="145" t="str">
        <f>Details2!H289</f>
        <v>NULL</v>
      </c>
      <c r="I124" s="145" t="str">
        <f>Details2!I289</f>
        <v>NULL</v>
      </c>
      <c r="J124" s="145" t="str">
        <f>Details2!J289</f>
        <v>NULL</v>
      </c>
      <c r="K124" s="145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5" t="str">
        <f>Details2!F290</f>
        <v>NULL</v>
      </c>
      <c r="G125" s="145" t="str">
        <f>Details2!G290</f>
        <v>NULL</v>
      </c>
      <c r="H125" s="145" t="str">
        <f>Details2!H290</f>
        <v>NULL</v>
      </c>
      <c r="I125" s="145" t="str">
        <f>Details2!I290</f>
        <v>NULL</v>
      </c>
      <c r="J125" s="145" t="str">
        <f>Details2!J290</f>
        <v>NULL</v>
      </c>
      <c r="K125" s="145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5">
        <f>Details2!F291</f>
        <v>998741.73</v>
      </c>
      <c r="G126" s="145">
        <f>Details2!G291</f>
        <v>1672228.43</v>
      </c>
      <c r="H126" s="145">
        <f>Details2!H291</f>
        <v>1043945.9</v>
      </c>
      <c r="I126" s="145">
        <f>Details2!I291</f>
        <v>725555.92</v>
      </c>
      <c r="J126" s="145">
        <f>Details2!J291</f>
        <v>879355.41</v>
      </c>
      <c r="K126" s="145">
        <f>Details2!K291</f>
        <v>1632280.23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5">
        <f>Details2!F292</f>
        <v>94919.32</v>
      </c>
      <c r="G127" s="145">
        <f>Details2!G292</f>
        <v>184941.76</v>
      </c>
      <c r="H127" s="145">
        <f>Details2!H292</f>
        <v>82553.55</v>
      </c>
      <c r="I127" s="145">
        <f>Details2!I292</f>
        <v>124305.09</v>
      </c>
      <c r="J127" s="145">
        <f>Details2!J292</f>
        <v>98.96</v>
      </c>
      <c r="K127" s="145">
        <f>Details2!K292</f>
        <v>87723.22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5">
        <f>Details2!F293</f>
        <v>19483.96</v>
      </c>
      <c r="G128" s="145">
        <f>Details2!G293</f>
        <v>19565.62</v>
      </c>
      <c r="H128" s="145">
        <f>Details2!H293</f>
        <v>6883.2</v>
      </c>
      <c r="I128" s="145">
        <f>Details2!I293</f>
        <v>0</v>
      </c>
      <c r="J128" s="145">
        <f>Details2!J293</f>
        <v>9228.7999999999993</v>
      </c>
      <c r="K128" s="145">
        <f>Details2!K293</f>
        <v>3721.37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5">
        <f>Details2!F294</f>
        <v>215351.47</v>
      </c>
      <c r="G129" s="145">
        <f>Details2!G294</f>
        <v>198096.22</v>
      </c>
      <c r="H129" s="145">
        <f>Details2!H294</f>
        <v>260666.93</v>
      </c>
      <c r="I129" s="145">
        <f>Details2!I294</f>
        <v>152252.76999999999</v>
      </c>
      <c r="J129" s="145">
        <f>Details2!J294</f>
        <v>218956.3</v>
      </c>
      <c r="K129" s="145">
        <f>Details2!K294</f>
        <v>225060.24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5">
        <f>Details2!F295</f>
        <v>199120.06</v>
      </c>
      <c r="G130" s="145">
        <f>Details2!G295</f>
        <v>125827.22</v>
      </c>
      <c r="H130" s="145">
        <f>Details2!H295</f>
        <v>110787.55</v>
      </c>
      <c r="I130" s="145">
        <f>Details2!I295</f>
        <v>98519.41</v>
      </c>
      <c r="J130" s="145">
        <f>Details2!J295</f>
        <v>244569.22</v>
      </c>
      <c r="K130" s="145">
        <f>Details2!K295</f>
        <v>152579.94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NHC Lemoore</v>
      </c>
      <c r="E131" t="str">
        <f>Details2!E296</f>
        <v>C</v>
      </c>
      <c r="F131" s="145">
        <f>Details2!F296</f>
        <v>248811.05</v>
      </c>
      <c r="G131" s="145">
        <f>Details2!G296</f>
        <v>117497.47</v>
      </c>
      <c r="H131" s="145">
        <f>Details2!H296</f>
        <v>141106.54</v>
      </c>
      <c r="I131" s="145">
        <f>Details2!I296</f>
        <v>68209.77</v>
      </c>
      <c r="J131" s="145">
        <f>Details2!J296</f>
        <v>131976.04</v>
      </c>
      <c r="K131" s="145">
        <f>Details2!K296</f>
        <v>102315.66</v>
      </c>
      <c r="L131" s="25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5">
        <f>Details2!F297</f>
        <v>776496</v>
      </c>
      <c r="G132" s="145">
        <f>Details2!G297</f>
        <v>582628.47</v>
      </c>
      <c r="H132" s="145">
        <f>Details2!H297</f>
        <v>582685.59</v>
      </c>
      <c r="I132" s="145">
        <f>Details2!I297</f>
        <v>442200.97</v>
      </c>
      <c r="J132" s="145">
        <f>Details2!J297</f>
        <v>710667.22</v>
      </c>
      <c r="K132" s="145">
        <f>Details2!K297</f>
        <v>564579.65</v>
      </c>
      <c r="L132" s="25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5">
        <f>Details2!F298</f>
        <v>592318.13</v>
      </c>
      <c r="G133" s="145">
        <f>Details2!G298</f>
        <v>88081.2</v>
      </c>
      <c r="H133" s="145">
        <f>Details2!H298</f>
        <v>119680.9</v>
      </c>
      <c r="I133" s="145">
        <f>Details2!I298</f>
        <v>18487.63</v>
      </c>
      <c r="J133" s="145">
        <f>Details2!J298</f>
        <v>141437.66</v>
      </c>
      <c r="K133" s="145">
        <f>Details2!K298</f>
        <v>88729.58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5" t="str">
        <f>Details2!F299</f>
        <v>NULL</v>
      </c>
      <c r="G134" s="145" t="str">
        <f>Details2!G299</f>
        <v>NULL</v>
      </c>
      <c r="H134" s="145" t="str">
        <f>Details2!H299</f>
        <v>NULL</v>
      </c>
      <c r="I134" s="145" t="str">
        <f>Details2!I299</f>
        <v>NULL</v>
      </c>
      <c r="J134" s="145" t="str">
        <f>Details2!J299</f>
        <v>NULL</v>
      </c>
      <c r="K134" s="145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5">
        <f>Details2!F300</f>
        <v>893343.18</v>
      </c>
      <c r="G135" s="145">
        <f>Details2!G300</f>
        <v>654481.88</v>
      </c>
      <c r="H135" s="145">
        <f>Details2!H300</f>
        <v>896590.89</v>
      </c>
      <c r="I135" s="145">
        <f>Details2!I300</f>
        <v>683396.73</v>
      </c>
      <c r="J135" s="145">
        <f>Details2!J300</f>
        <v>979781.83</v>
      </c>
      <c r="K135" s="145">
        <f>Details2!K300</f>
        <v>721341.67</v>
      </c>
      <c r="L135" s="25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5">
        <f>Details2!F301</f>
        <v>1655917.01</v>
      </c>
      <c r="G136" s="145">
        <f>Details2!G301</f>
        <v>1205509.69</v>
      </c>
      <c r="H136" s="145">
        <f>Details2!H301</f>
        <v>1286007.25</v>
      </c>
      <c r="I136" s="145">
        <f>Details2!I301</f>
        <v>624712.97</v>
      </c>
      <c r="J136" s="145">
        <f>Details2!J301</f>
        <v>758369.48</v>
      </c>
      <c r="K136" s="145">
        <f>Details2!K301</f>
        <v>646596.88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5" t="str">
        <f>Details2!F302</f>
        <v>NULL</v>
      </c>
      <c r="G137" s="145" t="str">
        <f>Details2!G302</f>
        <v>NULL</v>
      </c>
      <c r="H137" s="145" t="str">
        <f>Details2!H302</f>
        <v>NULL</v>
      </c>
      <c r="I137" s="145" t="str">
        <f>Details2!I302</f>
        <v>NULL</v>
      </c>
      <c r="J137" s="145" t="str">
        <f>Details2!J302</f>
        <v>NULL</v>
      </c>
      <c r="K137" s="145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5">
        <f>Details2!F303</f>
        <v>115133.77</v>
      </c>
      <c r="G138" s="145">
        <f>Details2!G303</f>
        <v>109826.24000000001</v>
      </c>
      <c r="H138" s="145">
        <f>Details2!H303</f>
        <v>78094.06</v>
      </c>
      <c r="I138" s="145">
        <f>Details2!I303</f>
        <v>101256.14</v>
      </c>
      <c r="J138" s="145">
        <f>Details2!J303</f>
        <v>14572.1</v>
      </c>
      <c r="K138" s="145">
        <f>Details2!K303</f>
        <v>0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5">
        <f>Details2!F304</f>
        <v>424550.45</v>
      </c>
      <c r="G139" s="145">
        <f>Details2!G304</f>
        <v>400307.20000000001</v>
      </c>
      <c r="H139" s="145">
        <f>Details2!H304</f>
        <v>492850.27</v>
      </c>
      <c r="I139" s="145">
        <f>Details2!I304</f>
        <v>344509.18</v>
      </c>
      <c r="J139" s="145">
        <f>Details2!J304</f>
        <v>433347.41</v>
      </c>
      <c r="K139" s="145">
        <f>Details2!K304</f>
        <v>278398.8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5">
        <f>Details2!F305</f>
        <v>292362.03000000003</v>
      </c>
      <c r="G140" s="145">
        <f>Details2!G305</f>
        <v>162706.69</v>
      </c>
      <c r="H140" s="145">
        <f>Details2!H305</f>
        <v>136822.34</v>
      </c>
      <c r="I140" s="145">
        <f>Details2!I305</f>
        <v>116383.4</v>
      </c>
      <c r="J140" s="145">
        <f>Details2!J305</f>
        <v>157257.16</v>
      </c>
      <c r="K140" s="145">
        <f>Details2!K305</f>
        <v>6204.52</v>
      </c>
      <c r="L140" s="25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5">
        <f>Details2!F306</f>
        <v>282221.77</v>
      </c>
      <c r="G141" s="145">
        <f>Details2!G306</f>
        <v>188741.55</v>
      </c>
      <c r="H141" s="145">
        <f>Details2!H306</f>
        <v>216130.09</v>
      </c>
      <c r="I141" s="145">
        <f>Details2!I306</f>
        <v>120107.73</v>
      </c>
      <c r="J141" s="145">
        <f>Details2!J306</f>
        <v>382398.14</v>
      </c>
      <c r="K141" s="145">
        <f>Details2!K306</f>
        <v>336483.5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5">
        <f>Details2!F307</f>
        <v>557706.76</v>
      </c>
      <c r="G142" s="145">
        <f>Details2!G307</f>
        <v>283012.78000000003</v>
      </c>
      <c r="H142" s="145">
        <f>Details2!H307</f>
        <v>239694.16</v>
      </c>
      <c r="I142" s="145">
        <f>Details2!I307</f>
        <v>16849.72</v>
      </c>
      <c r="J142" s="145">
        <f>Details2!J307</f>
        <v>249447.96</v>
      </c>
      <c r="K142" s="145">
        <f>Details2!K307</f>
        <v>13470.43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5">
        <f>Details2!F308</f>
        <v>221676.96</v>
      </c>
      <c r="G143" s="145">
        <f>Details2!G308</f>
        <v>134287.5</v>
      </c>
      <c r="H143" s="145">
        <f>Details2!H308</f>
        <v>140315.06</v>
      </c>
      <c r="I143" s="145">
        <f>Details2!I308</f>
        <v>15177.99</v>
      </c>
      <c r="J143" s="145">
        <f>Details2!J308</f>
        <v>78171.199999999997</v>
      </c>
      <c r="K143" s="145">
        <f>Details2!K308</f>
        <v>96713.91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5" t="str">
        <f>Details2!F309</f>
        <v>NULL</v>
      </c>
      <c r="G144" s="145" t="str">
        <f>Details2!G309</f>
        <v>NULL</v>
      </c>
      <c r="H144" s="145" t="str">
        <f>Details2!H309</f>
        <v>NULL</v>
      </c>
      <c r="I144" s="145" t="str">
        <f>Details2!I309</f>
        <v>NULL</v>
      </c>
      <c r="J144" s="145" t="str">
        <f>Details2!J309</f>
        <v>NULL</v>
      </c>
      <c r="K144" s="145" t="str">
        <f>Details2!K309</f>
        <v>NULL</v>
      </c>
      <c r="L144" s="25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5">
        <f>Details2!F310</f>
        <v>275271.34000000003</v>
      </c>
      <c r="G145" s="145">
        <f>Details2!G310</f>
        <v>94250.43</v>
      </c>
      <c r="H145" s="145">
        <f>Details2!H310</f>
        <v>363060.56</v>
      </c>
      <c r="I145" s="145">
        <f>Details2!I310</f>
        <v>150319.19</v>
      </c>
      <c r="J145" s="145">
        <f>Details2!J310</f>
        <v>623868.77</v>
      </c>
      <c r="K145" s="145">
        <f>Details2!K310</f>
        <v>286850.62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5">
        <f>Details2!F311</f>
        <v>1320702.7</v>
      </c>
      <c r="G146" s="145">
        <f>Details2!G311</f>
        <v>1195200.94</v>
      </c>
      <c r="H146" s="145">
        <f>Details2!H311</f>
        <v>1282233.83</v>
      </c>
      <c r="I146" s="145">
        <f>Details2!I311</f>
        <v>560668.80000000005</v>
      </c>
      <c r="J146" s="145">
        <f>Details2!J311</f>
        <v>1676031.73</v>
      </c>
      <c r="K146" s="145">
        <f>Details2!K311</f>
        <v>1035342.2</v>
      </c>
      <c r="L146" s="25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5">
        <f>Details2!F312</f>
        <v>1042818.33</v>
      </c>
      <c r="G147" s="145">
        <f>Details2!G312</f>
        <v>665729.53</v>
      </c>
      <c r="H147" s="145">
        <f>Details2!H312</f>
        <v>756609.58</v>
      </c>
      <c r="I147" s="145">
        <f>Details2!I312</f>
        <v>624681.29</v>
      </c>
      <c r="J147" s="145">
        <f>Details2!J312</f>
        <v>802049.39</v>
      </c>
      <c r="K147" s="145">
        <f>Details2!K312</f>
        <v>421342.27</v>
      </c>
      <c r="L147" s="25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NHC Oak Harbor</v>
      </c>
      <c r="E148" t="str">
        <f>Details2!E313</f>
        <v>H</v>
      </c>
      <c r="F148" s="145">
        <f>Details2!F313</f>
        <v>182906.52</v>
      </c>
      <c r="G148" s="145">
        <f>Details2!G313</f>
        <v>161120.43</v>
      </c>
      <c r="H148" s="145">
        <f>Details2!H313</f>
        <v>87605.72</v>
      </c>
      <c r="I148" s="145">
        <f>Details2!I313</f>
        <v>92866.29</v>
      </c>
      <c r="J148" s="145">
        <f>Details2!J313</f>
        <v>98366.35</v>
      </c>
      <c r="K148" s="145">
        <f>Details2!K313</f>
        <v>102519.58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5">
        <f>Details2!F314</f>
        <v>248866.86</v>
      </c>
      <c r="G149" s="145">
        <f>Details2!G314</f>
        <v>350859.24</v>
      </c>
      <c r="H149" s="145">
        <f>Details2!H314</f>
        <v>143788.14000000001</v>
      </c>
      <c r="I149" s="145">
        <f>Details2!I314</f>
        <v>90736.19</v>
      </c>
      <c r="J149" s="145">
        <f>Details2!J314</f>
        <v>286362.51</v>
      </c>
      <c r="K149" s="145">
        <f>Details2!K314</f>
        <v>93118.48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5" t="str">
        <f>Details2!F315</f>
        <v>NULL</v>
      </c>
      <c r="G150" s="145" t="str">
        <f>Details2!G315</f>
        <v>NULL</v>
      </c>
      <c r="H150" s="145" t="str">
        <f>Details2!H315</f>
        <v>NULL</v>
      </c>
      <c r="I150" s="145" t="str">
        <f>Details2!I315</f>
        <v>NULL</v>
      </c>
      <c r="J150" s="145" t="str">
        <f>Details2!J315</f>
        <v>NULL</v>
      </c>
      <c r="K150" s="145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5">
        <f>Details2!F316</f>
        <v>117638.19</v>
      </c>
      <c r="G151" s="145">
        <f>Details2!G316</f>
        <v>105979.14</v>
      </c>
      <c r="H151" s="145">
        <f>Details2!H316</f>
        <v>99527.21</v>
      </c>
      <c r="I151" s="145">
        <f>Details2!I316</f>
        <v>0</v>
      </c>
      <c r="J151" s="145">
        <f>Details2!J316</f>
        <v>0</v>
      </c>
      <c r="K151" s="145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5" t="str">
        <f>Details2!F317</f>
        <v>NULL</v>
      </c>
      <c r="G152" s="145" t="str">
        <f>Details2!G317</f>
        <v>NULL</v>
      </c>
      <c r="H152" s="145" t="str">
        <f>Details2!H317</f>
        <v>NULL</v>
      </c>
      <c r="I152" s="145" t="str">
        <f>Details2!I317</f>
        <v>NULL</v>
      </c>
      <c r="J152" s="145" t="str">
        <f>Details2!J317</f>
        <v>NULL</v>
      </c>
      <c r="K152" s="145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5">
        <f>Details2!F318</f>
        <v>84054.98</v>
      </c>
      <c r="G153" s="145">
        <f>Details2!G318</f>
        <v>93499.39</v>
      </c>
      <c r="H153" s="145">
        <f>Details2!H318</f>
        <v>106574.8</v>
      </c>
      <c r="I153" s="145">
        <f>Details2!I318</f>
        <v>15815.02</v>
      </c>
      <c r="J153" s="145">
        <f>Details2!J318</f>
        <v>96262.67</v>
      </c>
      <c r="K153" s="145">
        <f>Details2!K318</f>
        <v>30732.17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5" t="str">
        <f>Details2!F319</f>
        <v>NULL</v>
      </c>
      <c r="G154" s="145" t="str">
        <f>Details2!G319</f>
        <v>NULL</v>
      </c>
      <c r="H154" s="145" t="str">
        <f>Details2!H319</f>
        <v>NULL</v>
      </c>
      <c r="I154" s="145" t="str">
        <f>Details2!I319</f>
        <v>NULL</v>
      </c>
      <c r="J154" s="145" t="str">
        <f>Details2!J319</f>
        <v>NULL</v>
      </c>
      <c r="K154" s="145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5" t="str">
        <f>Details2!F320</f>
        <v>NULL</v>
      </c>
      <c r="G155" s="145" t="str">
        <f>Details2!G320</f>
        <v>NULL</v>
      </c>
      <c r="H155" s="145" t="str">
        <f>Details2!H320</f>
        <v>NULL</v>
      </c>
      <c r="I155" s="145" t="str">
        <f>Details2!I320</f>
        <v>NULL</v>
      </c>
      <c r="J155" s="145" t="str">
        <f>Details2!J320</f>
        <v>NULL</v>
      </c>
      <c r="K155" s="145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5" t="str">
        <f>Details2!F321</f>
        <v>NULL</v>
      </c>
      <c r="G156" s="145" t="str">
        <f>Details2!G321</f>
        <v>NULL</v>
      </c>
      <c r="H156" s="145" t="str">
        <f>Details2!H321</f>
        <v>NULL</v>
      </c>
      <c r="I156" s="145" t="str">
        <f>Details2!I321</f>
        <v>NULL</v>
      </c>
      <c r="J156" s="145" t="str">
        <f>Details2!J321</f>
        <v>NULL</v>
      </c>
      <c r="K156" s="145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5">
        <f>Details2!F322</f>
        <v>106410.81</v>
      </c>
      <c r="G157" s="145">
        <f>Details2!G322</f>
        <v>81436.2</v>
      </c>
      <c r="H157" s="145">
        <f>Details2!H322</f>
        <v>66253.69</v>
      </c>
      <c r="I157" s="145">
        <f>Details2!I322</f>
        <v>77837.31</v>
      </c>
      <c r="J157" s="145">
        <f>Details2!J322</f>
        <v>95502.03</v>
      </c>
      <c r="K157" s="145">
        <f>Details2!K322</f>
        <v>56156.53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5" t="str">
        <f>Details2!F323</f>
        <v>NULL</v>
      </c>
      <c r="G158" s="145" t="str">
        <f>Details2!G323</f>
        <v>NULL</v>
      </c>
      <c r="H158" s="145" t="str">
        <f>Details2!H323</f>
        <v>NULL</v>
      </c>
      <c r="I158" s="145" t="str">
        <f>Details2!I323</f>
        <v>NULL</v>
      </c>
      <c r="J158" s="145" t="str">
        <f>Details2!J323</f>
        <v>NULL</v>
      </c>
      <c r="K158" s="145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5" t="str">
        <f>Details2!F324</f>
        <v>NULL</v>
      </c>
      <c r="G159" s="145" t="str">
        <f>Details2!G324</f>
        <v>NULL</v>
      </c>
      <c r="H159" s="145" t="str">
        <f>Details2!H324</f>
        <v>NULL</v>
      </c>
      <c r="I159" s="145" t="str">
        <f>Details2!I324</f>
        <v>NULL</v>
      </c>
      <c r="J159" s="145" t="str">
        <f>Details2!J324</f>
        <v>NULL</v>
      </c>
      <c r="K159" s="145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5" t="str">
        <f>Details2!F325</f>
        <v>NULL</v>
      </c>
      <c r="G160" s="145" t="str">
        <f>Details2!G325</f>
        <v>NULL</v>
      </c>
      <c r="H160" s="145" t="str">
        <f>Details2!H325</f>
        <v>NULL</v>
      </c>
      <c r="I160" s="145" t="str">
        <f>Details2!I325</f>
        <v>NULL</v>
      </c>
      <c r="J160" s="145" t="str">
        <f>Details2!J325</f>
        <v>NULL</v>
      </c>
      <c r="K160" s="145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5">
        <f>Details2!F326</f>
        <v>2900559.24</v>
      </c>
      <c r="G161" s="145">
        <f>Details2!G326</f>
        <v>2542901.6800000002</v>
      </c>
      <c r="H161" s="145">
        <f>Details2!H326</f>
        <v>2614837.98</v>
      </c>
      <c r="I161" s="145">
        <f>Details2!I326</f>
        <v>2057748.66</v>
      </c>
      <c r="J161" s="145">
        <f>Details2!J326</f>
        <v>5466756.2400000002</v>
      </c>
      <c r="K161" s="145">
        <f>Details2!K326</f>
        <v>3797233.05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5">
        <f>Details2!F327</f>
        <v>3015049.82</v>
      </c>
      <c r="G162" s="145">
        <f>Details2!G327</f>
        <v>2756104.39</v>
      </c>
      <c r="H162" s="145">
        <f>Details2!H327</f>
        <v>3089482.63</v>
      </c>
      <c r="I162" s="145">
        <f>Details2!I327</f>
        <v>2458428.9900000002</v>
      </c>
      <c r="J162" s="145">
        <f>Details2!J327</f>
        <v>5562716.8300000001</v>
      </c>
      <c r="K162" s="145">
        <f>Details2!K327</f>
        <v>3109735.31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5" t="str">
        <f>Details2!F328</f>
        <v>NULL</v>
      </c>
      <c r="G163" s="145" t="str">
        <f>Details2!G328</f>
        <v>NULL</v>
      </c>
      <c r="H163" s="145" t="str">
        <f>Details2!H328</f>
        <v>NULL</v>
      </c>
      <c r="I163" s="145" t="str">
        <f>Details2!I328</f>
        <v>NULL</v>
      </c>
      <c r="J163" s="145" t="str">
        <f>Details2!J328</f>
        <v>NULL</v>
      </c>
      <c r="K163" s="145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5" t="str">
        <f>Details2!F329</f>
        <v>NULL</v>
      </c>
      <c r="G164" s="145" t="str">
        <f>Details2!G329</f>
        <v>NULL</v>
      </c>
      <c r="H164" s="145" t="str">
        <f>Details2!H329</f>
        <v>NULL</v>
      </c>
      <c r="I164" s="145" t="str">
        <f>Details2!I329</f>
        <v>NULL</v>
      </c>
      <c r="J164" s="145" t="str">
        <f>Details2!J329</f>
        <v>NULL</v>
      </c>
      <c r="K164" s="145" t="str">
        <f>Details2!K329</f>
        <v>NULL</v>
      </c>
    </row>
    <row r="167" spans="2:12" x14ac:dyDescent="0.2">
      <c r="B167" s="14" t="s">
        <v>126</v>
      </c>
      <c r="C167" s="9"/>
      <c r="F167" s="141">
        <f>SUM(F5:F81)</f>
        <v>26438157.690000001</v>
      </c>
      <c r="G167" s="141">
        <f t="shared" ref="G167:K167" si="0">SUM(G5:G81)</f>
        <v>21602616.77</v>
      </c>
      <c r="H167" s="141">
        <f t="shared" si="0"/>
        <v>20652966.240000002</v>
      </c>
      <c r="I167" s="141">
        <f t="shared" si="0"/>
        <v>8167738.879999998</v>
      </c>
      <c r="J167" s="141">
        <f t="shared" si="0"/>
        <v>16436810</v>
      </c>
      <c r="K167" s="141">
        <f t="shared" si="0"/>
        <v>17490645.57</v>
      </c>
      <c r="L167" s="2"/>
    </row>
    <row r="168" spans="2:12" x14ac:dyDescent="0.2">
      <c r="B168" s="14" t="s">
        <v>127</v>
      </c>
      <c r="C168" s="9"/>
      <c r="F168" s="141">
        <f>SUM(F83:F129)</f>
        <v>21879501.000000004</v>
      </c>
      <c r="G168" s="141">
        <f t="shared" ref="G168:K168" si="1">SUM(G83:G129)</f>
        <v>16293795.639999999</v>
      </c>
      <c r="H168" s="141">
        <f t="shared" si="1"/>
        <v>19010719.099999998</v>
      </c>
      <c r="I168" s="141">
        <f t="shared" si="1"/>
        <v>9632406.1399999987</v>
      </c>
      <c r="J168" s="141">
        <f t="shared" si="1"/>
        <v>23406114.73</v>
      </c>
      <c r="K168" s="141">
        <f t="shared" si="1"/>
        <v>20441169.569999997</v>
      </c>
      <c r="L168" s="20"/>
    </row>
    <row r="169" spans="2:12" x14ac:dyDescent="0.2">
      <c r="B169" s="14" t="s">
        <v>128</v>
      </c>
      <c r="C169" s="9"/>
      <c r="F169" s="141">
        <f>SUM(F161:F164)</f>
        <v>5915609.0600000005</v>
      </c>
      <c r="G169" s="141">
        <f t="shared" ref="G169:K169" si="2">SUM(G161:G164)</f>
        <v>5299006.07</v>
      </c>
      <c r="H169" s="141">
        <f t="shared" si="2"/>
        <v>5704320.6099999994</v>
      </c>
      <c r="I169" s="141">
        <f t="shared" si="2"/>
        <v>4516177.6500000004</v>
      </c>
      <c r="J169" s="141">
        <f t="shared" si="2"/>
        <v>11029473.07</v>
      </c>
      <c r="K169" s="141">
        <f t="shared" si="2"/>
        <v>6906968.3599999994</v>
      </c>
      <c r="L169" s="26"/>
    </row>
    <row r="170" spans="2:12" x14ac:dyDescent="0.2">
      <c r="B170" s="14" t="s">
        <v>129</v>
      </c>
      <c r="C170" s="9"/>
      <c r="F170" s="141">
        <f>SUM(F130:F160)</f>
        <v>9638326.8999999985</v>
      </c>
      <c r="G170" s="141">
        <f t="shared" ref="G170:K170" si="3">SUM(G130:G160)</f>
        <v>6800983.1899999995</v>
      </c>
      <c r="H170" s="141">
        <f t="shared" si="3"/>
        <v>7346418.2299999986</v>
      </c>
      <c r="I170" s="141">
        <f t="shared" si="3"/>
        <v>4262735.7299999995</v>
      </c>
      <c r="J170" s="141">
        <f t="shared" si="3"/>
        <v>7960438.870000001</v>
      </c>
      <c r="K170" s="141">
        <f t="shared" si="3"/>
        <v>5033476.3900000015</v>
      </c>
      <c r="L170" s="26"/>
    </row>
    <row r="171" spans="2:12" x14ac:dyDescent="0.2">
      <c r="B171" s="14" t="s">
        <v>130</v>
      </c>
      <c r="C171" s="9"/>
      <c r="F171" s="141">
        <f>SUM(F5:F164)</f>
        <v>63871594.650000013</v>
      </c>
      <c r="G171" s="141">
        <f t="shared" ref="G171:K171" si="4">SUM(G5:G164)</f>
        <v>49996401.669999987</v>
      </c>
      <c r="H171" s="141">
        <f t="shared" si="4"/>
        <v>52714424.180000015</v>
      </c>
      <c r="I171" s="141">
        <f t="shared" si="4"/>
        <v>26579058.399999991</v>
      </c>
      <c r="J171" s="141">
        <f t="shared" si="4"/>
        <v>58832836.669999987</v>
      </c>
      <c r="K171" s="141">
        <f t="shared" si="4"/>
        <v>49872259.889999986</v>
      </c>
      <c r="L171" s="2"/>
    </row>
    <row r="172" spans="2:12" x14ac:dyDescent="0.2">
      <c r="L172" s="2"/>
    </row>
    <row r="173" spans="2:12" x14ac:dyDescent="0.2">
      <c r="B173" s="40" t="s">
        <v>131</v>
      </c>
      <c r="C173" s="3"/>
      <c r="D173" s="3"/>
      <c r="E173" s="3"/>
      <c r="F173" s="160" t="str">
        <f>IF(F167='Total Collections'!C15,"yes","no")</f>
        <v>yes</v>
      </c>
      <c r="G173" s="160" t="str">
        <f>IF(G167='Total Collections'!D15,"yes","no")</f>
        <v>yes</v>
      </c>
      <c r="H173" s="160" t="str">
        <f>IF(H167='Total Collections'!E15,"yes","no")</f>
        <v>yes</v>
      </c>
      <c r="I173" s="160" t="str">
        <f>IF(I167='Total Collections'!F15,"yes","no")</f>
        <v>yes</v>
      </c>
      <c r="J173" s="160" t="str">
        <f>IF(J167='Total Collections'!G15,"yes","no")</f>
        <v>yes</v>
      </c>
      <c r="K173" s="160" t="str">
        <f>IF(K167='Total Collections'!H15,"yes","no")</f>
        <v>yes</v>
      </c>
      <c r="L173" s="2"/>
    </row>
    <row r="174" spans="2:12" x14ac:dyDescent="0.2">
      <c r="B174" s="40" t="s">
        <v>132</v>
      </c>
      <c r="C174" s="3"/>
      <c r="D174" s="3"/>
      <c r="E174" s="3"/>
      <c r="F174" s="160" t="str">
        <f>IF(F168='Total Collections'!C16,"yes","no")</f>
        <v>yes</v>
      </c>
      <c r="G174" s="160" t="str">
        <f>IF(G168='Total Collections'!D16,"yes","no")</f>
        <v>yes</v>
      </c>
      <c r="H174" s="160" t="str">
        <f>IF(H168='Total Collections'!E16,"yes","no")</f>
        <v>yes</v>
      </c>
      <c r="I174" s="160" t="str">
        <f>IF(I168='Total Collections'!F16,"yes","no")</f>
        <v>yes</v>
      </c>
      <c r="J174" s="160" t="str">
        <f>IF(J168='Total Collections'!G16,"yes","no")</f>
        <v>yes</v>
      </c>
      <c r="K174" s="160" t="str">
        <f>IF(K168='Total Collections'!H16,"yes","no")</f>
        <v>yes</v>
      </c>
      <c r="L174" s="2"/>
    </row>
    <row r="175" spans="2:12" x14ac:dyDescent="0.2">
      <c r="B175" s="40" t="s">
        <v>133</v>
      </c>
      <c r="C175" s="3"/>
      <c r="D175" s="3"/>
      <c r="E175" s="3"/>
      <c r="F175" s="160" t="str">
        <f>IF(F170='Total Collections'!C17,"yes","no")</f>
        <v>yes</v>
      </c>
      <c r="G175" s="160" t="str">
        <f>IF(G170='Total Collections'!D17,"yes","no")</f>
        <v>yes</v>
      </c>
      <c r="H175" s="160" t="str">
        <f>IF(H170='Total Collections'!E17,"yes","no")</f>
        <v>yes</v>
      </c>
      <c r="I175" s="160" t="str">
        <f>IF(I170='Total Collections'!F17,"yes","no")</f>
        <v>yes</v>
      </c>
      <c r="J175" s="160" t="str">
        <f>IF(J170='Total Collections'!G17,"yes","no")</f>
        <v>yes</v>
      </c>
      <c r="K175" s="160" t="str">
        <f>IF(K170='Total Collections'!H17,"yes","no")</f>
        <v>yes</v>
      </c>
      <c r="L175" s="26"/>
    </row>
    <row r="176" spans="2:12" x14ac:dyDescent="0.2">
      <c r="B176" s="40" t="s">
        <v>134</v>
      </c>
      <c r="C176" s="3"/>
      <c r="D176" s="3"/>
      <c r="E176" s="3"/>
      <c r="F176" s="160" t="str">
        <f>IF(F169='Total Collections'!C18,"yes","no")</f>
        <v>yes</v>
      </c>
      <c r="G176" s="160" t="str">
        <f>IF(G169='Total Collections'!D18,"yes","no")</f>
        <v>yes</v>
      </c>
      <c r="H176" s="160" t="str">
        <f>IF(H169='Total Collections'!E18,"yes","no")</f>
        <v>yes</v>
      </c>
      <c r="I176" s="160" t="str">
        <f>IF(I169='Total Collections'!F18,"yes","no")</f>
        <v>yes</v>
      </c>
      <c r="J176" s="160" t="str">
        <f>IF(J169='Total Collections'!G18,"yes","no")</f>
        <v>yes</v>
      </c>
      <c r="K176" s="160" t="str">
        <f>IF(K169='Total Collections'!H18,"yes","no")</f>
        <v>yes</v>
      </c>
      <c r="L176" s="26"/>
    </row>
    <row r="177" spans="2:12" x14ac:dyDescent="0.2">
      <c r="B177" s="40" t="s">
        <v>135</v>
      </c>
      <c r="F177" s="160" t="str">
        <f>IF(F171='Total Collections'!C19,"yes","no")</f>
        <v>yes</v>
      </c>
      <c r="G177" s="160" t="str">
        <f>IF(G171='Total Collections'!D19,"yes","no")</f>
        <v>yes</v>
      </c>
      <c r="H177" s="160" t="str">
        <f>IF(H171='Total Collections'!E19,"yes","no")</f>
        <v>yes</v>
      </c>
      <c r="I177" s="160" t="str">
        <f>IF(I171='Total Collections'!F19,"yes","no")</f>
        <v>yes</v>
      </c>
      <c r="J177" s="160" t="str">
        <f>IF(J171='Total Collections'!G19,"yes","no")</f>
        <v>yes</v>
      </c>
      <c r="K177" s="160" t="str">
        <f>IF(K171='Total Collections'!H19,"yes","no")</f>
        <v>yes</v>
      </c>
    </row>
    <row r="178" spans="2:12" x14ac:dyDescent="0.2">
      <c r="K178" s="146"/>
    </row>
    <row r="179" spans="2:12" x14ac:dyDescent="0.2">
      <c r="L179" s="26"/>
    </row>
  </sheetData>
  <sheetProtection algorithmName="SHA-512" hashValue="Euy+rquwuOnqDU3tpQ9C71cYRcsEnaTTeKKaB3LEb00/dVpbCg8IEKTSwXd/5UAu+NMHosZPM1cQhGlkVyY8Dw==" saltValue="XhuPq9onZTQ3crWh7MBNRg==" spinCount="100000" sheet="1" objects="1" scenarios="1"/>
  <autoFilter ref="B3:K164" xr:uid="{5CCDB9FE-BE08-4296-ADC8-740BE4CA6355}"/>
  <customSheetViews>
    <customSheetView guid="{36755EE3-F52E-4D4E-9A42-3A861C777B27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5" customWidth="1"/>
    <col min="12" max="13" width="12" customWidth="1"/>
    <col min="14" max="14" width="12" bestFit="1" customWidth="1"/>
  </cols>
  <sheetData>
    <row r="1" spans="1:11" x14ac:dyDescent="0.2">
      <c r="A1" s="140" t="s">
        <v>162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45" t="s">
        <v>163</v>
      </c>
    </row>
    <row r="4" spans="1:11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5">
        <f>Details2!F500</f>
        <v>1712560.88</v>
      </c>
      <c r="G5" s="145">
        <f>Details2!G500</f>
        <v>1744276.1</v>
      </c>
      <c r="H5" s="145">
        <f>Details2!H500</f>
        <v>1679464.13</v>
      </c>
      <c r="I5" s="145">
        <f>Details2!I500</f>
        <v>3635838.08</v>
      </c>
      <c r="J5" s="145">
        <f>Details2!J500</f>
        <v>1033921.83</v>
      </c>
      <c r="K5" s="145">
        <f>Details2!K500</f>
        <v>1295246.8999999999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5">
        <f>Details2!F501</f>
        <v>3650993.64</v>
      </c>
      <c r="G6" s="145">
        <f>Details2!G501</f>
        <v>3515232.63</v>
      </c>
      <c r="H6" s="145">
        <f>Details2!H501</f>
        <v>3413467.92</v>
      </c>
      <c r="I6" s="145">
        <f>Details2!I501</f>
        <v>3020252.36</v>
      </c>
      <c r="J6" s="145">
        <f>Details2!J501</f>
        <v>3466327.52</v>
      </c>
      <c r="K6" s="145">
        <f>Details2!K501</f>
        <v>4248843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5">
        <f>Details2!F502</f>
        <v>1051946.24</v>
      </c>
      <c r="G7" s="145">
        <f>Details2!G502</f>
        <v>985818.14</v>
      </c>
      <c r="H7" s="145">
        <f>Details2!H502</f>
        <v>846421.62</v>
      </c>
      <c r="I7" s="145">
        <f>Details2!I502</f>
        <v>949743.86</v>
      </c>
      <c r="J7" s="145">
        <f>Details2!J502</f>
        <v>677364.89</v>
      </c>
      <c r="K7" s="145">
        <f>Details2!K502</f>
        <v>643202.64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5">
        <f>Details2!F503</f>
        <v>460189.28</v>
      </c>
      <c r="G8" s="145">
        <f>Details2!G503</f>
        <v>430804.01</v>
      </c>
      <c r="H8" s="145">
        <f>Details2!H503</f>
        <v>380863.09</v>
      </c>
      <c r="I8" s="145">
        <f>Details2!I503</f>
        <v>459694.58</v>
      </c>
      <c r="J8" s="145">
        <f>Details2!J503</f>
        <v>393826.15</v>
      </c>
      <c r="K8" s="145">
        <f>Details2!K503</f>
        <v>273406.53999999998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5">
        <f>Details2!F504</f>
        <v>893564.01</v>
      </c>
      <c r="G9" s="145">
        <f>Details2!G504</f>
        <v>754114.88</v>
      </c>
      <c r="H9" s="145">
        <f>Details2!H504</f>
        <v>620219.76</v>
      </c>
      <c r="I9" s="145">
        <f>Details2!I504</f>
        <v>5460.71</v>
      </c>
      <c r="J9" s="145">
        <f>Details2!J504</f>
        <v>465890.79</v>
      </c>
      <c r="K9" s="145">
        <f>Details2!K504</f>
        <v>499986.27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5">
        <f>Details2!F505</f>
        <v>2455704.89</v>
      </c>
      <c r="G10" s="145">
        <f>Details2!G505</f>
        <v>1882522.99</v>
      </c>
      <c r="H10" s="145">
        <f>Details2!H505</f>
        <v>2000858.31</v>
      </c>
      <c r="I10" s="145">
        <f>Details2!I505</f>
        <v>1523477.43</v>
      </c>
      <c r="J10" s="145">
        <f>Details2!J505</f>
        <v>1472468.51</v>
      </c>
      <c r="K10" s="145">
        <f>Details2!K505</f>
        <v>1555903.18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5">
        <f>Details2!F506</f>
        <v>151507.29999999999</v>
      </c>
      <c r="G11" s="145">
        <f>Details2!G506</f>
        <v>138711.5</v>
      </c>
      <c r="H11" s="145">
        <f>Details2!H506</f>
        <v>137504.46</v>
      </c>
      <c r="I11" s="145">
        <f>Details2!I506</f>
        <v>185291.4</v>
      </c>
      <c r="J11" s="145">
        <f>Details2!J506</f>
        <v>124806.7</v>
      </c>
      <c r="K11" s="145">
        <f>Details2!K506</f>
        <v>89884.88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5">
        <f>Details2!F507</f>
        <v>162148.96</v>
      </c>
      <c r="G12" s="145">
        <f>Details2!G507</f>
        <v>117882.75</v>
      </c>
      <c r="H12" s="145">
        <f>Details2!H507</f>
        <v>113340.1</v>
      </c>
      <c r="I12" s="145">
        <f>Details2!I507</f>
        <v>81864.69</v>
      </c>
      <c r="J12" s="145">
        <f>Details2!J507</f>
        <v>115494.17</v>
      </c>
      <c r="K12" s="145">
        <f>Details2!K507</f>
        <v>83195.990000000005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5">
        <f>Details2!F508</f>
        <v>240119.13</v>
      </c>
      <c r="G13" s="145">
        <f>Details2!G508</f>
        <v>178384.12</v>
      </c>
      <c r="H13" s="145">
        <f>Details2!H508</f>
        <v>169720.98</v>
      </c>
      <c r="I13" s="145">
        <f>Details2!I508</f>
        <v>180757.73</v>
      </c>
      <c r="J13" s="145">
        <f>Details2!J508</f>
        <v>166493.38</v>
      </c>
      <c r="K13" s="145">
        <f>Details2!K508</f>
        <v>140093.29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5">
        <f>Details2!F509</f>
        <v>944684.55</v>
      </c>
      <c r="G14" s="145">
        <f>Details2!G509</f>
        <v>874154.42</v>
      </c>
      <c r="H14" s="145">
        <f>Details2!H509</f>
        <v>663642.18999999994</v>
      </c>
      <c r="I14" s="145">
        <f>Details2!I509</f>
        <v>758160.22</v>
      </c>
      <c r="J14" s="145">
        <f>Details2!J509</f>
        <v>748662.29</v>
      </c>
      <c r="K14" s="145">
        <f>Details2!K509</f>
        <v>664574.75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5">
        <f>Details2!F510</f>
        <v>1412627.6</v>
      </c>
      <c r="G15" s="145">
        <f>Details2!G510</f>
        <v>1208125.4099999999</v>
      </c>
      <c r="H15" s="145">
        <f>Details2!H510</f>
        <v>1162806.79</v>
      </c>
      <c r="I15" s="145">
        <f>Details2!I510</f>
        <v>7493.23</v>
      </c>
      <c r="J15" s="145">
        <f>Details2!J510</f>
        <v>597518.25</v>
      </c>
      <c r="K15" s="145">
        <f>Details2!K510</f>
        <v>640363.52000000002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5">
        <f>Details2!F511</f>
        <v>1698627.81</v>
      </c>
      <c r="G16" s="145">
        <f>Details2!G511</f>
        <v>1210590.48</v>
      </c>
      <c r="H16" s="145">
        <f>Details2!H511</f>
        <v>1107609.45</v>
      </c>
      <c r="I16" s="145">
        <f>Details2!I511</f>
        <v>62084.33</v>
      </c>
      <c r="J16" s="145">
        <f>Details2!J511</f>
        <v>884048.17</v>
      </c>
      <c r="K16" s="145">
        <f>Details2!K511</f>
        <v>1425873.38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5">
        <f>Details2!F512</f>
        <v>536071.72</v>
      </c>
      <c r="G17" s="145">
        <f>Details2!G512</f>
        <v>432843.12</v>
      </c>
      <c r="H17" s="145">
        <f>Details2!H512</f>
        <v>404220.11</v>
      </c>
      <c r="I17" s="145">
        <f>Details2!I512</f>
        <v>4317.93</v>
      </c>
      <c r="J17" s="145">
        <f>Details2!J512</f>
        <v>470455.32</v>
      </c>
      <c r="K17" s="145">
        <f>Details2!K512</f>
        <v>381961.63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5">
        <f>Details2!F513</f>
        <v>2100364.75</v>
      </c>
      <c r="G18" s="145">
        <f>Details2!G513</f>
        <v>1557753.18</v>
      </c>
      <c r="H18" s="145">
        <f>Details2!H513</f>
        <v>1126694.24</v>
      </c>
      <c r="I18" s="145">
        <f>Details2!I513</f>
        <v>22938.67</v>
      </c>
      <c r="J18" s="145">
        <f>Details2!J513</f>
        <v>789898.01</v>
      </c>
      <c r="K18" s="145">
        <f>Details2!K513</f>
        <v>1146367.77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5">
        <f>Details2!F514</f>
        <v>1939499.58</v>
      </c>
      <c r="G19" s="145">
        <f>Details2!G514</f>
        <v>1230038.73</v>
      </c>
      <c r="H19" s="145">
        <f>Details2!H514</f>
        <v>1066990.56</v>
      </c>
      <c r="I19" s="145">
        <f>Details2!I514</f>
        <v>6978.92</v>
      </c>
      <c r="J19" s="145">
        <f>Details2!J514</f>
        <v>643624.85</v>
      </c>
      <c r="K19" s="145">
        <f>Details2!K514</f>
        <v>944115.19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5">
        <f>Details2!F515</f>
        <v>230673.35</v>
      </c>
      <c r="G20" s="145">
        <f>Details2!G515</f>
        <v>199102.52</v>
      </c>
      <c r="H20" s="145">
        <f>Details2!H515</f>
        <v>184282.34</v>
      </c>
      <c r="I20" s="145">
        <f>Details2!I515</f>
        <v>38095.47</v>
      </c>
      <c r="J20" s="145">
        <f>Details2!J515</f>
        <v>187591.74</v>
      </c>
      <c r="K20" s="145">
        <f>Details2!K515</f>
        <v>241035.36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5">
        <f>Details2!F516</f>
        <v>1235721.19</v>
      </c>
      <c r="G21" s="145">
        <f>Details2!G516</f>
        <v>891247.57</v>
      </c>
      <c r="H21" s="145">
        <f>Details2!H516</f>
        <v>689875.57</v>
      </c>
      <c r="I21" s="145">
        <f>Details2!I516</f>
        <v>7797.02</v>
      </c>
      <c r="J21" s="145">
        <f>Details2!J516</f>
        <v>720785.46</v>
      </c>
      <c r="K21" s="145">
        <f>Details2!K516</f>
        <v>811928.19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5">
        <f>Details2!F517</f>
        <v>399170.9</v>
      </c>
      <c r="G22" s="145">
        <f>Details2!G517</f>
        <v>398784.69</v>
      </c>
      <c r="H22" s="145">
        <f>Details2!H517</f>
        <v>310531.64</v>
      </c>
      <c r="I22" s="145">
        <f>Details2!I517</f>
        <v>389043.23</v>
      </c>
      <c r="J22" s="145">
        <f>Details2!J517</f>
        <v>371841.42</v>
      </c>
      <c r="K22" s="145">
        <f>Details2!K517</f>
        <v>262452.96000000002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5">
        <f>Details2!F518</f>
        <v>1768922.18</v>
      </c>
      <c r="G23" s="145">
        <f>Details2!G518</f>
        <v>1417114.23</v>
      </c>
      <c r="H23" s="145">
        <f>Details2!H518</f>
        <v>1066835.04</v>
      </c>
      <c r="I23" s="145">
        <f>Details2!I518</f>
        <v>31248.38</v>
      </c>
      <c r="J23" s="145">
        <f>Details2!J518</f>
        <v>750576.5</v>
      </c>
      <c r="K23" s="145">
        <f>Details2!K518</f>
        <v>1149454.71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5">
        <f>Details2!F519</f>
        <v>591701.81999999995</v>
      </c>
      <c r="G24" s="145">
        <f>Details2!G519</f>
        <v>533351.47</v>
      </c>
      <c r="H24" s="145">
        <f>Details2!H519</f>
        <v>426041.26</v>
      </c>
      <c r="I24" s="145">
        <f>Details2!I519</f>
        <v>9721.42</v>
      </c>
      <c r="J24" s="145">
        <f>Details2!J519</f>
        <v>357008.09</v>
      </c>
      <c r="K24" s="145">
        <f>Details2!K519</f>
        <v>377824.76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5">
        <f>Details2!F520</f>
        <v>904546.76</v>
      </c>
      <c r="G25" s="145">
        <f>Details2!G520</f>
        <v>809680.15</v>
      </c>
      <c r="H25" s="145">
        <f>Details2!H520</f>
        <v>685230.19</v>
      </c>
      <c r="I25" s="145">
        <f>Details2!I520</f>
        <v>10982.34</v>
      </c>
      <c r="J25" s="145">
        <f>Details2!J520</f>
        <v>721426.28</v>
      </c>
      <c r="K25" s="145">
        <f>Details2!K520</f>
        <v>578108.41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5">
        <f>Details2!F521</f>
        <v>1798291.3</v>
      </c>
      <c r="G26" s="145">
        <f>Details2!G521</f>
        <v>1678849.82</v>
      </c>
      <c r="H26" s="145">
        <f>Details2!H521</f>
        <v>1531433.6</v>
      </c>
      <c r="I26" s="145">
        <f>Details2!I521</f>
        <v>184325.11</v>
      </c>
      <c r="J26" s="145">
        <f>Details2!J521</f>
        <v>1031610.14</v>
      </c>
      <c r="K26" s="145">
        <f>Details2!K521</f>
        <v>1507803.59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5">
        <f>Details2!F522</f>
        <v>2023664.72</v>
      </c>
      <c r="G27" s="145">
        <f>Details2!G522</f>
        <v>1927970.84</v>
      </c>
      <c r="H27" s="145">
        <f>Details2!H522</f>
        <v>1503190.98</v>
      </c>
      <c r="I27" s="145">
        <f>Details2!I522</f>
        <v>182472.95999999999</v>
      </c>
      <c r="J27" s="145">
        <f>Details2!J522</f>
        <v>1252468.29</v>
      </c>
      <c r="K27" s="145">
        <f>Details2!K522</f>
        <v>1359914.56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5">
        <f>Details2!F523</f>
        <v>280725.06</v>
      </c>
      <c r="G28" s="145">
        <f>Details2!G523</f>
        <v>203909.48</v>
      </c>
      <c r="H28" s="145">
        <f>Details2!H523</f>
        <v>163644.22</v>
      </c>
      <c r="I28" s="145">
        <f>Details2!I523</f>
        <v>214.76</v>
      </c>
      <c r="J28" s="145">
        <f>Details2!J523</f>
        <v>168761.74</v>
      </c>
      <c r="K28" s="145">
        <f>Details2!K523</f>
        <v>176181.64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5">
        <f>Details2!F524</f>
        <v>292948.75</v>
      </c>
      <c r="G29" s="145">
        <f>Details2!G524</f>
        <v>293315.24</v>
      </c>
      <c r="H29" s="145">
        <f>Details2!H524</f>
        <v>228612.84</v>
      </c>
      <c r="I29" s="145">
        <f>Details2!I524</f>
        <v>25695.99</v>
      </c>
      <c r="J29" s="145">
        <f>Details2!J524</f>
        <v>212966.79</v>
      </c>
      <c r="K29" s="145">
        <f>Details2!K524</f>
        <v>201115.05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5">
        <f>Details2!F525</f>
        <v>269807.23</v>
      </c>
      <c r="G30" s="145">
        <f>Details2!G525</f>
        <v>38117.89</v>
      </c>
      <c r="H30" s="145">
        <f>Details2!H525</f>
        <v>131424.10999999999</v>
      </c>
      <c r="I30" s="145">
        <f>Details2!I525</f>
        <v>207383.66</v>
      </c>
      <c r="J30" s="145">
        <f>Details2!J525</f>
        <v>201250.65</v>
      </c>
      <c r="K30" s="145">
        <f>Details2!K525</f>
        <v>176850.88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5">
        <f>Details2!F526</f>
        <v>1182098.72</v>
      </c>
      <c r="G31" s="145">
        <f>Details2!G526</f>
        <v>1095373.68</v>
      </c>
      <c r="H31" s="145">
        <f>Details2!H526</f>
        <v>972420.2</v>
      </c>
      <c r="I31" s="145">
        <f>Details2!I526</f>
        <v>615745.23</v>
      </c>
      <c r="J31" s="145">
        <f>Details2!J526</f>
        <v>1101768.51</v>
      </c>
      <c r="K31" s="145">
        <f>Details2!K526</f>
        <v>1057191.77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5">
        <f>Details2!F527</f>
        <v>2610140.71</v>
      </c>
      <c r="G32" s="145">
        <f>Details2!G527</f>
        <v>3004321.69</v>
      </c>
      <c r="H32" s="145">
        <f>Details2!H527</f>
        <v>2756989.57</v>
      </c>
      <c r="I32" s="145">
        <f>Details2!I527</f>
        <v>2307369.4300000002</v>
      </c>
      <c r="J32" s="145">
        <f>Details2!J527</f>
        <v>2934582.47</v>
      </c>
      <c r="K32" s="145">
        <f>Details2!K527</f>
        <v>2508340.9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5">
        <f>Details2!F528</f>
        <v>604381.73</v>
      </c>
      <c r="G33" s="145">
        <f>Details2!G528</f>
        <v>553129.27</v>
      </c>
      <c r="H33" s="145">
        <f>Details2!H528</f>
        <v>435122.58</v>
      </c>
      <c r="I33" s="145">
        <f>Details2!I528</f>
        <v>358990.39</v>
      </c>
      <c r="J33" s="145">
        <f>Details2!J528</f>
        <v>470588.77</v>
      </c>
      <c r="K33" s="145">
        <f>Details2!K528</f>
        <v>451118.81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5">
        <f>Details2!F529</f>
        <v>151195.23000000001</v>
      </c>
      <c r="G34" s="145">
        <f>Details2!G529</f>
        <v>149783.47</v>
      </c>
      <c r="H34" s="145">
        <f>Details2!H529</f>
        <v>132264.04999999999</v>
      </c>
      <c r="I34" s="145">
        <f>Details2!I529</f>
        <v>321557.93</v>
      </c>
      <c r="J34" s="145">
        <f>Details2!J529</f>
        <v>166435.37</v>
      </c>
      <c r="K34" s="145">
        <f>Details2!K529</f>
        <v>174493.15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5">
        <f>Details2!F530</f>
        <v>155437.32</v>
      </c>
      <c r="G35" s="145">
        <f>Details2!G530</f>
        <v>181556.38</v>
      </c>
      <c r="H35" s="145">
        <f>Details2!H530</f>
        <v>123890.74</v>
      </c>
      <c r="I35" s="145">
        <f>Details2!I530</f>
        <v>141450.75</v>
      </c>
      <c r="J35" s="145">
        <f>Details2!J530</f>
        <v>186005.49</v>
      </c>
      <c r="K35" s="145">
        <f>Details2!K530</f>
        <v>149758.94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5">
        <f>Details2!F531</f>
        <v>722873.27</v>
      </c>
      <c r="G36" s="145">
        <f>Details2!G531</f>
        <v>669007.16</v>
      </c>
      <c r="H36" s="145">
        <f>Details2!H531</f>
        <v>547308.51</v>
      </c>
      <c r="I36" s="145">
        <f>Details2!I531</f>
        <v>8008.27</v>
      </c>
      <c r="J36" s="145">
        <f>Details2!J531</f>
        <v>593619.24</v>
      </c>
      <c r="K36" s="145">
        <f>Details2!K531</f>
        <v>452677.65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5">
        <f>Details2!F532</f>
        <v>163016.75</v>
      </c>
      <c r="G37" s="145">
        <f>Details2!G532</f>
        <v>115453.94</v>
      </c>
      <c r="H37" s="145">
        <f>Details2!H532</f>
        <v>132361.04</v>
      </c>
      <c r="I37" s="145">
        <f>Details2!I532</f>
        <v>6784.51</v>
      </c>
      <c r="J37" s="145">
        <f>Details2!J532</f>
        <v>89137.279999999999</v>
      </c>
      <c r="K37" s="145">
        <f>Details2!K532</f>
        <v>99274.66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5">
        <f>Details2!F533</f>
        <v>149072.31</v>
      </c>
      <c r="G38" s="145">
        <f>Details2!G533</f>
        <v>149692.87</v>
      </c>
      <c r="H38" s="145">
        <f>Details2!H533</f>
        <v>131719.15</v>
      </c>
      <c r="I38" s="145">
        <f>Details2!I533</f>
        <v>93830.69</v>
      </c>
      <c r="J38" s="145">
        <f>Details2!J533</f>
        <v>158932.56</v>
      </c>
      <c r="K38" s="145">
        <f>Details2!K533</f>
        <v>100960.62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5">
        <f>Details2!F534</f>
        <v>4228385.17</v>
      </c>
      <c r="G39" s="145">
        <f>Details2!G534</f>
        <v>3544305.49</v>
      </c>
      <c r="H39" s="145">
        <f>Details2!H534</f>
        <v>2916607.5</v>
      </c>
      <c r="I39" s="145">
        <f>Details2!I534</f>
        <v>259059.04</v>
      </c>
      <c r="J39" s="145">
        <f>Details2!J534</f>
        <v>2137000.2999999998</v>
      </c>
      <c r="K39" s="145">
        <f>Details2!K534</f>
        <v>2713266.14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5">
        <f>Details2!F535</f>
        <v>1461415.11</v>
      </c>
      <c r="G40" s="145">
        <f>Details2!G535</f>
        <v>1249620.78</v>
      </c>
      <c r="H40" s="145">
        <f>Details2!H535</f>
        <v>1317891.1599999999</v>
      </c>
      <c r="I40" s="145">
        <f>Details2!I535</f>
        <v>18192.61</v>
      </c>
      <c r="J40" s="145">
        <f>Details2!J535</f>
        <v>942727.44</v>
      </c>
      <c r="K40" s="145">
        <f>Details2!K535</f>
        <v>1306094.81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5">
        <f>Details2!F536</f>
        <v>151510.88</v>
      </c>
      <c r="G41" s="145">
        <f>Details2!G536</f>
        <v>131813.76000000001</v>
      </c>
      <c r="H41" s="145">
        <f>Details2!H536</f>
        <v>128405.88</v>
      </c>
      <c r="I41" s="145">
        <f>Details2!I536</f>
        <v>15363.11</v>
      </c>
      <c r="J41" s="145">
        <f>Details2!J536</f>
        <v>163844.42000000001</v>
      </c>
      <c r="K41" s="145">
        <f>Details2!K536</f>
        <v>161379.73000000001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5">
        <f>Details2!F537</f>
        <v>836854.37</v>
      </c>
      <c r="G42" s="145">
        <f>Details2!G537</f>
        <v>729213.08</v>
      </c>
      <c r="H42" s="145">
        <f>Details2!H537</f>
        <v>687883.97</v>
      </c>
      <c r="I42" s="145">
        <f>Details2!I537</f>
        <v>91316.02</v>
      </c>
      <c r="J42" s="145">
        <f>Details2!J537</f>
        <v>487469.74</v>
      </c>
      <c r="K42" s="145">
        <f>Details2!K537</f>
        <v>728082.7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5">
        <f>Details2!F538</f>
        <v>310014.5</v>
      </c>
      <c r="G43" s="145">
        <f>Details2!G538</f>
        <v>309068.53999999998</v>
      </c>
      <c r="H43" s="145">
        <f>Details2!H538</f>
        <v>263056.07</v>
      </c>
      <c r="I43" s="145">
        <f>Details2!I538</f>
        <v>15500.19</v>
      </c>
      <c r="J43" s="145">
        <f>Details2!J538</f>
        <v>327614.74</v>
      </c>
      <c r="K43" s="145">
        <f>Details2!K538</f>
        <v>281709.82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5">
        <f>Details2!F539</f>
        <v>520376.97</v>
      </c>
      <c r="G44" s="145">
        <f>Details2!G539</f>
        <v>311956.8</v>
      </c>
      <c r="H44" s="145">
        <f>Details2!H539</f>
        <v>351594.75</v>
      </c>
      <c r="I44" s="145">
        <f>Details2!I539</f>
        <v>9025.8799999999992</v>
      </c>
      <c r="J44" s="145">
        <f>Details2!J539</f>
        <v>332194.06</v>
      </c>
      <c r="K44" s="145">
        <f>Details2!K539</f>
        <v>260538.04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5">
        <f>Details2!F540</f>
        <v>690393.94</v>
      </c>
      <c r="G45" s="145">
        <f>Details2!G540</f>
        <v>591847.1</v>
      </c>
      <c r="H45" s="145">
        <f>Details2!H540</f>
        <v>496853.14</v>
      </c>
      <c r="I45" s="145">
        <f>Details2!I540</f>
        <v>82559.039999999994</v>
      </c>
      <c r="J45" s="145">
        <f>Details2!J540</f>
        <v>413985.71</v>
      </c>
      <c r="K45" s="145">
        <f>Details2!K540</f>
        <v>557882.86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5">
        <f>Details2!F541</f>
        <v>91738.53</v>
      </c>
      <c r="G46" s="145">
        <f>Details2!G541</f>
        <v>71078.69</v>
      </c>
      <c r="H46" s="145">
        <f>Details2!H541</f>
        <v>53230.41</v>
      </c>
      <c r="I46" s="145">
        <f>Details2!I541</f>
        <v>12256.41</v>
      </c>
      <c r="J46" s="145">
        <f>Details2!J541</f>
        <v>52308.55</v>
      </c>
      <c r="K46" s="145">
        <f>Details2!K541</f>
        <v>53901.96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5">
        <f>Details2!F542</f>
        <v>3759264.56</v>
      </c>
      <c r="G47" s="145">
        <f>Details2!G542</f>
        <v>4181223.11</v>
      </c>
      <c r="H47" s="145">
        <f>Details2!H542</f>
        <v>3272469.75</v>
      </c>
      <c r="I47" s="145">
        <f>Details2!I542</f>
        <v>725263.79</v>
      </c>
      <c r="J47" s="145">
        <f>Details2!J542</f>
        <v>2359687.5299999998</v>
      </c>
      <c r="K47" s="145">
        <f>Details2!K542</f>
        <v>2819681.02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5">
        <f>Details2!F543</f>
        <v>2015479</v>
      </c>
      <c r="G48" s="145">
        <f>Details2!G543</f>
        <v>1641970.21</v>
      </c>
      <c r="H48" s="145">
        <f>Details2!H543</f>
        <v>1578142.19</v>
      </c>
      <c r="I48" s="145">
        <f>Details2!I543</f>
        <v>2302758.4700000002</v>
      </c>
      <c r="J48" s="145">
        <f>Details2!J543</f>
        <v>2197633.35</v>
      </c>
      <c r="K48" s="145">
        <f>Details2!K543</f>
        <v>1656893.09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5">
        <f>Details2!F544</f>
        <v>1132877.51</v>
      </c>
      <c r="G49" s="145">
        <f>Details2!G544</f>
        <v>1127059.22</v>
      </c>
      <c r="H49" s="145">
        <f>Details2!H544</f>
        <v>1079726.1499999999</v>
      </c>
      <c r="I49" s="145">
        <f>Details2!I544</f>
        <v>127347.16</v>
      </c>
      <c r="J49" s="145">
        <f>Details2!J544</f>
        <v>976214.49</v>
      </c>
      <c r="K49" s="145">
        <f>Details2!K544</f>
        <v>1005604.43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5">
        <f>Details2!F545</f>
        <v>700594.17</v>
      </c>
      <c r="G50" s="145">
        <f>Details2!G545</f>
        <v>567620.18999999994</v>
      </c>
      <c r="H50" s="145">
        <f>Details2!H545</f>
        <v>507496.95</v>
      </c>
      <c r="I50" s="145">
        <f>Details2!I545</f>
        <v>407594.88</v>
      </c>
      <c r="J50" s="145">
        <f>Details2!J545</f>
        <v>504924.46</v>
      </c>
      <c r="K50" s="145">
        <f>Details2!K545</f>
        <v>494474.18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5">
        <f>Details2!F546</f>
        <v>443236.85</v>
      </c>
      <c r="G51" s="145">
        <f>Details2!G546</f>
        <v>348398.36</v>
      </c>
      <c r="H51" s="145">
        <f>Details2!H546</f>
        <v>337821.01</v>
      </c>
      <c r="I51" s="145">
        <f>Details2!I546</f>
        <v>507293.25</v>
      </c>
      <c r="J51" s="145">
        <f>Details2!J546</f>
        <v>331727.01</v>
      </c>
      <c r="K51" s="145">
        <f>Details2!K546</f>
        <v>291527.24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5">
        <f>Details2!F547</f>
        <v>52667.73</v>
      </c>
      <c r="G52" s="145">
        <f>Details2!G547</f>
        <v>55272</v>
      </c>
      <c r="H52" s="145">
        <f>Details2!H547</f>
        <v>83723.63</v>
      </c>
      <c r="I52" s="145">
        <f>Details2!I547</f>
        <v>48955.02</v>
      </c>
      <c r="J52" s="145">
        <f>Details2!J547</f>
        <v>86304.46</v>
      </c>
      <c r="K52" s="145">
        <f>Details2!K547</f>
        <v>88899.75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5">
        <f>Details2!F548</f>
        <v>407260.28</v>
      </c>
      <c r="G53" s="145">
        <f>Details2!G548</f>
        <v>291242.55</v>
      </c>
      <c r="H53" s="145">
        <f>Details2!H548</f>
        <v>287155.46999999997</v>
      </c>
      <c r="I53" s="145">
        <f>Details2!I548</f>
        <v>223822.93</v>
      </c>
      <c r="J53" s="145">
        <f>Details2!J548</f>
        <v>69858.710000000006</v>
      </c>
      <c r="K53" s="145">
        <f>Details2!K548</f>
        <v>230773.65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5" t="str">
        <f>Details2!F549</f>
        <v>NULL</v>
      </c>
      <c r="G54" s="145" t="str">
        <f>Details2!G549</f>
        <v>NULL</v>
      </c>
      <c r="H54" s="145" t="str">
        <f>Details2!H549</f>
        <v>NULL</v>
      </c>
      <c r="I54" s="145" t="str">
        <f>Details2!I549</f>
        <v>NULL</v>
      </c>
      <c r="J54" s="145" t="str">
        <f>Details2!J549</f>
        <v>NULL</v>
      </c>
      <c r="K54" s="145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5">
        <f>Details2!F550</f>
        <v>808633.52</v>
      </c>
      <c r="G55" s="145">
        <f>Details2!G550</f>
        <v>723171.69</v>
      </c>
      <c r="H55" s="145">
        <f>Details2!H550</f>
        <v>604076.07999999996</v>
      </c>
      <c r="I55" s="145">
        <f>Details2!I550</f>
        <v>718800.08</v>
      </c>
      <c r="J55" s="145">
        <f>Details2!J550</f>
        <v>472437.06</v>
      </c>
      <c r="K55" s="145">
        <f>Details2!K550</f>
        <v>422749.68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5">
        <f>Details2!F551</f>
        <v>336578.25</v>
      </c>
      <c r="G56" s="145">
        <f>Details2!G551</f>
        <v>249987.71</v>
      </c>
      <c r="H56" s="145">
        <f>Details2!H551</f>
        <v>182947.84</v>
      </c>
      <c r="I56" s="145">
        <f>Details2!I551</f>
        <v>186032.16</v>
      </c>
      <c r="J56" s="145">
        <f>Details2!J551</f>
        <v>262139.55</v>
      </c>
      <c r="K56" s="145">
        <f>Details2!K551</f>
        <v>284915.7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5">
        <f>Details2!F552</f>
        <v>318256.65000000002</v>
      </c>
      <c r="G57" s="145">
        <f>Details2!G552</f>
        <v>293170.67</v>
      </c>
      <c r="H57" s="145">
        <f>Details2!H552</f>
        <v>248483.20000000001</v>
      </c>
      <c r="I57" s="145">
        <f>Details2!I552</f>
        <v>0</v>
      </c>
      <c r="J57" s="145">
        <f>Details2!J552</f>
        <v>298633.25</v>
      </c>
      <c r="K57" s="145">
        <f>Details2!K552</f>
        <v>187113.44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5">
        <f>Details2!F553</f>
        <v>951484.43</v>
      </c>
      <c r="G58" s="145">
        <f>Details2!G553</f>
        <v>806317.02</v>
      </c>
      <c r="H58" s="145">
        <f>Details2!H553</f>
        <v>670550.67000000004</v>
      </c>
      <c r="I58" s="145">
        <f>Details2!I553</f>
        <v>5105.88</v>
      </c>
      <c r="J58" s="145">
        <f>Details2!J553</f>
        <v>355550.97</v>
      </c>
      <c r="K58" s="145">
        <f>Details2!K553</f>
        <v>371337.98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5">
        <f>Details2!F554</f>
        <v>0</v>
      </c>
      <c r="G59" s="145" t="str">
        <f>Details2!G554</f>
        <v>NULL</v>
      </c>
      <c r="H59" s="145" t="str">
        <f>Details2!H554</f>
        <v>NULL</v>
      </c>
      <c r="I59" s="145" t="str">
        <f>Details2!I554</f>
        <v>NULL</v>
      </c>
      <c r="J59" s="145" t="str">
        <f>Details2!J554</f>
        <v>NULL</v>
      </c>
      <c r="K59" s="145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5">
        <f>Details2!F555</f>
        <v>182529.14</v>
      </c>
      <c r="G60" s="145">
        <f>Details2!G555</f>
        <v>168771.73</v>
      </c>
      <c r="H60" s="145">
        <f>Details2!H555</f>
        <v>149786.01999999999</v>
      </c>
      <c r="I60" s="145">
        <f>Details2!I555</f>
        <v>2817.81</v>
      </c>
      <c r="J60" s="145">
        <f>Details2!J555</f>
        <v>78494.14</v>
      </c>
      <c r="K60" s="145">
        <f>Details2!K555</f>
        <v>147343.47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JB (628th Medical Group)</v>
      </c>
      <c r="E61" t="str">
        <f>Details2!E556</f>
        <v>C</v>
      </c>
      <c r="F61" s="145">
        <f>Details2!F556</f>
        <v>543950.87</v>
      </c>
      <c r="G61" s="145">
        <f>Details2!G556</f>
        <v>409624.7</v>
      </c>
      <c r="H61" s="145">
        <f>Details2!H556</f>
        <v>359537.83</v>
      </c>
      <c r="I61" s="145">
        <f>Details2!I556</f>
        <v>2585.44</v>
      </c>
      <c r="J61" s="145">
        <f>Details2!J556</f>
        <v>176306.32</v>
      </c>
      <c r="K61" s="145">
        <f>Details2!K556</f>
        <v>269735.82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5" t="str">
        <f>Details2!F557</f>
        <v>NULL</v>
      </c>
      <c r="G62" s="145" t="str">
        <f>Details2!G557</f>
        <v>NULL</v>
      </c>
      <c r="H62" s="145" t="str">
        <f>Details2!H557</f>
        <v>NULL</v>
      </c>
      <c r="I62" s="145" t="str">
        <f>Details2!I557</f>
        <v>NULL</v>
      </c>
      <c r="J62" s="145" t="str">
        <f>Details2!J557</f>
        <v>NULL</v>
      </c>
      <c r="K62" s="145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5">
        <f>Details2!F558</f>
        <v>351616.36</v>
      </c>
      <c r="G63" s="145">
        <f>Details2!G558</f>
        <v>274548.28000000003</v>
      </c>
      <c r="H63" s="145">
        <f>Details2!H558</f>
        <v>187471.07</v>
      </c>
      <c r="I63" s="145">
        <f>Details2!I558</f>
        <v>7971.45</v>
      </c>
      <c r="J63" s="145">
        <f>Details2!J558</f>
        <v>153889.22</v>
      </c>
      <c r="K63" s="145">
        <f>Details2!K558</f>
        <v>236542.44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5" t="str">
        <f>Details2!F559</f>
        <v>NULL</v>
      </c>
      <c r="G64" s="145" t="str">
        <f>Details2!G559</f>
        <v>NULL</v>
      </c>
      <c r="H64" s="145" t="str">
        <f>Details2!H559</f>
        <v>NULL</v>
      </c>
      <c r="I64" s="145" t="str">
        <f>Details2!I559</f>
        <v>NULL</v>
      </c>
      <c r="J64" s="145" t="str">
        <f>Details2!J559</f>
        <v>NULL</v>
      </c>
      <c r="K64" s="145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5">
        <f>Details2!F560</f>
        <v>605796.52</v>
      </c>
      <c r="G65" s="145">
        <f>Details2!G560</f>
        <v>579070.38</v>
      </c>
      <c r="H65" s="145">
        <f>Details2!H560</f>
        <v>483767.87</v>
      </c>
      <c r="I65" s="145">
        <f>Details2!I560</f>
        <v>65613.77</v>
      </c>
      <c r="J65" s="145">
        <f>Details2!J560</f>
        <v>288432.40000000002</v>
      </c>
      <c r="K65" s="145">
        <f>Details2!K560</f>
        <v>534196.46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5" t="str">
        <f>Details2!F561</f>
        <v>NULL</v>
      </c>
      <c r="G66" s="145" t="str">
        <f>Details2!G561</f>
        <v>NULL</v>
      </c>
      <c r="H66" s="145" t="str">
        <f>Details2!H561</f>
        <v>NULL</v>
      </c>
      <c r="I66" s="145" t="str">
        <f>Details2!I561</f>
        <v>NULL</v>
      </c>
      <c r="J66" s="145" t="str">
        <f>Details2!J561</f>
        <v>NULL</v>
      </c>
      <c r="K66" s="145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5">
        <f>Details2!F562</f>
        <v>210715.07</v>
      </c>
      <c r="G67" s="145">
        <f>Details2!G562</f>
        <v>166830.79</v>
      </c>
      <c r="H67" s="145">
        <f>Details2!H562</f>
        <v>196028.81</v>
      </c>
      <c r="I67" s="145">
        <f>Details2!I562</f>
        <v>185.63</v>
      </c>
      <c r="J67" s="145">
        <f>Details2!J562</f>
        <v>185963.07</v>
      </c>
      <c r="K67" s="145">
        <f>Details2!K562</f>
        <v>31055.13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5" t="str">
        <f>Details2!F563</f>
        <v>NULL</v>
      </c>
      <c r="G68" s="145" t="str">
        <f>Details2!G563</f>
        <v>NULL</v>
      </c>
      <c r="H68" s="145" t="str">
        <f>Details2!H563</f>
        <v>NULL</v>
      </c>
      <c r="I68" s="145">
        <f>Details2!I563</f>
        <v>0</v>
      </c>
      <c r="J68" s="145">
        <f>Details2!J563</f>
        <v>82672.070000000007</v>
      </c>
      <c r="K68" s="145">
        <f>Details2!K563</f>
        <v>106478.95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5" t="str">
        <f>Details2!F564</f>
        <v>NULL</v>
      </c>
      <c r="G69" s="145" t="str">
        <f>Details2!G564</f>
        <v>NULL</v>
      </c>
      <c r="H69" s="145" t="str">
        <f>Details2!H564</f>
        <v>NULL</v>
      </c>
      <c r="I69" s="145">
        <f>Details2!I564</f>
        <v>0</v>
      </c>
      <c r="J69" s="145">
        <f>Details2!J564</f>
        <v>175.12</v>
      </c>
      <c r="K69" s="145">
        <f>Details2!K564</f>
        <v>446.86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5" t="str">
        <f>Details2!F565</f>
        <v>NULL</v>
      </c>
      <c r="G70" s="145" t="str">
        <f>Details2!G565</f>
        <v>NULL</v>
      </c>
      <c r="H70" s="145" t="str">
        <f>Details2!H565</f>
        <v>NULL</v>
      </c>
      <c r="I70" s="145">
        <f>Details2!I565</f>
        <v>0</v>
      </c>
      <c r="J70" s="145">
        <f>Details2!J565</f>
        <v>109.8</v>
      </c>
      <c r="K70" s="145">
        <f>Details2!K565</f>
        <v>6.13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5" t="str">
        <f>Details2!F566</f>
        <v>NULL</v>
      </c>
      <c r="G71" s="145" t="str">
        <f>Details2!G566</f>
        <v>NULL</v>
      </c>
      <c r="H71" s="145" t="str">
        <f>Details2!H566</f>
        <v>NULL</v>
      </c>
      <c r="I71" s="145">
        <f>Details2!I566</f>
        <v>76.239999999999995</v>
      </c>
      <c r="J71" s="145">
        <f>Details2!J566</f>
        <v>31106.880000000001</v>
      </c>
      <c r="K71" s="145">
        <f>Details2!K566</f>
        <v>42662.28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5" t="str">
        <f>Details2!F567</f>
        <v>NULL</v>
      </c>
      <c r="G72" s="145" t="str">
        <f>Details2!G567</f>
        <v>NULL</v>
      </c>
      <c r="H72" s="145" t="str">
        <f>Details2!H567</f>
        <v>NULL</v>
      </c>
      <c r="I72" s="145">
        <f>Details2!I567</f>
        <v>0</v>
      </c>
      <c r="J72" s="145">
        <f>Details2!J567</f>
        <v>14151.66</v>
      </c>
      <c r="K72" s="145">
        <f>Details2!K567</f>
        <v>19741.27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5" t="str">
        <f>Details2!F568</f>
        <v>NULL</v>
      </c>
      <c r="G73" s="145" t="str">
        <f>Details2!G568</f>
        <v>NULL</v>
      </c>
      <c r="H73" s="145" t="str">
        <f>Details2!H568</f>
        <v>NULL</v>
      </c>
      <c r="I73" s="145">
        <f>Details2!I568</f>
        <v>0</v>
      </c>
      <c r="J73" s="145">
        <f>Details2!J568</f>
        <v>66211.929999999993</v>
      </c>
      <c r="K73" s="145">
        <f>Details2!K568</f>
        <v>69393.5</v>
      </c>
      <c r="L73" s="20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5" t="str">
        <f>Details2!F569</f>
        <v>NULL</v>
      </c>
      <c r="G74" s="145" t="str">
        <f>Details2!G569</f>
        <v>NULL</v>
      </c>
      <c r="H74" s="145" t="str">
        <f>Details2!H569</f>
        <v>NULL</v>
      </c>
      <c r="I74" s="145" t="str">
        <f>Details2!I569</f>
        <v>NULL</v>
      </c>
      <c r="J74" s="145" t="str">
        <f>Details2!J569</f>
        <v>NULL</v>
      </c>
      <c r="K74" s="145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5" t="str">
        <f>Details2!F570</f>
        <v>NULL</v>
      </c>
      <c r="G75" s="145" t="str">
        <f>Details2!G570</f>
        <v>NULL</v>
      </c>
      <c r="H75" s="145" t="str">
        <f>Details2!H570</f>
        <v>NULL</v>
      </c>
      <c r="I75" s="145">
        <f>Details2!I570</f>
        <v>0</v>
      </c>
      <c r="J75" s="145">
        <f>Details2!J570</f>
        <v>9739.01</v>
      </c>
      <c r="K75" s="145">
        <f>Details2!K570</f>
        <v>12948.45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5" t="str">
        <f>Details2!F571</f>
        <v>NULL</v>
      </c>
      <c r="G76" s="145" t="str">
        <f>Details2!G571</f>
        <v>NULL</v>
      </c>
      <c r="H76" s="145" t="str">
        <f>Details2!H571</f>
        <v>NULL</v>
      </c>
      <c r="I76" s="145">
        <f>Details2!I571</f>
        <v>0</v>
      </c>
      <c r="J76" s="145">
        <f>Details2!J571</f>
        <v>12628.08</v>
      </c>
      <c r="K76" s="145">
        <f>Details2!K571</f>
        <v>14459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5" t="str">
        <f>Details2!F572</f>
        <v>NULL</v>
      </c>
      <c r="G77" s="145" t="str">
        <f>Details2!G572</f>
        <v>NULL</v>
      </c>
      <c r="H77" s="145" t="str">
        <f>Details2!H572</f>
        <v>NULL</v>
      </c>
      <c r="I77" s="145">
        <f>Details2!I572</f>
        <v>343.55</v>
      </c>
      <c r="J77" s="145">
        <f>Details2!J572</f>
        <v>5791.68</v>
      </c>
      <c r="K77" s="145">
        <f>Details2!K572</f>
        <v>17456.509999999998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5" t="str">
        <f>Details2!F573</f>
        <v>NULL</v>
      </c>
      <c r="G78" s="145" t="str">
        <f>Details2!G573</f>
        <v>NULL</v>
      </c>
      <c r="H78" s="145" t="str">
        <f>Details2!H573</f>
        <v>NULL</v>
      </c>
      <c r="I78" s="145">
        <f>Details2!I573</f>
        <v>153.06</v>
      </c>
      <c r="J78" s="145">
        <f>Details2!J573</f>
        <v>20720.43</v>
      </c>
      <c r="K78" s="145">
        <f>Details2!K573</f>
        <v>34817.4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5" t="str">
        <f>Details2!F574</f>
        <v>NULL</v>
      </c>
      <c r="G79" s="145" t="str">
        <f>Details2!G574</f>
        <v>NULL</v>
      </c>
      <c r="H79" s="145" t="str">
        <f>Details2!H574</f>
        <v>NULL</v>
      </c>
      <c r="I79" s="145">
        <f>Details2!I574</f>
        <v>0</v>
      </c>
      <c r="J79" s="145">
        <f>Details2!J574</f>
        <v>8339.32</v>
      </c>
      <c r="K79" s="145">
        <f>Details2!K574</f>
        <v>26487.59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5">
        <f>Details2!F575</f>
        <v>294279</v>
      </c>
      <c r="G80" s="145">
        <f>Details2!G575</f>
        <v>318577.05</v>
      </c>
      <c r="H80" s="145">
        <f>Details2!H575</f>
        <v>276053.84000000003</v>
      </c>
      <c r="I80" s="145">
        <f>Details2!I575</f>
        <v>27376.63</v>
      </c>
      <c r="J80" s="145">
        <f>Details2!J575</f>
        <v>190715.5</v>
      </c>
      <c r="K80" s="145">
        <f>Details2!K575</f>
        <v>205935.1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5">
        <f>Details2!F576</f>
        <v>831150.69</v>
      </c>
      <c r="G81" s="145">
        <f>Details2!G576</f>
        <v>704396.17</v>
      </c>
      <c r="H81" s="145">
        <f>Details2!H576</f>
        <v>661440.52</v>
      </c>
      <c r="I81" s="145">
        <f>Details2!I576</f>
        <v>559013.21</v>
      </c>
      <c r="J81" s="145">
        <f>Details2!J576</f>
        <v>438976.83</v>
      </c>
      <c r="K81" s="145">
        <f>Details2!K576</f>
        <v>382897.79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5" t="str">
        <f>Details2!F577</f>
        <v>NULL</v>
      </c>
      <c r="G82" s="145" t="str">
        <f>Details2!G577</f>
        <v>NULL</v>
      </c>
      <c r="H82" s="145" t="str">
        <f>Details2!H577</f>
        <v>NULL</v>
      </c>
      <c r="I82" s="145" t="str">
        <f>Details2!I577</f>
        <v>NULL</v>
      </c>
      <c r="J82" s="145" t="str">
        <f>Details2!J577</f>
        <v>NULL</v>
      </c>
      <c r="K82" s="145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5">
        <f>Details2!F578</f>
        <v>903972.81</v>
      </c>
      <c r="G83" s="145">
        <f>Details2!G578</f>
        <v>325442.03999999998</v>
      </c>
      <c r="H83" s="145">
        <f>Details2!H578</f>
        <v>174225.84</v>
      </c>
      <c r="I83" s="145">
        <f>Details2!I578</f>
        <v>37414.120000000003</v>
      </c>
      <c r="J83" s="145">
        <f>Details2!J578</f>
        <v>1839978.6</v>
      </c>
      <c r="K83" s="145">
        <f>Details2!K578</f>
        <v>1494721.04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5" t="str">
        <f>Details2!F579</f>
        <v>NULL</v>
      </c>
      <c r="G84" s="145" t="str">
        <f>Details2!G579</f>
        <v>NULL</v>
      </c>
      <c r="H84" s="145" t="str">
        <f>Details2!H579</f>
        <v>NULL</v>
      </c>
      <c r="I84" s="145" t="str">
        <f>Details2!I579</f>
        <v>NULL</v>
      </c>
      <c r="J84" s="145" t="str">
        <f>Details2!J579</f>
        <v>NULL</v>
      </c>
      <c r="K84" s="145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5">
        <f>Details2!F580</f>
        <v>1198390.2</v>
      </c>
      <c r="G85" s="145">
        <f>Details2!G580</f>
        <v>925700.19</v>
      </c>
      <c r="H85" s="145">
        <f>Details2!H580</f>
        <v>754520.57</v>
      </c>
      <c r="I85" s="145">
        <f>Details2!I580</f>
        <v>777234.82</v>
      </c>
      <c r="J85" s="145">
        <f>Details2!J580</f>
        <v>1792108.43</v>
      </c>
      <c r="K85" s="145">
        <f>Details2!K580</f>
        <v>1326742.81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5">
        <f>Details2!F581</f>
        <v>1015057.59</v>
      </c>
      <c r="G86" s="145">
        <f>Details2!G581</f>
        <v>859182.39</v>
      </c>
      <c r="H86" s="145">
        <f>Details2!H581</f>
        <v>497379.56</v>
      </c>
      <c r="I86" s="145">
        <f>Details2!I581</f>
        <v>665703.18999999994</v>
      </c>
      <c r="J86" s="145">
        <f>Details2!J581</f>
        <v>829705.48</v>
      </c>
      <c r="K86" s="145">
        <f>Details2!K581</f>
        <v>1038346.79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5">
        <f>Details2!F582</f>
        <v>361764.73</v>
      </c>
      <c r="G87" s="145">
        <f>Details2!G582</f>
        <v>334519.76</v>
      </c>
      <c r="H87" s="145">
        <f>Details2!H582</f>
        <v>311826.98</v>
      </c>
      <c r="I87" s="145">
        <f>Details2!I582</f>
        <v>300993.84999999998</v>
      </c>
      <c r="J87" s="145">
        <f>Details2!J582</f>
        <v>282172.01</v>
      </c>
      <c r="K87" s="145">
        <f>Details2!K582</f>
        <v>241956.59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5">
        <f>Details2!F583</f>
        <v>809038.12</v>
      </c>
      <c r="G88" s="145">
        <f>Details2!G583</f>
        <v>675201.4</v>
      </c>
      <c r="H88" s="145">
        <f>Details2!H583</f>
        <v>640131.26</v>
      </c>
      <c r="I88" s="145">
        <f>Details2!I583</f>
        <v>677569</v>
      </c>
      <c r="J88" s="145">
        <f>Details2!J583</f>
        <v>936525.12</v>
      </c>
      <c r="K88" s="145">
        <f>Details2!K583</f>
        <v>850492.3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5">
        <f>Details2!F584</f>
        <v>0</v>
      </c>
      <c r="G89" s="145" t="str">
        <f>Details2!G584</f>
        <v>NULL</v>
      </c>
      <c r="H89" s="145" t="str">
        <f>Details2!H584</f>
        <v>NULL</v>
      </c>
      <c r="I89" s="145" t="str">
        <f>Details2!I584</f>
        <v>NULL</v>
      </c>
      <c r="J89" s="145" t="str">
        <f>Details2!J584</f>
        <v>NULL</v>
      </c>
      <c r="K89" s="145" t="str">
        <f>Details2!K584</f>
        <v>NULL</v>
      </c>
      <c r="L89" s="23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5">
        <f>Details2!F585</f>
        <v>1726224.99</v>
      </c>
      <c r="G90" s="145">
        <f>Details2!G585</f>
        <v>1000647.02</v>
      </c>
      <c r="H90" s="145">
        <f>Details2!H585</f>
        <v>1116483.8999999999</v>
      </c>
      <c r="I90" s="145">
        <f>Details2!I585</f>
        <v>436335.02</v>
      </c>
      <c r="J90" s="145">
        <f>Details2!J585</f>
        <v>896908.19</v>
      </c>
      <c r="K90" s="145">
        <f>Details2!K585</f>
        <v>1219014.21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5">
        <f>Details2!F586</f>
        <v>904103.97</v>
      </c>
      <c r="G91" s="145">
        <f>Details2!G586</f>
        <v>759671.38</v>
      </c>
      <c r="H91" s="145">
        <f>Details2!H586</f>
        <v>648456.54</v>
      </c>
      <c r="I91" s="145">
        <f>Details2!I586</f>
        <v>600933.43000000005</v>
      </c>
      <c r="J91" s="145">
        <f>Details2!J586</f>
        <v>752843.93</v>
      </c>
      <c r="K91" s="145">
        <f>Details2!K586</f>
        <v>729935.26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5">
        <f>Details2!F587</f>
        <v>980711.68</v>
      </c>
      <c r="G92" s="145">
        <f>Details2!G587</f>
        <v>669522.86</v>
      </c>
      <c r="H92" s="145">
        <f>Details2!H587</f>
        <v>583203.41</v>
      </c>
      <c r="I92" s="145">
        <f>Details2!I587</f>
        <v>694997.76</v>
      </c>
      <c r="J92" s="145">
        <f>Details2!J587</f>
        <v>676782.41</v>
      </c>
      <c r="K92" s="145">
        <f>Details2!K587</f>
        <v>683140.31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5">
        <f>Details2!F588</f>
        <v>2393841.56</v>
      </c>
      <c r="G93" s="145">
        <f>Details2!G588</f>
        <v>2118114.67</v>
      </c>
      <c r="H93" s="145">
        <f>Details2!H588</f>
        <v>885125.2</v>
      </c>
      <c r="I93" s="145">
        <f>Details2!I588</f>
        <v>1182386.8</v>
      </c>
      <c r="J93" s="145">
        <f>Details2!J588</f>
        <v>2666503.4300000002</v>
      </c>
      <c r="K93" s="145">
        <f>Details2!K588</f>
        <v>3834057.15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5">
        <f>Details2!F589</f>
        <v>404797.1</v>
      </c>
      <c r="G94" s="145">
        <f>Details2!G589</f>
        <v>416952.82</v>
      </c>
      <c r="H94" s="145">
        <f>Details2!H589</f>
        <v>376782.94</v>
      </c>
      <c r="I94" s="145">
        <f>Details2!I589</f>
        <v>130548.02</v>
      </c>
      <c r="J94" s="145">
        <f>Details2!J589</f>
        <v>363969.91</v>
      </c>
      <c r="K94" s="145">
        <f>Details2!K589</f>
        <v>542675.4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5">
        <f>Details2!F590</f>
        <v>200702.74</v>
      </c>
      <c r="G95" s="145">
        <f>Details2!G590</f>
        <v>196392.32000000001</v>
      </c>
      <c r="H95" s="145">
        <f>Details2!H590</f>
        <v>0</v>
      </c>
      <c r="I95" s="145" t="str">
        <f>Details2!I590</f>
        <v>NULL</v>
      </c>
      <c r="J95" s="145">
        <f>Details2!J590</f>
        <v>137419.66</v>
      </c>
      <c r="K95" s="145">
        <f>Details2!K590</f>
        <v>226202.83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5">
        <f>Details2!F591</f>
        <v>698757.84</v>
      </c>
      <c r="G96" s="145">
        <f>Details2!G591</f>
        <v>737201.44</v>
      </c>
      <c r="H96" s="145">
        <f>Details2!H591</f>
        <v>551980.97</v>
      </c>
      <c r="I96" s="145">
        <f>Details2!I591</f>
        <v>600406.43999999994</v>
      </c>
      <c r="J96" s="145">
        <f>Details2!J591</f>
        <v>946408.26</v>
      </c>
      <c r="K96" s="145">
        <f>Details2!K591</f>
        <v>1200475.3700000001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5">
        <f>Details2!F592</f>
        <v>1042550.68</v>
      </c>
      <c r="G97" s="145">
        <f>Details2!G592</f>
        <v>831178.77</v>
      </c>
      <c r="H97" s="145">
        <f>Details2!H592</f>
        <v>869950.53</v>
      </c>
      <c r="I97" s="145">
        <f>Details2!I592</f>
        <v>741524.06</v>
      </c>
      <c r="J97" s="145">
        <f>Details2!J592</f>
        <v>1485310.63</v>
      </c>
      <c r="K97" s="145">
        <f>Details2!K592</f>
        <v>1323388.1200000001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5">
        <f>Details2!F593</f>
        <v>296900.65000000002</v>
      </c>
      <c r="G98" s="145">
        <f>Details2!G593</f>
        <v>277362.87</v>
      </c>
      <c r="H98" s="145">
        <f>Details2!H593</f>
        <v>255077.37</v>
      </c>
      <c r="I98" s="145">
        <f>Details2!I593</f>
        <v>11088.93</v>
      </c>
      <c r="J98" s="145">
        <f>Details2!J593</f>
        <v>329372.40999999997</v>
      </c>
      <c r="K98" s="145">
        <f>Details2!K593</f>
        <v>387839.87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5">
        <f>Details2!F594</f>
        <v>3491495.33</v>
      </c>
      <c r="G99" s="145">
        <f>Details2!G594</f>
        <v>2505671.16</v>
      </c>
      <c r="H99" s="145">
        <f>Details2!H594</f>
        <v>2705587.1</v>
      </c>
      <c r="I99" s="145">
        <f>Details2!I594</f>
        <v>1493845.83</v>
      </c>
      <c r="J99" s="145">
        <f>Details2!J594</f>
        <v>3461386.15</v>
      </c>
      <c r="K99" s="145">
        <f>Details2!K594</f>
        <v>2953412.5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5">
        <f>Details2!F595</f>
        <v>367217.37</v>
      </c>
      <c r="G100" s="145">
        <f>Details2!G595</f>
        <v>262611.65999999997</v>
      </c>
      <c r="H100" s="145">
        <f>Details2!H595</f>
        <v>130479.66</v>
      </c>
      <c r="I100" s="145" t="str">
        <f>Details2!I595</f>
        <v>NULL</v>
      </c>
      <c r="J100" s="145">
        <f>Details2!J595</f>
        <v>514511.29</v>
      </c>
      <c r="K100" s="145">
        <f>Details2!K595</f>
        <v>631643.24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5" t="str">
        <f>Details2!F596</f>
        <v>NULL</v>
      </c>
      <c r="G101" s="145" t="str">
        <f>Details2!G596</f>
        <v>NULL</v>
      </c>
      <c r="H101" s="145" t="str">
        <f>Details2!H596</f>
        <v>NULL</v>
      </c>
      <c r="I101" s="145" t="str">
        <f>Details2!I596</f>
        <v>NULL</v>
      </c>
      <c r="J101" s="145" t="str">
        <f>Details2!J596</f>
        <v>NULL</v>
      </c>
      <c r="K101" s="145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5">
        <f>Details2!F597</f>
        <v>563015.62</v>
      </c>
      <c r="G102" s="145">
        <f>Details2!G597</f>
        <v>400225.62</v>
      </c>
      <c r="H102" s="145">
        <f>Details2!H597</f>
        <v>396237.54</v>
      </c>
      <c r="I102" s="145">
        <f>Details2!I597</f>
        <v>327244.59000000003</v>
      </c>
      <c r="J102" s="145">
        <f>Details2!J597</f>
        <v>376027.09</v>
      </c>
      <c r="K102" s="145">
        <f>Details2!K597</f>
        <v>372152.47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5">
        <f>Details2!F598</f>
        <v>2326288.14</v>
      </c>
      <c r="G103" s="145">
        <f>Details2!G598</f>
        <v>906999.04</v>
      </c>
      <c r="H103" s="145">
        <f>Details2!H598</f>
        <v>1200465.28</v>
      </c>
      <c r="I103" s="145">
        <f>Details2!I598</f>
        <v>1514452.15</v>
      </c>
      <c r="J103" s="145">
        <f>Details2!J598</f>
        <v>2032283.91</v>
      </c>
      <c r="K103" s="145">
        <f>Details2!K598</f>
        <v>3647918.39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5">
        <f>Details2!F599</f>
        <v>678732.22</v>
      </c>
      <c r="G104" s="145">
        <f>Details2!G599</f>
        <v>627105.78</v>
      </c>
      <c r="H104" s="145">
        <f>Details2!H599</f>
        <v>576226.9</v>
      </c>
      <c r="I104" s="145">
        <f>Details2!I599</f>
        <v>641721.57999999996</v>
      </c>
      <c r="J104" s="145">
        <f>Details2!J599</f>
        <v>757992.19</v>
      </c>
      <c r="K104" s="145">
        <f>Details2!K599</f>
        <v>1019023.8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5">
        <f>Details2!F600</f>
        <v>1179635.76</v>
      </c>
      <c r="G105" s="145">
        <f>Details2!G600</f>
        <v>1186778.83</v>
      </c>
      <c r="H105" s="145">
        <f>Details2!H600</f>
        <v>988348.62</v>
      </c>
      <c r="I105" s="145">
        <f>Details2!I600</f>
        <v>89227.67</v>
      </c>
      <c r="J105" s="145">
        <f>Details2!J600</f>
        <v>719299.75</v>
      </c>
      <c r="K105" s="145">
        <f>Details2!K600</f>
        <v>606737.81999999995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5">
        <f>Details2!F601</f>
        <v>1480003.35</v>
      </c>
      <c r="G106" s="145">
        <f>Details2!G601</f>
        <v>1081719.55</v>
      </c>
      <c r="H106" s="145">
        <f>Details2!H601</f>
        <v>1397916.93</v>
      </c>
      <c r="I106" s="145">
        <f>Details2!I601</f>
        <v>647765.97</v>
      </c>
      <c r="J106" s="145">
        <f>Details2!J601</f>
        <v>1280634.3500000001</v>
      </c>
      <c r="K106" s="145">
        <f>Details2!K601</f>
        <v>1253428.51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5">
        <f>Details2!F602</f>
        <v>1820642.62</v>
      </c>
      <c r="G107" s="145">
        <f>Details2!G602</f>
        <v>2550310.4700000002</v>
      </c>
      <c r="H107" s="145">
        <f>Details2!H602</f>
        <v>2785477.78</v>
      </c>
      <c r="I107" s="145">
        <f>Details2!I602</f>
        <v>1157435.7</v>
      </c>
      <c r="J107" s="145">
        <f>Details2!J602</f>
        <v>4559755.32</v>
      </c>
      <c r="K107" s="145">
        <f>Details2!K602</f>
        <v>5300683.43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5">
        <f>Details2!F603</f>
        <v>580938.17000000004</v>
      </c>
      <c r="G108" s="145">
        <f>Details2!G603</f>
        <v>481781.26</v>
      </c>
      <c r="H108" s="145">
        <f>Details2!H603</f>
        <v>395487.65</v>
      </c>
      <c r="I108" s="145">
        <f>Details2!I603</f>
        <v>247964.27</v>
      </c>
      <c r="J108" s="145">
        <f>Details2!J603</f>
        <v>942087.82</v>
      </c>
      <c r="K108" s="145">
        <f>Details2!K603</f>
        <v>1174756.7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5">
        <f>Details2!F604</f>
        <v>856409.35</v>
      </c>
      <c r="G109" s="145">
        <f>Details2!G604</f>
        <v>741806.31</v>
      </c>
      <c r="H109" s="145">
        <f>Details2!H604</f>
        <v>633635.48</v>
      </c>
      <c r="I109" s="145">
        <f>Details2!I604</f>
        <v>469068.7</v>
      </c>
      <c r="J109" s="145">
        <f>Details2!J604</f>
        <v>642357.97</v>
      </c>
      <c r="K109" s="145">
        <f>Details2!K604</f>
        <v>731401.58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5">
        <f>Details2!F605</f>
        <v>824943.38</v>
      </c>
      <c r="G110" s="145">
        <f>Details2!G605</f>
        <v>716031.57</v>
      </c>
      <c r="H110" s="145">
        <f>Details2!H605</f>
        <v>623504.19999999995</v>
      </c>
      <c r="I110" s="145">
        <f>Details2!I605</f>
        <v>331455.57</v>
      </c>
      <c r="J110" s="145">
        <f>Details2!J605</f>
        <v>669656.71</v>
      </c>
      <c r="K110" s="145">
        <f>Details2!K605</f>
        <v>595358.69999999995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5">
        <f>Details2!F606</f>
        <v>2479936.38</v>
      </c>
      <c r="G111" s="145">
        <f>Details2!G606</f>
        <v>1619213.14</v>
      </c>
      <c r="H111" s="145">
        <f>Details2!H606</f>
        <v>1698368.9</v>
      </c>
      <c r="I111" s="145">
        <f>Details2!I606</f>
        <v>2673938.2200000002</v>
      </c>
      <c r="J111" s="145">
        <f>Details2!J606</f>
        <v>2399519.67</v>
      </c>
      <c r="K111" s="145">
        <f>Details2!K606</f>
        <v>1466354.78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5">
        <f>Details2!F607</f>
        <v>12172.83</v>
      </c>
      <c r="G112" s="145">
        <f>Details2!G607</f>
        <v>5702.49</v>
      </c>
      <c r="H112" s="145">
        <f>Details2!H607</f>
        <v>11103.74</v>
      </c>
      <c r="I112" s="145">
        <f>Details2!I607</f>
        <v>36270.71</v>
      </c>
      <c r="J112" s="145">
        <f>Details2!J607</f>
        <v>4969.3599999999997</v>
      </c>
      <c r="K112" s="145">
        <f>Details2!K607</f>
        <v>38460.86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5" t="str">
        <f>Details2!F608</f>
        <v>NULL</v>
      </c>
      <c r="G113" s="145" t="str">
        <f>Details2!G608</f>
        <v>NULL</v>
      </c>
      <c r="H113" s="145" t="str">
        <f>Details2!H608</f>
        <v>NULL</v>
      </c>
      <c r="I113" s="145" t="str">
        <f>Details2!I608</f>
        <v>NULL</v>
      </c>
      <c r="J113" s="145" t="str">
        <f>Details2!J608</f>
        <v>NULL</v>
      </c>
      <c r="K113" s="145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5" t="str">
        <f>Details2!F609</f>
        <v>NULL</v>
      </c>
      <c r="G114" s="145" t="str">
        <f>Details2!G609</f>
        <v>NULL</v>
      </c>
      <c r="H114" s="145" t="str">
        <f>Details2!H609</f>
        <v>NULL</v>
      </c>
      <c r="I114" s="145" t="str">
        <f>Details2!I609</f>
        <v>NULL</v>
      </c>
      <c r="J114" s="145" t="str">
        <f>Details2!J609</f>
        <v>NULL</v>
      </c>
      <c r="K114" s="145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5" t="str">
        <f>Details2!F610</f>
        <v>NULL</v>
      </c>
      <c r="G115" s="145" t="str">
        <f>Details2!G610</f>
        <v>NULL</v>
      </c>
      <c r="H115" s="145" t="str">
        <f>Details2!H610</f>
        <v>NULL</v>
      </c>
      <c r="I115" s="145" t="str">
        <f>Details2!I610</f>
        <v>NULL</v>
      </c>
      <c r="J115" s="145" t="str">
        <f>Details2!J610</f>
        <v>NULL</v>
      </c>
      <c r="K115" s="145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5" t="str">
        <f>Details2!F611</f>
        <v>NULL</v>
      </c>
      <c r="G116" s="145" t="str">
        <f>Details2!G611</f>
        <v>NULL</v>
      </c>
      <c r="H116" s="145" t="str">
        <f>Details2!H611</f>
        <v>NULL</v>
      </c>
      <c r="I116" s="145" t="str">
        <f>Details2!I611</f>
        <v>NULL</v>
      </c>
      <c r="J116" s="145" t="str">
        <f>Details2!J611</f>
        <v>NULL</v>
      </c>
      <c r="K116" s="145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5" t="str">
        <f>Details2!F612</f>
        <v>NULL</v>
      </c>
      <c r="G117" s="145" t="str">
        <f>Details2!G612</f>
        <v>NULL</v>
      </c>
      <c r="H117" s="145" t="str">
        <f>Details2!H612</f>
        <v>NULL</v>
      </c>
      <c r="I117" s="145" t="str">
        <f>Details2!I612</f>
        <v>NULL</v>
      </c>
      <c r="J117" s="145" t="str">
        <f>Details2!J612</f>
        <v>NULL</v>
      </c>
      <c r="K117" s="145" t="str">
        <f>Details2!K612</f>
        <v>NULL</v>
      </c>
      <c r="L117" s="23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5">
        <f>Details2!F613</f>
        <v>209731.74</v>
      </c>
      <c r="G118" s="145">
        <f>Details2!G613</f>
        <v>182060.85</v>
      </c>
      <c r="H118" s="145">
        <f>Details2!H613</f>
        <v>155204.94</v>
      </c>
      <c r="I118" s="145">
        <f>Details2!I613</f>
        <v>137986.25</v>
      </c>
      <c r="J118" s="145">
        <f>Details2!J613</f>
        <v>210958.97</v>
      </c>
      <c r="K118" s="145">
        <f>Details2!K613</f>
        <v>191139.19</v>
      </c>
      <c r="L118" s="23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5" t="str">
        <f>Details2!F614</f>
        <v>NULL</v>
      </c>
      <c r="G119" s="145" t="str">
        <f>Details2!G614</f>
        <v>NULL</v>
      </c>
      <c r="H119" s="145" t="str">
        <f>Details2!H614</f>
        <v>NULL</v>
      </c>
      <c r="I119" s="145" t="str">
        <f>Details2!I614</f>
        <v>NULL</v>
      </c>
      <c r="J119" s="145" t="str">
        <f>Details2!J614</f>
        <v>NULL</v>
      </c>
      <c r="K119" s="145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5" t="str">
        <f>Details2!F615</f>
        <v>NULL</v>
      </c>
      <c r="G120" s="145" t="str">
        <f>Details2!G615</f>
        <v>NULL</v>
      </c>
      <c r="H120" s="145" t="str">
        <f>Details2!H615</f>
        <v>NULL</v>
      </c>
      <c r="I120" s="145" t="str">
        <f>Details2!I615</f>
        <v>NULL</v>
      </c>
      <c r="J120" s="145" t="str">
        <f>Details2!J615</f>
        <v>NULL</v>
      </c>
      <c r="K120" s="145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5" t="str">
        <f>Details2!F616</f>
        <v>NULL</v>
      </c>
      <c r="G121" s="145" t="str">
        <f>Details2!G616</f>
        <v>NULL</v>
      </c>
      <c r="H121" s="145" t="str">
        <f>Details2!H616</f>
        <v>NULL</v>
      </c>
      <c r="I121" s="145" t="str">
        <f>Details2!I616</f>
        <v>NULL</v>
      </c>
      <c r="J121" s="145" t="str">
        <f>Details2!J616</f>
        <v>NULL</v>
      </c>
      <c r="K121" s="145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5" t="str">
        <f>Details2!F617</f>
        <v>NULL</v>
      </c>
      <c r="G122" s="145" t="str">
        <f>Details2!G617</f>
        <v>NULL</v>
      </c>
      <c r="H122" s="145" t="str">
        <f>Details2!H617</f>
        <v>NULL</v>
      </c>
      <c r="I122" s="145" t="str">
        <f>Details2!I617</f>
        <v>NULL</v>
      </c>
      <c r="J122" s="145" t="str">
        <f>Details2!J617</f>
        <v>NULL</v>
      </c>
      <c r="K122" s="145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5" t="str">
        <f>Details2!F618</f>
        <v>NULL</v>
      </c>
      <c r="G123" s="145" t="str">
        <f>Details2!G618</f>
        <v>NULL</v>
      </c>
      <c r="H123" s="145" t="str">
        <f>Details2!H618</f>
        <v>NULL</v>
      </c>
      <c r="I123" s="145" t="str">
        <f>Details2!I618</f>
        <v>NULL</v>
      </c>
      <c r="J123" s="145" t="str">
        <f>Details2!J618</f>
        <v>NULL</v>
      </c>
      <c r="K123" s="145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5" t="str">
        <f>Details2!F619</f>
        <v>NULL</v>
      </c>
      <c r="G124" s="145" t="str">
        <f>Details2!G619</f>
        <v>NULL</v>
      </c>
      <c r="H124" s="145" t="str">
        <f>Details2!H619</f>
        <v>NULL</v>
      </c>
      <c r="I124" s="145" t="str">
        <f>Details2!I619</f>
        <v>NULL</v>
      </c>
      <c r="J124" s="145" t="str">
        <f>Details2!J619</f>
        <v>NULL</v>
      </c>
      <c r="K124" s="145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5" t="str">
        <f>Details2!F620</f>
        <v>NULL</v>
      </c>
      <c r="G125" s="145" t="str">
        <f>Details2!G620</f>
        <v>NULL</v>
      </c>
      <c r="H125" s="145" t="str">
        <f>Details2!H620</f>
        <v>NULL</v>
      </c>
      <c r="I125" s="145" t="str">
        <f>Details2!I620</f>
        <v>NULL</v>
      </c>
      <c r="J125" s="145" t="str">
        <f>Details2!J620</f>
        <v>NULL</v>
      </c>
      <c r="K125" s="145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5">
        <f>Details2!F621</f>
        <v>544540.06999999995</v>
      </c>
      <c r="G126" s="145">
        <f>Details2!G621</f>
        <v>1042661.51</v>
      </c>
      <c r="H126" s="145">
        <f>Details2!H621</f>
        <v>954767.31</v>
      </c>
      <c r="I126" s="145">
        <f>Details2!I621</f>
        <v>562645.44999999995</v>
      </c>
      <c r="J126" s="145">
        <f>Details2!J621</f>
        <v>898919.2</v>
      </c>
      <c r="K126" s="145">
        <f>Details2!K621</f>
        <v>1685294.75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5">
        <f>Details2!F622</f>
        <v>43097.38</v>
      </c>
      <c r="G127" s="145">
        <f>Details2!G622</f>
        <v>114339.16</v>
      </c>
      <c r="H127" s="145">
        <f>Details2!H622</f>
        <v>99394.2</v>
      </c>
      <c r="I127" s="145">
        <f>Details2!I622</f>
        <v>5095.8999999999996</v>
      </c>
      <c r="J127" s="145">
        <f>Details2!J622</f>
        <v>0</v>
      </c>
      <c r="K127" s="145">
        <f>Details2!K622</f>
        <v>189386.42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5">
        <f>Details2!F623</f>
        <v>45240.02</v>
      </c>
      <c r="G128" s="145">
        <f>Details2!G623</f>
        <v>33233.78</v>
      </c>
      <c r="H128" s="145">
        <f>Details2!H623</f>
        <v>24786.58</v>
      </c>
      <c r="I128" s="145">
        <f>Details2!I623</f>
        <v>15464.59</v>
      </c>
      <c r="J128" s="145">
        <f>Details2!J623</f>
        <v>10624.2</v>
      </c>
      <c r="K128" s="145">
        <f>Details2!K623</f>
        <v>13880.86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5">
        <f>Details2!F624</f>
        <v>221550.95</v>
      </c>
      <c r="G129" s="145">
        <f>Details2!G624</f>
        <v>291050.09999999998</v>
      </c>
      <c r="H129" s="145">
        <f>Details2!H624</f>
        <v>222062.76</v>
      </c>
      <c r="I129" s="145">
        <f>Details2!I624</f>
        <v>260355.61</v>
      </c>
      <c r="J129" s="145">
        <f>Details2!J624</f>
        <v>260566.88</v>
      </c>
      <c r="K129" s="145">
        <f>Details2!K624</f>
        <v>253511.86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5">
        <f>Details2!F625</f>
        <v>351051.2</v>
      </c>
      <c r="G130" s="145">
        <f>Details2!G625</f>
        <v>253613.6</v>
      </c>
      <c r="H130" s="145">
        <f>Details2!H625</f>
        <v>263150.11</v>
      </c>
      <c r="I130" s="145">
        <f>Details2!I625</f>
        <v>348359.25</v>
      </c>
      <c r="J130" s="145">
        <f>Details2!J625</f>
        <v>279787.78999999998</v>
      </c>
      <c r="K130" s="145">
        <f>Details2!K625</f>
        <v>270472.78000000003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NHC Lemoore</v>
      </c>
      <c r="E131" t="str">
        <f>Details2!E626</f>
        <v>C</v>
      </c>
      <c r="F131" s="145">
        <f>Details2!F626</f>
        <v>457711.09</v>
      </c>
      <c r="G131" s="145">
        <f>Details2!G626</f>
        <v>424882.08</v>
      </c>
      <c r="H131" s="145">
        <f>Details2!H626</f>
        <v>451697.16</v>
      </c>
      <c r="I131" s="145">
        <f>Details2!I626</f>
        <v>663819.73</v>
      </c>
      <c r="J131" s="145">
        <f>Details2!J626</f>
        <v>362629.17</v>
      </c>
      <c r="K131" s="145">
        <f>Details2!K626</f>
        <v>373230.88</v>
      </c>
      <c r="L131" s="25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5">
        <f>Details2!F627</f>
        <v>851596.3</v>
      </c>
      <c r="G132" s="145">
        <f>Details2!G627</f>
        <v>555125.56999999995</v>
      </c>
      <c r="H132" s="145">
        <f>Details2!H627</f>
        <v>1243649.26</v>
      </c>
      <c r="I132" s="145">
        <f>Details2!I627</f>
        <v>1746651.09</v>
      </c>
      <c r="J132" s="145">
        <f>Details2!J627</f>
        <v>1152674.8400000001</v>
      </c>
      <c r="K132" s="145">
        <f>Details2!K627</f>
        <v>1180938.19</v>
      </c>
      <c r="L132" s="25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5">
        <f>Details2!F628</f>
        <v>469829.56</v>
      </c>
      <c r="G133" s="145">
        <f>Details2!G628</f>
        <v>219923.86</v>
      </c>
      <c r="H133" s="145">
        <f>Details2!H628</f>
        <v>199843.6</v>
      </c>
      <c r="I133" s="145">
        <f>Details2!I628</f>
        <v>168950.83</v>
      </c>
      <c r="J133" s="145">
        <f>Details2!J628</f>
        <v>191540.93</v>
      </c>
      <c r="K133" s="145">
        <f>Details2!K628</f>
        <v>196257.81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5" t="str">
        <f>Details2!F629</f>
        <v>NULL</v>
      </c>
      <c r="G134" s="145" t="str">
        <f>Details2!G629</f>
        <v>NULL</v>
      </c>
      <c r="H134" s="145" t="str">
        <f>Details2!H629</f>
        <v>NULL</v>
      </c>
      <c r="I134" s="145" t="str">
        <f>Details2!I629</f>
        <v>NULL</v>
      </c>
      <c r="J134" s="145" t="str">
        <f>Details2!J629</f>
        <v>NULL</v>
      </c>
      <c r="K134" s="145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5">
        <f>Details2!F630</f>
        <v>1818290.11</v>
      </c>
      <c r="G135" s="145">
        <f>Details2!G630</f>
        <v>1389655.1</v>
      </c>
      <c r="H135" s="145">
        <f>Details2!H630</f>
        <v>1857607.42</v>
      </c>
      <c r="I135" s="145">
        <f>Details2!I630</f>
        <v>1792094.91</v>
      </c>
      <c r="J135" s="145">
        <f>Details2!J630</f>
        <v>1471259.66</v>
      </c>
      <c r="K135" s="145">
        <f>Details2!K630</f>
        <v>1452850.54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5">
        <f>Details2!F631</f>
        <v>2811264.26</v>
      </c>
      <c r="G136" s="145">
        <f>Details2!G631</f>
        <v>2520123.2599999998</v>
      </c>
      <c r="H136" s="145">
        <f>Details2!H631</f>
        <v>2185438.7799999998</v>
      </c>
      <c r="I136" s="145">
        <f>Details2!I631</f>
        <v>2293489.5699999998</v>
      </c>
      <c r="J136" s="145">
        <f>Details2!J631</f>
        <v>1807533.1</v>
      </c>
      <c r="K136" s="145">
        <f>Details2!K631</f>
        <v>2134642.0099999998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5" t="str">
        <f>Details2!F632</f>
        <v>NULL</v>
      </c>
      <c r="G137" s="145" t="str">
        <f>Details2!G632</f>
        <v>NULL</v>
      </c>
      <c r="H137" s="145" t="str">
        <f>Details2!H632</f>
        <v>NULL</v>
      </c>
      <c r="I137" s="145" t="str">
        <f>Details2!I632</f>
        <v>NULL</v>
      </c>
      <c r="J137" s="145" t="str">
        <f>Details2!J632</f>
        <v>NULL</v>
      </c>
      <c r="K137" s="145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5">
        <f>Details2!F633</f>
        <v>286135.55</v>
      </c>
      <c r="G138" s="145">
        <f>Details2!G633</f>
        <v>230524.07</v>
      </c>
      <c r="H138" s="145">
        <f>Details2!H633</f>
        <v>285821.28000000003</v>
      </c>
      <c r="I138" s="145">
        <f>Details2!I633</f>
        <v>20266.25</v>
      </c>
      <c r="J138" s="145">
        <f>Details2!J633</f>
        <v>193042.22</v>
      </c>
      <c r="K138" s="145">
        <f>Details2!K633</f>
        <v>123483.52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5">
        <f>Details2!F634</f>
        <v>616635.29</v>
      </c>
      <c r="G139" s="145">
        <f>Details2!G634</f>
        <v>1673636.34</v>
      </c>
      <c r="H139" s="145">
        <f>Details2!H634</f>
        <v>1224001.6399999999</v>
      </c>
      <c r="I139" s="145">
        <f>Details2!I634</f>
        <v>1146468.6100000001</v>
      </c>
      <c r="J139" s="145">
        <f>Details2!J634</f>
        <v>1292132.78</v>
      </c>
      <c r="K139" s="145">
        <f>Details2!K634</f>
        <v>983506.24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5">
        <f>Details2!F635</f>
        <v>523801.68</v>
      </c>
      <c r="G140" s="145">
        <f>Details2!G635</f>
        <v>404158.53</v>
      </c>
      <c r="H140" s="145">
        <f>Details2!H635</f>
        <v>328814.17</v>
      </c>
      <c r="I140" s="145">
        <f>Details2!I635</f>
        <v>366482.22</v>
      </c>
      <c r="J140" s="145">
        <f>Details2!J635</f>
        <v>309772.96999999997</v>
      </c>
      <c r="K140" s="145">
        <f>Details2!K635</f>
        <v>292063.90000000002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5">
        <f>Details2!F636</f>
        <v>486286.72</v>
      </c>
      <c r="G141" s="145">
        <f>Details2!G636</f>
        <v>345877.98</v>
      </c>
      <c r="H141" s="145">
        <f>Details2!H636</f>
        <v>369346.03</v>
      </c>
      <c r="I141" s="145">
        <f>Details2!I636</f>
        <v>393191.95</v>
      </c>
      <c r="J141" s="145">
        <f>Details2!J636</f>
        <v>703324.7</v>
      </c>
      <c r="K141" s="145">
        <f>Details2!K636</f>
        <v>748455.6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5">
        <f>Details2!F637</f>
        <v>798595.06</v>
      </c>
      <c r="G142" s="145">
        <f>Details2!G637</f>
        <v>639545.41</v>
      </c>
      <c r="H142" s="145">
        <f>Details2!H637</f>
        <v>621253.79</v>
      </c>
      <c r="I142" s="145">
        <f>Details2!I637</f>
        <v>73748.399999999994</v>
      </c>
      <c r="J142" s="145">
        <f>Details2!J637</f>
        <v>867874.66</v>
      </c>
      <c r="K142" s="145">
        <f>Details2!K637</f>
        <v>515355.83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5">
        <f>Details2!F638</f>
        <v>372780.79999999999</v>
      </c>
      <c r="G143" s="145">
        <f>Details2!G638</f>
        <v>316638.24</v>
      </c>
      <c r="H143" s="145">
        <f>Details2!H638</f>
        <v>271211.51</v>
      </c>
      <c r="I143" s="145">
        <f>Details2!I638</f>
        <v>22764.28</v>
      </c>
      <c r="J143" s="145">
        <f>Details2!J638</f>
        <v>221631.07</v>
      </c>
      <c r="K143" s="145">
        <f>Details2!K638</f>
        <v>137435.79999999999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5" t="str">
        <f>Details2!F639</f>
        <v>NULL</v>
      </c>
      <c r="G144" s="145" t="str">
        <f>Details2!G639</f>
        <v>NULL</v>
      </c>
      <c r="H144" s="145" t="str">
        <f>Details2!H639</f>
        <v>NULL</v>
      </c>
      <c r="I144" s="145" t="str">
        <f>Details2!I639</f>
        <v>NULL</v>
      </c>
      <c r="J144" s="145" t="str">
        <f>Details2!J639</f>
        <v>NULL</v>
      </c>
      <c r="K144" s="145" t="str">
        <f>Details2!K639</f>
        <v>NULL</v>
      </c>
      <c r="L144" s="25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5">
        <f>Details2!F640</f>
        <v>390880.48</v>
      </c>
      <c r="G145" s="145">
        <f>Details2!G640</f>
        <v>285436.36</v>
      </c>
      <c r="H145" s="145">
        <f>Details2!H640</f>
        <v>615679.43000000005</v>
      </c>
      <c r="I145" s="145">
        <f>Details2!I640</f>
        <v>1835135.83</v>
      </c>
      <c r="J145" s="145">
        <f>Details2!J640</f>
        <v>1143954.8999999999</v>
      </c>
      <c r="K145" s="145">
        <f>Details2!K640</f>
        <v>936551.7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5">
        <f>Details2!F641</f>
        <v>2172417.5</v>
      </c>
      <c r="G146" s="145">
        <f>Details2!G641</f>
        <v>2453767.12</v>
      </c>
      <c r="H146" s="145">
        <f>Details2!H641</f>
        <v>2223303.7200000002</v>
      </c>
      <c r="I146" s="145">
        <f>Details2!I641</f>
        <v>2541242.4</v>
      </c>
      <c r="J146" s="145">
        <f>Details2!J641</f>
        <v>3107499.17</v>
      </c>
      <c r="K146" s="145">
        <f>Details2!K641</f>
        <v>1755428.03</v>
      </c>
      <c r="L146" s="25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5">
        <f>Details2!F642</f>
        <v>1365952.57</v>
      </c>
      <c r="G147" s="145">
        <f>Details2!G642</f>
        <v>1204328.1100000001</v>
      </c>
      <c r="H147" s="145">
        <f>Details2!H642</f>
        <v>1080417.08</v>
      </c>
      <c r="I147" s="145">
        <f>Details2!I642</f>
        <v>1167787.7</v>
      </c>
      <c r="J147" s="145">
        <f>Details2!J642</f>
        <v>1264669.3999999999</v>
      </c>
      <c r="K147" s="145">
        <f>Details2!K642</f>
        <v>579274.36</v>
      </c>
      <c r="L147" s="25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NHC Oak Harbor</v>
      </c>
      <c r="E148" t="str">
        <f>Details2!E643</f>
        <v>H</v>
      </c>
      <c r="F148" s="145">
        <f>Details2!F643</f>
        <v>324648.69</v>
      </c>
      <c r="G148" s="145">
        <f>Details2!G643</f>
        <v>319370.90999999997</v>
      </c>
      <c r="H148" s="145">
        <f>Details2!H643</f>
        <v>206858.16</v>
      </c>
      <c r="I148" s="145">
        <f>Details2!I643</f>
        <v>270509.34000000003</v>
      </c>
      <c r="J148" s="145">
        <f>Details2!J643</f>
        <v>167511.67999999999</v>
      </c>
      <c r="K148" s="145">
        <f>Details2!K643</f>
        <v>115389.75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5">
        <f>Details2!F644</f>
        <v>103953.84</v>
      </c>
      <c r="G149" s="145">
        <f>Details2!G644</f>
        <v>360604.81</v>
      </c>
      <c r="H149" s="145">
        <f>Details2!H644</f>
        <v>120098.4</v>
      </c>
      <c r="I149" s="145">
        <f>Details2!I644</f>
        <v>430746.02</v>
      </c>
      <c r="J149" s="145">
        <f>Details2!J644</f>
        <v>487634.27</v>
      </c>
      <c r="K149" s="145">
        <f>Details2!K644</f>
        <v>424246.22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5" t="str">
        <f>Details2!F645</f>
        <v>NULL</v>
      </c>
      <c r="G150" s="145" t="str">
        <f>Details2!G645</f>
        <v>NULL</v>
      </c>
      <c r="H150" s="145" t="str">
        <f>Details2!H645</f>
        <v>NULL</v>
      </c>
      <c r="I150" s="145" t="str">
        <f>Details2!I645</f>
        <v>NULL</v>
      </c>
      <c r="J150" s="145" t="str">
        <f>Details2!J645</f>
        <v>NULL</v>
      </c>
      <c r="K150" s="145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5">
        <f>Details2!F646</f>
        <v>177059.55</v>
      </c>
      <c r="G151" s="145">
        <f>Details2!G646</f>
        <v>167294.72</v>
      </c>
      <c r="H151" s="145">
        <f>Details2!H646</f>
        <v>184739.57</v>
      </c>
      <c r="I151" s="145">
        <f>Details2!I646</f>
        <v>290.7</v>
      </c>
      <c r="J151" s="145">
        <f>Details2!J646</f>
        <v>15506.72</v>
      </c>
      <c r="K151" s="145">
        <f>Details2!K646</f>
        <v>23455.47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5" t="str">
        <f>Details2!F647</f>
        <v>NULL</v>
      </c>
      <c r="G152" s="145" t="str">
        <f>Details2!G647</f>
        <v>NULL</v>
      </c>
      <c r="H152" s="145" t="str">
        <f>Details2!H647</f>
        <v>NULL</v>
      </c>
      <c r="I152" s="145" t="str">
        <f>Details2!I647</f>
        <v>NULL</v>
      </c>
      <c r="J152" s="145" t="str">
        <f>Details2!J647</f>
        <v>NULL</v>
      </c>
      <c r="K152" s="145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5">
        <f>Details2!F648</f>
        <v>215850.59</v>
      </c>
      <c r="G153" s="145">
        <f>Details2!G648</f>
        <v>217168.27</v>
      </c>
      <c r="H153" s="145">
        <f>Details2!H648</f>
        <v>186621.81</v>
      </c>
      <c r="I153" s="145">
        <f>Details2!I648</f>
        <v>120343.4</v>
      </c>
      <c r="J153" s="145">
        <f>Details2!J648</f>
        <v>156226.51</v>
      </c>
      <c r="K153" s="145">
        <f>Details2!K648</f>
        <v>79138.33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5" t="str">
        <f>Details2!F649</f>
        <v>NULL</v>
      </c>
      <c r="G154" s="145" t="str">
        <f>Details2!G649</f>
        <v>NULL</v>
      </c>
      <c r="H154" s="145" t="str">
        <f>Details2!H649</f>
        <v>NULL</v>
      </c>
      <c r="I154" s="145" t="str">
        <f>Details2!I649</f>
        <v>NULL</v>
      </c>
      <c r="J154" s="145" t="str">
        <f>Details2!J649</f>
        <v>NULL</v>
      </c>
      <c r="K154" s="145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5" t="str">
        <f>Details2!F650</f>
        <v>NULL</v>
      </c>
      <c r="G155" s="145" t="str">
        <f>Details2!G650</f>
        <v>NULL</v>
      </c>
      <c r="H155" s="145" t="str">
        <f>Details2!H650</f>
        <v>NULL</v>
      </c>
      <c r="I155" s="145" t="str">
        <f>Details2!I650</f>
        <v>NULL</v>
      </c>
      <c r="J155" s="145" t="str">
        <f>Details2!J650</f>
        <v>NULL</v>
      </c>
      <c r="K155" s="145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5" t="str">
        <f>Details2!F651</f>
        <v>NULL</v>
      </c>
      <c r="G156" s="145" t="str">
        <f>Details2!G651</f>
        <v>NULL</v>
      </c>
      <c r="H156" s="145" t="str">
        <f>Details2!H651</f>
        <v>NULL</v>
      </c>
      <c r="I156" s="145" t="str">
        <f>Details2!I651</f>
        <v>NULL</v>
      </c>
      <c r="J156" s="145" t="str">
        <f>Details2!J651</f>
        <v>NULL</v>
      </c>
      <c r="K156" s="145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5">
        <f>Details2!F652</f>
        <v>325201.90000000002</v>
      </c>
      <c r="G157" s="145">
        <f>Details2!G652</f>
        <v>230165.53</v>
      </c>
      <c r="H157" s="145">
        <f>Details2!H652</f>
        <v>364870.64</v>
      </c>
      <c r="I157" s="145">
        <f>Details2!I652</f>
        <v>339677.09</v>
      </c>
      <c r="J157" s="145">
        <f>Details2!J652</f>
        <v>392940.66</v>
      </c>
      <c r="K157" s="145">
        <f>Details2!K652</f>
        <v>436930.27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5" t="str">
        <f>Details2!F653</f>
        <v>NULL</v>
      </c>
      <c r="G158" s="145" t="str">
        <f>Details2!G653</f>
        <v>NULL</v>
      </c>
      <c r="H158" s="145" t="str">
        <f>Details2!H653</f>
        <v>NULL</v>
      </c>
      <c r="I158" s="145" t="str">
        <f>Details2!I653</f>
        <v>NULL</v>
      </c>
      <c r="J158" s="145" t="str">
        <f>Details2!J653</f>
        <v>NULL</v>
      </c>
      <c r="K158" s="145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5" t="str">
        <f>Details2!F654</f>
        <v>NULL</v>
      </c>
      <c r="G159" s="145" t="str">
        <f>Details2!G654</f>
        <v>NULL</v>
      </c>
      <c r="H159" s="145" t="str">
        <f>Details2!H654</f>
        <v>NULL</v>
      </c>
      <c r="I159" s="145" t="str">
        <f>Details2!I654</f>
        <v>NULL</v>
      </c>
      <c r="J159" s="145" t="str">
        <f>Details2!J654</f>
        <v>NULL</v>
      </c>
      <c r="K159" s="145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5" t="str">
        <f>Details2!F655</f>
        <v>NULL</v>
      </c>
      <c r="G160" s="145" t="str">
        <f>Details2!G655</f>
        <v>NULL</v>
      </c>
      <c r="H160" s="145" t="str">
        <f>Details2!H655</f>
        <v>NULL</v>
      </c>
      <c r="I160" s="145" t="str">
        <f>Details2!I655</f>
        <v>NULL</v>
      </c>
      <c r="J160" s="145" t="str">
        <f>Details2!J655</f>
        <v>NULL</v>
      </c>
      <c r="K160" s="145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5">
        <f>Details2!F656</f>
        <v>5028632.5599999996</v>
      </c>
      <c r="G161" s="145">
        <f>Details2!G656</f>
        <v>4988942.2</v>
      </c>
      <c r="H161" s="145">
        <f>Details2!H656</f>
        <v>4976886.76</v>
      </c>
      <c r="I161" s="145">
        <f>Details2!I656</f>
        <v>6813655.9699999997</v>
      </c>
      <c r="J161" s="145">
        <f>Details2!J656</f>
        <v>8212295.0300000003</v>
      </c>
      <c r="K161" s="145">
        <f>Details2!K656</f>
        <v>6952136.9500000002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5">
        <f>Details2!F657</f>
        <v>5310840.87</v>
      </c>
      <c r="G162" s="145">
        <f>Details2!G657</f>
        <v>4443664.2699999996</v>
      </c>
      <c r="H162" s="145">
        <f>Details2!H657</f>
        <v>5581383.54</v>
      </c>
      <c r="I162" s="145">
        <f>Details2!I657</f>
        <v>5220025.87</v>
      </c>
      <c r="J162" s="145">
        <f>Details2!J657</f>
        <v>6174862.0099999998</v>
      </c>
      <c r="K162" s="145">
        <f>Details2!K657</f>
        <v>4167778.01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5" t="str">
        <f>Details2!F658</f>
        <v>NULL</v>
      </c>
      <c r="G163" s="145" t="str">
        <f>Details2!G658</f>
        <v>NULL</v>
      </c>
      <c r="H163" s="145" t="str">
        <f>Details2!H658</f>
        <v>NULL</v>
      </c>
      <c r="I163" s="145" t="str">
        <f>Details2!I658</f>
        <v>NULL</v>
      </c>
      <c r="J163" s="145" t="str">
        <f>Details2!J658</f>
        <v>NULL</v>
      </c>
      <c r="K163" s="145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5" t="str">
        <f>Details2!F659</f>
        <v>NULL</v>
      </c>
      <c r="G164" s="145" t="str">
        <f>Details2!G659</f>
        <v>NULL</v>
      </c>
      <c r="H164" s="145" t="str">
        <f>Details2!H659</f>
        <v>NULL</v>
      </c>
      <c r="I164" s="145" t="str">
        <f>Details2!I659</f>
        <v>NULL</v>
      </c>
      <c r="J164" s="145" t="str">
        <f>Details2!J659</f>
        <v>NULL</v>
      </c>
      <c r="K164" s="145" t="str">
        <f>Details2!K659</f>
        <v>NULL</v>
      </c>
    </row>
    <row r="167" spans="2:12" x14ac:dyDescent="0.2">
      <c r="B167" s="14" t="s">
        <v>126</v>
      </c>
      <c r="C167" s="9"/>
      <c r="F167" s="141">
        <f>SUM(F5:F81)</f>
        <v>57182059.710000008</v>
      </c>
      <c r="G167" s="141">
        <f t="shared" ref="G167:K167" si="0">SUM(G5:G81)</f>
        <v>50417170.889999986</v>
      </c>
      <c r="H167" s="141">
        <f t="shared" si="0"/>
        <v>44429203.120000012</v>
      </c>
      <c r="I167" s="141">
        <f t="shared" si="0"/>
        <v>22267454.389999989</v>
      </c>
      <c r="J167" s="141">
        <f t="shared" si="0"/>
        <v>38264836.87999998</v>
      </c>
      <c r="K167" s="141">
        <f t="shared" si="0"/>
        <v>41938935.910000011</v>
      </c>
      <c r="L167" s="2"/>
    </row>
    <row r="168" spans="2:12" x14ac:dyDescent="0.2">
      <c r="B168" s="14" t="s">
        <v>127</v>
      </c>
      <c r="C168" s="9"/>
      <c r="F168" s="141">
        <f>SUM(F83:F129)</f>
        <v>30662405.34</v>
      </c>
      <c r="G168" s="141">
        <f t="shared" ref="G168:K168" si="1">SUM(G83:G129)</f>
        <v>24876392.210000005</v>
      </c>
      <c r="H168" s="141">
        <f t="shared" si="1"/>
        <v>22664200.639999993</v>
      </c>
      <c r="I168" s="141">
        <f t="shared" si="1"/>
        <v>17469074.199999999</v>
      </c>
      <c r="J168" s="141">
        <f t="shared" si="1"/>
        <v>33677559.299999997</v>
      </c>
      <c r="K168" s="141">
        <f t="shared" si="1"/>
        <v>37223533.909999996</v>
      </c>
      <c r="L168" s="20"/>
    </row>
    <row r="169" spans="2:12" x14ac:dyDescent="0.2">
      <c r="B169" s="14" t="s">
        <v>128</v>
      </c>
      <c r="C169" s="9"/>
      <c r="F169" s="141">
        <f>SUM(F161:F164)</f>
        <v>10339473.43</v>
      </c>
      <c r="G169" s="141">
        <f t="shared" ref="G169:K169" si="2">SUM(G161:G164)</f>
        <v>9432606.4699999988</v>
      </c>
      <c r="H169" s="141">
        <f t="shared" si="2"/>
        <v>10558270.300000001</v>
      </c>
      <c r="I169" s="141">
        <f t="shared" si="2"/>
        <v>12033681.84</v>
      </c>
      <c r="J169" s="141">
        <f t="shared" si="2"/>
        <v>14387157.039999999</v>
      </c>
      <c r="K169" s="141">
        <f t="shared" si="2"/>
        <v>11119914.960000001</v>
      </c>
      <c r="L169" s="26"/>
    </row>
    <row r="170" spans="2:12" x14ac:dyDescent="0.2">
      <c r="B170" s="14" t="s">
        <v>129</v>
      </c>
      <c r="C170" s="9"/>
      <c r="F170" s="141">
        <f>SUM(F130:F160)</f>
        <v>14919942.740000002</v>
      </c>
      <c r="G170" s="141">
        <f t="shared" ref="G170:K170" si="3">SUM(G130:G160)</f>
        <v>14211839.869999999</v>
      </c>
      <c r="H170" s="141">
        <f t="shared" si="3"/>
        <v>14284423.560000001</v>
      </c>
      <c r="I170" s="141">
        <f t="shared" si="3"/>
        <v>15742019.569999998</v>
      </c>
      <c r="J170" s="141">
        <f t="shared" si="3"/>
        <v>15589147.200000001</v>
      </c>
      <c r="K170" s="141">
        <f t="shared" si="3"/>
        <v>12759107.229999999</v>
      </c>
      <c r="L170" s="26"/>
    </row>
    <row r="171" spans="2:12" x14ac:dyDescent="0.2">
      <c r="B171" s="14" t="s">
        <v>130</v>
      </c>
      <c r="C171" s="9"/>
      <c r="F171" s="141">
        <f>SUM(F5:F164)</f>
        <v>113103881.22000003</v>
      </c>
      <c r="G171" s="141">
        <f t="shared" ref="G171:K171" si="4">SUM(G5:G164)</f>
        <v>98938009.439999938</v>
      </c>
      <c r="H171" s="141">
        <f t="shared" si="4"/>
        <v>91936097.620000035</v>
      </c>
      <c r="I171" s="141">
        <f t="shared" si="4"/>
        <v>67512230.000000015</v>
      </c>
      <c r="J171" s="141">
        <f t="shared" si="4"/>
        <v>101918700.41999997</v>
      </c>
      <c r="K171" s="141">
        <f t="shared" si="4"/>
        <v>103041492.01000001</v>
      </c>
      <c r="L171" s="2"/>
    </row>
    <row r="172" spans="2:12" x14ac:dyDescent="0.2">
      <c r="L172" s="2"/>
    </row>
    <row r="173" spans="2:12" x14ac:dyDescent="0.2">
      <c r="B173" s="40" t="s">
        <v>164</v>
      </c>
      <c r="C173" s="3"/>
      <c r="D173" s="3"/>
      <c r="E173" s="3"/>
      <c r="F173" s="160" t="str">
        <f>IF(F167='Total Billings'!C15,"yes","no")</f>
        <v>yes</v>
      </c>
      <c r="G173" s="160" t="str">
        <f>IF(G167='Total Billings'!D15,"yes","no")</f>
        <v>yes</v>
      </c>
      <c r="H173" s="160" t="str">
        <f>IF(H167='Total Billings'!E15,"yes","no")</f>
        <v>yes</v>
      </c>
      <c r="I173" s="160" t="str">
        <f>IF(I167='Total Billings'!F15,"yes","no")</f>
        <v>yes</v>
      </c>
      <c r="J173" s="160" t="str">
        <f>IF(J167='Total Billings'!G15,"yes","no")</f>
        <v>yes</v>
      </c>
      <c r="K173" s="160" t="str">
        <f>IF(K167='Total Billings'!H15,"yes","no")</f>
        <v>yes</v>
      </c>
      <c r="L173" s="2"/>
    </row>
    <row r="174" spans="2:12" x14ac:dyDescent="0.2">
      <c r="B174" s="40" t="s">
        <v>165</v>
      </c>
      <c r="C174" s="3"/>
      <c r="D174" s="3"/>
      <c r="E174" s="3"/>
      <c r="F174" s="160" t="str">
        <f>IF(F168='Total Billings'!C16,"yes","no")</f>
        <v>yes</v>
      </c>
      <c r="G174" s="160" t="str">
        <f>IF(G168='Total Billings'!D16,"yes","no")</f>
        <v>yes</v>
      </c>
      <c r="H174" s="160" t="str">
        <f>IF(H168='Total Billings'!E16,"yes","no")</f>
        <v>yes</v>
      </c>
      <c r="I174" s="160" t="str">
        <f>IF(I168='Total Billings'!F16,"yes","no")</f>
        <v>yes</v>
      </c>
      <c r="J174" s="160" t="str">
        <f>IF(J168='Total Billings'!G16,"yes","no")</f>
        <v>yes</v>
      </c>
      <c r="K174" s="160" t="str">
        <f>IF(K168='Total Billings'!H16,"yes","no")</f>
        <v>yes</v>
      </c>
      <c r="L174" s="2"/>
    </row>
    <row r="175" spans="2:12" x14ac:dyDescent="0.2">
      <c r="B175" s="40" t="s">
        <v>166</v>
      </c>
      <c r="C175" s="3"/>
      <c r="D175" s="3"/>
      <c r="E175" s="3"/>
      <c r="F175" s="160" t="str">
        <f>IF(F170='Total Billings'!C17,"yes","no")</f>
        <v>yes</v>
      </c>
      <c r="G175" s="160" t="str">
        <f>IF(G170='Total Billings'!D17,"yes","no")</f>
        <v>yes</v>
      </c>
      <c r="H175" s="160" t="str">
        <f>IF(H170='Total Billings'!E17,"yes","no")</f>
        <v>yes</v>
      </c>
      <c r="I175" s="160" t="str">
        <f>IF(I170='Total Billings'!F17,"yes","no")</f>
        <v>yes</v>
      </c>
      <c r="J175" s="160" t="str">
        <f>IF(J170='Total Billings'!G17,"yes","no")</f>
        <v>yes</v>
      </c>
      <c r="K175" s="160" t="str">
        <f>IF(K170='Total Billings'!H17,"yes","no")</f>
        <v>yes</v>
      </c>
      <c r="L175" s="26"/>
    </row>
    <row r="176" spans="2:12" x14ac:dyDescent="0.2">
      <c r="B176" s="40" t="s">
        <v>167</v>
      </c>
      <c r="C176" s="3"/>
      <c r="D176" s="3"/>
      <c r="E176" s="3"/>
      <c r="F176" s="160" t="str">
        <f>IF(F169='Total Billings'!C18,"yes","no")</f>
        <v>yes</v>
      </c>
      <c r="G176" s="160" t="str">
        <f>IF(G169='Total Billings'!D18,"yes","no")</f>
        <v>yes</v>
      </c>
      <c r="H176" s="160" t="str">
        <f>IF(H169='Total Billings'!E18,"yes","no")</f>
        <v>yes</v>
      </c>
      <c r="I176" s="160" t="str">
        <f>IF(I169='Total Billings'!F18,"yes","no")</f>
        <v>yes</v>
      </c>
      <c r="J176" s="160" t="str">
        <f>IF(J169='Total Billings'!G18,"yes","no")</f>
        <v>yes</v>
      </c>
      <c r="K176" s="160" t="str">
        <f>IF(K169='Total Billings'!H18,"yes","no")</f>
        <v>yes</v>
      </c>
      <c r="L176" s="26"/>
    </row>
    <row r="177" spans="2:12" x14ac:dyDescent="0.2">
      <c r="B177" s="40" t="s">
        <v>168</v>
      </c>
      <c r="F177" s="160" t="str">
        <f>IF(F171='Total Billings'!C19,"yes","no")</f>
        <v>yes</v>
      </c>
      <c r="G177" s="160" t="str">
        <f>IF(G171='Total Billings'!D19,"yes","no")</f>
        <v>no</v>
      </c>
      <c r="H177" s="160" t="str">
        <f>IF(H171='Total Billings'!E19,"yes","no")</f>
        <v>yes</v>
      </c>
      <c r="I177" s="160" t="str">
        <f>IF(I171='Total Billings'!F19,"yes","no")</f>
        <v>yes</v>
      </c>
      <c r="J177" s="160" t="str">
        <f>IF(J171='Total Billings'!G19,"yes","no")</f>
        <v>yes</v>
      </c>
      <c r="K177" s="160" t="str">
        <f>IF(K171='Total Billings'!H19,"yes","no")</f>
        <v>yes</v>
      </c>
    </row>
    <row r="178" spans="2:12" x14ac:dyDescent="0.2">
      <c r="K178" s="146"/>
    </row>
    <row r="179" spans="2:12" x14ac:dyDescent="0.2">
      <c r="L179" s="26"/>
    </row>
  </sheetData>
  <sheetProtection algorithmName="SHA-512" hashValue="ygJjhfZ680uuOR0//Lj4v6tYVo3sITy8RvtAR9S6jweefBmoboVbWAfjE0u6rOOXR2opEseypblE8Ql+z7cxeA==" saltValue="9QbePu1O69hK+VdHvessQA==" spinCount="100000" sheet="1" objects="1" scenarios="1"/>
  <autoFilter ref="B3:K164" xr:uid="{4D10F927-59CC-49B3-A962-3D38B7C768D5}"/>
  <customSheetViews>
    <customSheetView guid="{36755EE3-F52E-4D4E-9A42-3A861C777B27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6" customWidth="1"/>
    <col min="12" max="13" width="12" customWidth="1"/>
    <col min="14" max="14" width="12" bestFit="1" customWidth="1"/>
  </cols>
  <sheetData>
    <row r="1" spans="1:11" x14ac:dyDescent="0.2">
      <c r="A1" s="140" t="s">
        <v>160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169</v>
      </c>
    </row>
    <row r="4" spans="1:11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5224</v>
      </c>
      <c r="G5" s="16">
        <f>Details2!G1160</f>
        <v>4148</v>
      </c>
      <c r="H5" s="16">
        <f>Details2!H1160</f>
        <v>3754</v>
      </c>
      <c r="I5" s="16">
        <f>Details2!I1160</f>
        <v>14</v>
      </c>
      <c r="J5" s="16">
        <f>Details2!J1160</f>
        <v>224</v>
      </c>
      <c r="K5" s="16">
        <f>Details2!K1160</f>
        <v>2550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10525</v>
      </c>
      <c r="G6" s="16">
        <f>Details2!G1161</f>
        <v>8896</v>
      </c>
      <c r="H6" s="16">
        <f>Details2!H1161</f>
        <v>8976</v>
      </c>
      <c r="I6" s="16">
        <f>Details2!I1161</f>
        <v>1980</v>
      </c>
      <c r="J6" s="16">
        <f>Details2!J1161</f>
        <v>10221</v>
      </c>
      <c r="K6" s="16">
        <f>Details2!K1161</f>
        <v>11071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2953</v>
      </c>
      <c r="G7" s="16">
        <f>Details2!G1162</f>
        <v>2434</v>
      </c>
      <c r="H7" s="16">
        <f>Details2!H1162</f>
        <v>2210</v>
      </c>
      <c r="I7" s="16">
        <f>Details2!I1162</f>
        <v>590</v>
      </c>
      <c r="J7" s="16">
        <f>Details2!J1162</f>
        <v>1595</v>
      </c>
      <c r="K7" s="16">
        <f>Details2!K1162</f>
        <v>1413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1314</v>
      </c>
      <c r="G8" s="16">
        <f>Details2!G1163</f>
        <v>1038</v>
      </c>
      <c r="H8" s="16">
        <f>Details2!H1163</f>
        <v>1271</v>
      </c>
      <c r="I8" s="16">
        <f>Details2!I1163</f>
        <v>199</v>
      </c>
      <c r="J8" s="16">
        <f>Details2!J1163</f>
        <v>827</v>
      </c>
      <c r="K8" s="16">
        <f>Details2!K1163</f>
        <v>369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1658</v>
      </c>
      <c r="G9" s="16">
        <f>Details2!G1164</f>
        <v>1838</v>
      </c>
      <c r="H9" s="16">
        <f>Details2!H1164</f>
        <v>1495</v>
      </c>
      <c r="I9" s="16">
        <f>Details2!I1164</f>
        <v>0</v>
      </c>
      <c r="J9" s="16">
        <f>Details2!J1164</f>
        <v>461</v>
      </c>
      <c r="K9" s="16">
        <f>Details2!K1164</f>
        <v>40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3542</v>
      </c>
      <c r="G10" s="16">
        <f>Details2!G1165</f>
        <v>3151</v>
      </c>
      <c r="H10" s="16">
        <f>Details2!H1165</f>
        <v>3342</v>
      </c>
      <c r="I10" s="16">
        <f>Details2!I1165</f>
        <v>26</v>
      </c>
      <c r="J10" s="16">
        <f>Details2!J1165</f>
        <v>2020</v>
      </c>
      <c r="K10" s="16">
        <f>Details2!K1165</f>
        <v>2039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290</v>
      </c>
      <c r="G11" s="16">
        <f>Details2!G1166</f>
        <v>253</v>
      </c>
      <c r="H11" s="16">
        <f>Details2!H1166</f>
        <v>291</v>
      </c>
      <c r="I11" s="16">
        <f>Details2!I1166</f>
        <v>97</v>
      </c>
      <c r="J11" s="16">
        <f>Details2!J1166</f>
        <v>196</v>
      </c>
      <c r="K11" s="16">
        <f>Details2!K1166</f>
        <v>85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237</v>
      </c>
      <c r="G12" s="16">
        <f>Details2!G1167</f>
        <v>143</v>
      </c>
      <c r="H12" s="16">
        <f>Details2!H1167</f>
        <v>156</v>
      </c>
      <c r="I12" s="16">
        <f>Details2!I1167</f>
        <v>2</v>
      </c>
      <c r="J12" s="16">
        <f>Details2!J1167</f>
        <v>214</v>
      </c>
      <c r="K12" s="16">
        <f>Details2!K1167</f>
        <v>130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512</v>
      </c>
      <c r="G13" s="16">
        <f>Details2!G1168</f>
        <v>387</v>
      </c>
      <c r="H13" s="16">
        <f>Details2!H1168</f>
        <v>355</v>
      </c>
      <c r="I13" s="16">
        <f>Details2!I1168</f>
        <v>150</v>
      </c>
      <c r="J13" s="16">
        <f>Details2!J1168</f>
        <v>397</v>
      </c>
      <c r="K13" s="16">
        <f>Details2!K1168</f>
        <v>268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1748</v>
      </c>
      <c r="G14" s="16">
        <f>Details2!G1169</f>
        <v>2186</v>
      </c>
      <c r="H14" s="16">
        <f>Details2!H1169</f>
        <v>1550</v>
      </c>
      <c r="I14" s="16">
        <f>Details2!I1169</f>
        <v>354</v>
      </c>
      <c r="J14" s="16">
        <f>Details2!J1169</f>
        <v>1190</v>
      </c>
      <c r="K14" s="16">
        <f>Details2!K1169</f>
        <v>1725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4087</v>
      </c>
      <c r="G15" s="16">
        <f>Details2!G1170</f>
        <v>1550</v>
      </c>
      <c r="H15" s="16">
        <f>Details2!H1170</f>
        <v>1986</v>
      </c>
      <c r="I15" s="16">
        <f>Details2!I1170</f>
        <v>0</v>
      </c>
      <c r="J15" s="16">
        <f>Details2!J1170</f>
        <v>678</v>
      </c>
      <c r="K15" s="16">
        <f>Details2!K1170</f>
        <v>1050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4947</v>
      </c>
      <c r="G16" s="16">
        <f>Details2!G1171</f>
        <v>4608</v>
      </c>
      <c r="H16" s="16">
        <f>Details2!H1171</f>
        <v>3750</v>
      </c>
      <c r="I16" s="16">
        <f>Details2!I1171</f>
        <v>75</v>
      </c>
      <c r="J16" s="16">
        <f>Details2!J1171</f>
        <v>1105</v>
      </c>
      <c r="K16" s="16">
        <f>Details2!K1171</f>
        <v>2083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1436</v>
      </c>
      <c r="G17" s="16">
        <f>Details2!G1172</f>
        <v>1379</v>
      </c>
      <c r="H17" s="16">
        <f>Details2!H1172</f>
        <v>1264</v>
      </c>
      <c r="I17" s="16">
        <f>Details2!I1172</f>
        <v>1</v>
      </c>
      <c r="J17" s="16">
        <f>Details2!J1172</f>
        <v>120</v>
      </c>
      <c r="K17" s="16">
        <f>Details2!K1172</f>
        <v>103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4138</v>
      </c>
      <c r="G18" s="16">
        <f>Details2!G1173</f>
        <v>3464</v>
      </c>
      <c r="H18" s="16">
        <f>Details2!H1173</f>
        <v>2626</v>
      </c>
      <c r="I18" s="16">
        <f>Details2!I1173</f>
        <v>41</v>
      </c>
      <c r="J18" s="16">
        <f>Details2!J1173</f>
        <v>753</v>
      </c>
      <c r="K18" s="16">
        <f>Details2!K1173</f>
        <v>502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3615</v>
      </c>
      <c r="G19" s="16">
        <f>Details2!G1174</f>
        <v>2577</v>
      </c>
      <c r="H19" s="16">
        <f>Details2!H1174</f>
        <v>2369</v>
      </c>
      <c r="I19" s="16">
        <f>Details2!I1174</f>
        <v>22</v>
      </c>
      <c r="J19" s="16">
        <f>Details2!J1174</f>
        <v>322</v>
      </c>
      <c r="K19" s="16">
        <f>Details2!K1174</f>
        <v>575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567</v>
      </c>
      <c r="G20" s="16">
        <f>Details2!G1175</f>
        <v>420</v>
      </c>
      <c r="H20" s="16">
        <f>Details2!H1175</f>
        <v>499</v>
      </c>
      <c r="I20" s="16">
        <f>Details2!I1175</f>
        <v>35</v>
      </c>
      <c r="J20" s="16">
        <f>Details2!J1175</f>
        <v>77</v>
      </c>
      <c r="K20" s="16">
        <f>Details2!K1175</f>
        <v>168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3582</v>
      </c>
      <c r="G21" s="16">
        <f>Details2!G1176</f>
        <v>2901</v>
      </c>
      <c r="H21" s="16">
        <f>Details2!H1176</f>
        <v>2654</v>
      </c>
      <c r="I21" s="16">
        <f>Details2!I1176</f>
        <v>0</v>
      </c>
      <c r="J21" s="16">
        <f>Details2!J1176</f>
        <v>736</v>
      </c>
      <c r="K21" s="16">
        <f>Details2!K1176</f>
        <v>762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722</v>
      </c>
      <c r="G22" s="16">
        <f>Details2!G1177</f>
        <v>772</v>
      </c>
      <c r="H22" s="16">
        <f>Details2!H1177</f>
        <v>842</v>
      </c>
      <c r="I22" s="16">
        <f>Details2!I1177</f>
        <v>252</v>
      </c>
      <c r="J22" s="16">
        <f>Details2!J1177</f>
        <v>580</v>
      </c>
      <c r="K22" s="16">
        <f>Details2!K1177</f>
        <v>174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3990</v>
      </c>
      <c r="G23" s="16">
        <f>Details2!G1178</f>
        <v>3637</v>
      </c>
      <c r="H23" s="16">
        <f>Details2!H1178</f>
        <v>2711</v>
      </c>
      <c r="I23" s="16">
        <f>Details2!I1178</f>
        <v>16</v>
      </c>
      <c r="J23" s="16">
        <f>Details2!J1178</f>
        <v>683</v>
      </c>
      <c r="K23" s="16">
        <f>Details2!K1178</f>
        <v>1207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1632</v>
      </c>
      <c r="G24" s="16">
        <f>Details2!G1179</f>
        <v>1378</v>
      </c>
      <c r="H24" s="16">
        <f>Details2!H1179</f>
        <v>1119</v>
      </c>
      <c r="I24" s="16">
        <f>Details2!I1179</f>
        <v>0</v>
      </c>
      <c r="J24" s="16">
        <f>Details2!J1179</f>
        <v>626</v>
      </c>
      <c r="K24" s="16">
        <f>Details2!K1179</f>
        <v>430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1885</v>
      </c>
      <c r="G25" s="16">
        <f>Details2!G1180</f>
        <v>1879</v>
      </c>
      <c r="H25" s="16">
        <f>Details2!H1180</f>
        <v>1836</v>
      </c>
      <c r="I25" s="16">
        <f>Details2!I1180</f>
        <v>0</v>
      </c>
      <c r="J25" s="16">
        <f>Details2!J1180</f>
        <v>1063</v>
      </c>
      <c r="K25" s="16">
        <f>Details2!K1180</f>
        <v>1028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5489</v>
      </c>
      <c r="G26" s="16">
        <f>Details2!G1181</f>
        <v>6856</v>
      </c>
      <c r="H26" s="16">
        <f>Details2!H1181</f>
        <v>4903</v>
      </c>
      <c r="I26" s="16">
        <f>Details2!I1181</f>
        <v>2</v>
      </c>
      <c r="J26" s="16">
        <f>Details2!J1181</f>
        <v>1450</v>
      </c>
      <c r="K26" s="16">
        <f>Details2!K1181</f>
        <v>1080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6">
        <f>Details2!F1182</f>
        <v>3292</v>
      </c>
      <c r="G27" s="16">
        <f>Details2!G1182</f>
        <v>2499</v>
      </c>
      <c r="H27" s="16">
        <f>Details2!H1182</f>
        <v>4907</v>
      </c>
      <c r="I27" s="16">
        <f>Details2!I1182</f>
        <v>4</v>
      </c>
      <c r="J27" s="16">
        <f>Details2!J1182</f>
        <v>1671</v>
      </c>
      <c r="K27" s="16">
        <f>Details2!K1182</f>
        <v>3110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6">
        <f>Details2!F1183</f>
        <v>757</v>
      </c>
      <c r="G28" s="16">
        <f>Details2!G1183</f>
        <v>479</v>
      </c>
      <c r="H28" s="16">
        <f>Details2!H1183</f>
        <v>423</v>
      </c>
      <c r="I28" s="16">
        <f>Details2!I1183</f>
        <v>0</v>
      </c>
      <c r="J28" s="16">
        <f>Details2!J1183</f>
        <v>258</v>
      </c>
      <c r="K28" s="16">
        <f>Details2!K1183</f>
        <v>202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6">
        <f>Details2!F1184</f>
        <v>443</v>
      </c>
      <c r="G29" s="16">
        <f>Details2!G1184</f>
        <v>417</v>
      </c>
      <c r="H29" s="16">
        <f>Details2!H1184</f>
        <v>167</v>
      </c>
      <c r="I29" s="16">
        <f>Details2!I1184</f>
        <v>0</v>
      </c>
      <c r="J29" s="16">
        <f>Details2!J1184</f>
        <v>60</v>
      </c>
      <c r="K29" s="16">
        <f>Details2!K1184</f>
        <v>126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6">
        <f>Details2!F1185</f>
        <v>644</v>
      </c>
      <c r="G30" s="16">
        <f>Details2!G1185</f>
        <v>29</v>
      </c>
      <c r="H30" s="16">
        <f>Details2!H1185</f>
        <v>263</v>
      </c>
      <c r="I30" s="16">
        <f>Details2!I1185</f>
        <v>23</v>
      </c>
      <c r="J30" s="16">
        <f>Details2!J1185</f>
        <v>273</v>
      </c>
      <c r="K30" s="16">
        <f>Details2!K1185</f>
        <v>137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6">
        <f>Details2!F1186</f>
        <v>3121</v>
      </c>
      <c r="G31" s="16">
        <f>Details2!G1186</f>
        <v>3182</v>
      </c>
      <c r="H31" s="16">
        <f>Details2!H1186</f>
        <v>2553</v>
      </c>
      <c r="I31" s="16">
        <f>Details2!I1186</f>
        <v>245</v>
      </c>
      <c r="J31" s="16">
        <f>Details2!J1186</f>
        <v>1076</v>
      </c>
      <c r="K31" s="16">
        <f>Details2!K1186</f>
        <v>1101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6">
        <f>Details2!F1187</f>
        <v>5287</v>
      </c>
      <c r="G32" s="16">
        <f>Details2!G1187</f>
        <v>3572</v>
      </c>
      <c r="H32" s="16">
        <f>Details2!H1187</f>
        <v>4946</v>
      </c>
      <c r="I32" s="16">
        <f>Details2!I1187</f>
        <v>447</v>
      </c>
      <c r="J32" s="16">
        <f>Details2!J1187</f>
        <v>3899</v>
      </c>
      <c r="K32" s="16">
        <f>Details2!K1187</f>
        <v>3887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6">
        <f>Details2!F1188</f>
        <v>1063</v>
      </c>
      <c r="G33" s="16">
        <f>Details2!G1188</f>
        <v>952</v>
      </c>
      <c r="H33" s="16">
        <f>Details2!H1188</f>
        <v>800</v>
      </c>
      <c r="I33" s="16">
        <f>Details2!I1188</f>
        <v>87</v>
      </c>
      <c r="J33" s="16">
        <f>Details2!J1188</f>
        <v>662</v>
      </c>
      <c r="K33" s="16">
        <f>Details2!K1188</f>
        <v>488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6">
        <f>Details2!F1189</f>
        <v>531</v>
      </c>
      <c r="G34" s="16">
        <f>Details2!G1189</f>
        <v>432</v>
      </c>
      <c r="H34" s="16">
        <f>Details2!H1189</f>
        <v>427</v>
      </c>
      <c r="I34" s="16">
        <f>Details2!I1189</f>
        <v>162</v>
      </c>
      <c r="J34" s="16">
        <f>Details2!J1189</f>
        <v>373</v>
      </c>
      <c r="K34" s="16">
        <f>Details2!K1189</f>
        <v>307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6">
        <f>Details2!F1190</f>
        <v>295</v>
      </c>
      <c r="G35" s="16">
        <f>Details2!G1190</f>
        <v>269</v>
      </c>
      <c r="H35" s="16">
        <f>Details2!H1190</f>
        <v>460</v>
      </c>
      <c r="I35" s="16">
        <f>Details2!I1190</f>
        <v>185</v>
      </c>
      <c r="J35" s="16">
        <f>Details2!J1190</f>
        <v>333</v>
      </c>
      <c r="K35" s="16">
        <f>Details2!K1190</f>
        <v>232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6">
        <f>Details2!F1191</f>
        <v>1502</v>
      </c>
      <c r="G36" s="16">
        <f>Details2!G1191</f>
        <v>1007</v>
      </c>
      <c r="H36" s="16">
        <f>Details2!H1191</f>
        <v>886</v>
      </c>
      <c r="I36" s="16">
        <f>Details2!I1191</f>
        <v>0</v>
      </c>
      <c r="J36" s="16">
        <f>Details2!J1191</f>
        <v>456</v>
      </c>
      <c r="K36" s="16">
        <f>Details2!K1191</f>
        <v>59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6">
        <f>Details2!F1192</f>
        <v>583</v>
      </c>
      <c r="G37" s="16">
        <f>Details2!G1192</f>
        <v>381</v>
      </c>
      <c r="H37" s="16">
        <f>Details2!H1192</f>
        <v>410</v>
      </c>
      <c r="I37" s="16">
        <f>Details2!I1192</f>
        <v>0</v>
      </c>
      <c r="J37" s="16">
        <f>Details2!J1192</f>
        <v>118</v>
      </c>
      <c r="K37" s="16">
        <f>Details2!K1192</f>
        <v>115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6">
        <f>Details2!F1193</f>
        <v>491</v>
      </c>
      <c r="G38" s="16">
        <f>Details2!G1193</f>
        <v>437</v>
      </c>
      <c r="H38" s="16">
        <f>Details2!H1193</f>
        <v>129</v>
      </c>
      <c r="I38" s="16">
        <f>Details2!I1193</f>
        <v>0</v>
      </c>
      <c r="J38" s="16">
        <f>Details2!J1193</f>
        <v>29</v>
      </c>
      <c r="K38" s="16">
        <f>Details2!K1193</f>
        <v>192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6">
        <f>Details2!F1194</f>
        <v>13907</v>
      </c>
      <c r="G39" s="16">
        <f>Details2!G1194</f>
        <v>10578</v>
      </c>
      <c r="H39" s="16">
        <f>Details2!H1194</f>
        <v>9200</v>
      </c>
      <c r="I39" s="16">
        <f>Details2!I1194</f>
        <v>34</v>
      </c>
      <c r="J39" s="16">
        <f>Details2!J1194</f>
        <v>2038</v>
      </c>
      <c r="K39" s="16">
        <f>Details2!K1194</f>
        <v>5312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6">
        <f>Details2!F1195</f>
        <v>3169</v>
      </c>
      <c r="G40" s="16">
        <f>Details2!G1195</f>
        <v>2851</v>
      </c>
      <c r="H40" s="16">
        <f>Details2!H1195</f>
        <v>3259</v>
      </c>
      <c r="I40" s="16">
        <f>Details2!I1195</f>
        <v>1</v>
      </c>
      <c r="J40" s="16">
        <f>Details2!J1195</f>
        <v>638</v>
      </c>
      <c r="K40" s="16">
        <f>Details2!K1195</f>
        <v>374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6">
        <f>Details2!F1196</f>
        <v>439</v>
      </c>
      <c r="G41" s="16">
        <f>Details2!G1196</f>
        <v>536</v>
      </c>
      <c r="H41" s="16">
        <f>Details2!H1196</f>
        <v>428</v>
      </c>
      <c r="I41" s="16">
        <f>Details2!I1196</f>
        <v>0</v>
      </c>
      <c r="J41" s="16">
        <f>Details2!J1196</f>
        <v>352</v>
      </c>
      <c r="K41" s="16">
        <f>Details2!K1196</f>
        <v>0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6">
        <f>Details2!F1197</f>
        <v>1900</v>
      </c>
      <c r="G42" s="16">
        <f>Details2!G1197</f>
        <v>1606</v>
      </c>
      <c r="H42" s="16">
        <f>Details2!H1197</f>
        <v>1435</v>
      </c>
      <c r="I42" s="16">
        <f>Details2!I1197</f>
        <v>10</v>
      </c>
      <c r="J42" s="16">
        <f>Details2!J1197</f>
        <v>383</v>
      </c>
      <c r="K42" s="16">
        <f>Details2!K1197</f>
        <v>501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6">
        <f>Details2!F1198</f>
        <v>900</v>
      </c>
      <c r="G43" s="16">
        <f>Details2!G1198</f>
        <v>670</v>
      </c>
      <c r="H43" s="16">
        <f>Details2!H1198</f>
        <v>747</v>
      </c>
      <c r="I43" s="16">
        <f>Details2!I1198</f>
        <v>0</v>
      </c>
      <c r="J43" s="16">
        <f>Details2!J1198</f>
        <v>428</v>
      </c>
      <c r="K43" s="16">
        <f>Details2!K1198</f>
        <v>122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6">
        <f>Details2!F1199</f>
        <v>534</v>
      </c>
      <c r="G44" s="16">
        <f>Details2!G1199</f>
        <v>481</v>
      </c>
      <c r="H44" s="16">
        <f>Details2!H1199</f>
        <v>566</v>
      </c>
      <c r="I44" s="16">
        <f>Details2!I1199</f>
        <v>1</v>
      </c>
      <c r="J44" s="16">
        <f>Details2!J1199</f>
        <v>291</v>
      </c>
      <c r="K44" s="16">
        <f>Details2!K1199</f>
        <v>139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6">
        <f>Details2!F1200</f>
        <v>1599</v>
      </c>
      <c r="G45" s="16">
        <f>Details2!G1200</f>
        <v>1728</v>
      </c>
      <c r="H45" s="16">
        <f>Details2!H1200</f>
        <v>1537</v>
      </c>
      <c r="I45" s="16">
        <f>Details2!I1200</f>
        <v>36</v>
      </c>
      <c r="J45" s="16">
        <f>Details2!J1200</f>
        <v>486</v>
      </c>
      <c r="K45" s="16">
        <f>Details2!K1200</f>
        <v>696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6">
        <f>Details2!F1201</f>
        <v>263</v>
      </c>
      <c r="G46" s="16">
        <f>Details2!G1201</f>
        <v>200</v>
      </c>
      <c r="H46" s="16">
        <f>Details2!H1201</f>
        <v>189</v>
      </c>
      <c r="I46" s="16">
        <f>Details2!I1201</f>
        <v>26</v>
      </c>
      <c r="J46" s="16">
        <f>Details2!J1201</f>
        <v>133</v>
      </c>
      <c r="K46" s="16">
        <f>Details2!K1201</f>
        <v>153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6">
        <f>Details2!F1202</f>
        <v>9417</v>
      </c>
      <c r="G47" s="16">
        <f>Details2!G1202</f>
        <v>8892</v>
      </c>
      <c r="H47" s="16">
        <f>Details2!H1202</f>
        <v>7426</v>
      </c>
      <c r="I47" s="16">
        <f>Details2!I1202</f>
        <v>116</v>
      </c>
      <c r="J47" s="16">
        <f>Details2!J1202</f>
        <v>2171</v>
      </c>
      <c r="K47" s="16">
        <f>Details2!K1202</f>
        <v>3154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6">
        <f>Details2!F1203</f>
        <v>4380</v>
      </c>
      <c r="G48" s="16">
        <f>Details2!G1203</f>
        <v>3310</v>
      </c>
      <c r="H48" s="16">
        <f>Details2!H1203</f>
        <v>3748</v>
      </c>
      <c r="I48" s="16">
        <f>Details2!I1203</f>
        <v>1337</v>
      </c>
      <c r="J48" s="16">
        <f>Details2!J1203</f>
        <v>3613</v>
      </c>
      <c r="K48" s="16">
        <f>Details2!K1203</f>
        <v>2556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6">
        <f>Details2!F1204</f>
        <v>3101</v>
      </c>
      <c r="G49" s="16">
        <f>Details2!G1204</f>
        <v>2961</v>
      </c>
      <c r="H49" s="16">
        <f>Details2!H1204</f>
        <v>2770</v>
      </c>
      <c r="I49" s="16">
        <f>Details2!I1204</f>
        <v>17</v>
      </c>
      <c r="J49" s="16">
        <f>Details2!J1204</f>
        <v>1045</v>
      </c>
      <c r="K49" s="16">
        <f>Details2!K1204</f>
        <v>1417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6">
        <f>Details2!F1205</f>
        <v>1534</v>
      </c>
      <c r="G50" s="16">
        <f>Details2!G1205</f>
        <v>1294</v>
      </c>
      <c r="H50" s="16">
        <f>Details2!H1205</f>
        <v>862</v>
      </c>
      <c r="I50" s="16">
        <f>Details2!I1205</f>
        <v>520</v>
      </c>
      <c r="J50" s="16">
        <f>Details2!J1205</f>
        <v>1278</v>
      </c>
      <c r="K50" s="16">
        <f>Details2!K1205</f>
        <v>600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6">
        <f>Details2!F1206</f>
        <v>1134</v>
      </c>
      <c r="G51" s="16">
        <f>Details2!G1206</f>
        <v>823</v>
      </c>
      <c r="H51" s="16">
        <f>Details2!H1206</f>
        <v>719</v>
      </c>
      <c r="I51" s="16">
        <f>Details2!I1206</f>
        <v>340</v>
      </c>
      <c r="J51" s="16">
        <f>Details2!J1206</f>
        <v>700</v>
      </c>
      <c r="K51" s="16">
        <f>Details2!K1206</f>
        <v>636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6">
        <f>Details2!F1207</f>
        <v>277</v>
      </c>
      <c r="G52" s="16">
        <f>Details2!G1207</f>
        <v>343</v>
      </c>
      <c r="H52" s="16">
        <f>Details2!H1207</f>
        <v>293</v>
      </c>
      <c r="I52" s="16">
        <f>Details2!I1207</f>
        <v>38</v>
      </c>
      <c r="J52" s="16">
        <f>Details2!J1207</f>
        <v>98</v>
      </c>
      <c r="K52" s="16">
        <f>Details2!K1207</f>
        <v>217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6">
        <f>Details2!F1208</f>
        <v>589</v>
      </c>
      <c r="G53" s="16">
        <f>Details2!G1208</f>
        <v>308</v>
      </c>
      <c r="H53" s="16">
        <f>Details2!H1208</f>
        <v>356</v>
      </c>
      <c r="I53" s="16">
        <f>Details2!I1208</f>
        <v>98</v>
      </c>
      <c r="J53" s="16">
        <f>Details2!J1208</f>
        <v>56</v>
      </c>
      <c r="K53" s="16">
        <f>Details2!K1208</f>
        <v>303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6" t="str">
        <f>Details2!F1209</f>
        <v>NULL</v>
      </c>
      <c r="G54" s="16" t="str">
        <f>Details2!G1209</f>
        <v>NULL</v>
      </c>
      <c r="H54" s="16" t="str">
        <f>Details2!H1209</f>
        <v>NULL</v>
      </c>
      <c r="I54" s="16" t="str">
        <f>Details2!I1209</f>
        <v>NULL</v>
      </c>
      <c r="J54" s="16" t="str">
        <f>Details2!J1209</f>
        <v>NULL</v>
      </c>
      <c r="K54" s="16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6">
        <f>Details2!F1210</f>
        <v>1882</v>
      </c>
      <c r="G55" s="16">
        <f>Details2!G1210</f>
        <v>1487</v>
      </c>
      <c r="H55" s="16">
        <f>Details2!H1210</f>
        <v>1030</v>
      </c>
      <c r="I55" s="16">
        <f>Details2!I1210</f>
        <v>154</v>
      </c>
      <c r="J55" s="16">
        <f>Details2!J1210</f>
        <v>740</v>
      </c>
      <c r="K55" s="16">
        <f>Details2!K1210</f>
        <v>763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6">
        <f>Details2!F1211</f>
        <v>713</v>
      </c>
      <c r="G56" s="16">
        <f>Details2!G1211</f>
        <v>575</v>
      </c>
      <c r="H56" s="16">
        <f>Details2!H1211</f>
        <v>561</v>
      </c>
      <c r="I56" s="16">
        <f>Details2!I1211</f>
        <v>74</v>
      </c>
      <c r="J56" s="16">
        <f>Details2!J1211</f>
        <v>635</v>
      </c>
      <c r="K56" s="16">
        <f>Details2!K1211</f>
        <v>194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6">
        <f>Details2!F1212</f>
        <v>716</v>
      </c>
      <c r="G57" s="16">
        <f>Details2!G1212</f>
        <v>662</v>
      </c>
      <c r="H57" s="16">
        <f>Details2!H1212</f>
        <v>443</v>
      </c>
      <c r="I57" s="16">
        <f>Details2!I1212</f>
        <v>0</v>
      </c>
      <c r="J57" s="16">
        <f>Details2!J1212</f>
        <v>307</v>
      </c>
      <c r="K57" s="16">
        <f>Details2!K1212</f>
        <v>134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6">
        <f>Details2!F1213</f>
        <v>1250</v>
      </c>
      <c r="G58" s="16">
        <f>Details2!G1213</f>
        <v>887</v>
      </c>
      <c r="H58" s="16">
        <f>Details2!H1213</f>
        <v>661</v>
      </c>
      <c r="I58" s="16">
        <f>Details2!I1213</f>
        <v>0</v>
      </c>
      <c r="J58" s="16">
        <f>Details2!J1213</f>
        <v>262</v>
      </c>
      <c r="K58" s="16">
        <f>Details2!K1213</f>
        <v>66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6">
        <f>Details2!F1214</f>
        <v>0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6">
        <f>Details2!F1215</f>
        <v>399</v>
      </c>
      <c r="G60" s="16">
        <f>Details2!G1215</f>
        <v>398</v>
      </c>
      <c r="H60" s="16">
        <f>Details2!H1215</f>
        <v>448</v>
      </c>
      <c r="I60" s="16">
        <f>Details2!I1215</f>
        <v>2</v>
      </c>
      <c r="J60" s="16">
        <f>Details2!J1215</f>
        <v>31</v>
      </c>
      <c r="K60" s="16">
        <f>Details2!K1215</f>
        <v>139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JB (628th Medical Group)</v>
      </c>
      <c r="E61" t="str">
        <f>Details2!E1216</f>
        <v>C</v>
      </c>
      <c r="F61" s="16">
        <f>Details2!F1216</f>
        <v>1410</v>
      </c>
      <c r="G61" s="16">
        <f>Details2!G1216</f>
        <v>1291</v>
      </c>
      <c r="H61" s="16">
        <f>Details2!H1216</f>
        <v>960</v>
      </c>
      <c r="I61" s="16">
        <f>Details2!I1216</f>
        <v>0</v>
      </c>
      <c r="J61" s="16">
        <f>Details2!J1216</f>
        <v>304</v>
      </c>
      <c r="K61" s="16">
        <f>Details2!K1216</f>
        <v>576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6" t="str">
        <f>Details2!F1217</f>
        <v>NULL</v>
      </c>
      <c r="G62" s="16" t="str">
        <f>Details2!G1217</f>
        <v>NULL</v>
      </c>
      <c r="H62" s="16" t="str">
        <f>Details2!H1217</f>
        <v>NULL</v>
      </c>
      <c r="I62" s="16" t="str">
        <f>Details2!I1217</f>
        <v>NULL</v>
      </c>
      <c r="J62" s="16" t="str">
        <f>Details2!J1217</f>
        <v>NULL</v>
      </c>
      <c r="K62" s="16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6">
        <f>Details2!F1218</f>
        <v>573</v>
      </c>
      <c r="G63" s="16">
        <f>Details2!G1218</f>
        <v>665</v>
      </c>
      <c r="H63" s="16">
        <f>Details2!H1218</f>
        <v>566</v>
      </c>
      <c r="I63" s="16">
        <f>Details2!I1218</f>
        <v>1</v>
      </c>
      <c r="J63" s="16">
        <f>Details2!J1218</f>
        <v>165</v>
      </c>
      <c r="K63" s="16">
        <f>Details2!K1218</f>
        <v>300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6" t="str">
        <f>Details2!F1219</f>
        <v>NULL</v>
      </c>
      <c r="G64" s="16" t="str">
        <f>Details2!G1219</f>
        <v>NULL</v>
      </c>
      <c r="H64" s="16" t="str">
        <f>Details2!H1219</f>
        <v>NULL</v>
      </c>
      <c r="I64" s="16" t="str">
        <f>Details2!I1219</f>
        <v>NULL</v>
      </c>
      <c r="J64" s="16" t="str">
        <f>Details2!J1219</f>
        <v>NULL</v>
      </c>
      <c r="K64" s="16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6">
        <f>Details2!F1220</f>
        <v>638</v>
      </c>
      <c r="G65" s="16">
        <f>Details2!G1220</f>
        <v>547</v>
      </c>
      <c r="H65" s="16">
        <f>Details2!H1220</f>
        <v>1143</v>
      </c>
      <c r="I65" s="16">
        <f>Details2!I1220</f>
        <v>10</v>
      </c>
      <c r="J65" s="16">
        <f>Details2!J1220</f>
        <v>253</v>
      </c>
      <c r="K65" s="16">
        <f>Details2!K1220</f>
        <v>961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 t="str">
        <f>Details2!H1221</f>
        <v>NULL</v>
      </c>
      <c r="I66" s="16" t="str">
        <f>Details2!I1221</f>
        <v>NULL</v>
      </c>
      <c r="J66" s="16" t="str">
        <f>Details2!J1221</f>
        <v>NULL</v>
      </c>
      <c r="K66" s="16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6">
        <f>Details2!F1222</f>
        <v>783</v>
      </c>
      <c r="G67" s="16">
        <f>Details2!G1222</f>
        <v>818</v>
      </c>
      <c r="H67" s="16">
        <f>Details2!H1222</f>
        <v>520</v>
      </c>
      <c r="I67" s="16">
        <f>Details2!I1222</f>
        <v>0</v>
      </c>
      <c r="J67" s="16">
        <f>Details2!J1222</f>
        <v>194</v>
      </c>
      <c r="K67" s="16">
        <f>Details2!K1222</f>
        <v>74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 t="str">
        <f>Details2!H1223</f>
        <v>NULL</v>
      </c>
      <c r="I68" s="16">
        <f>Details2!I1223</f>
        <v>0</v>
      </c>
      <c r="J68" s="16">
        <f>Details2!J1223</f>
        <v>50</v>
      </c>
      <c r="K68" s="16">
        <f>Details2!K1223</f>
        <v>185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6" t="str">
        <f>Details2!F1224</f>
        <v>NULL</v>
      </c>
      <c r="G69" s="16" t="str">
        <f>Details2!G1224</f>
        <v>NULL</v>
      </c>
      <c r="H69" s="16" t="str">
        <f>Details2!H1224</f>
        <v>NULL</v>
      </c>
      <c r="I69" s="16">
        <f>Details2!I1224</f>
        <v>0</v>
      </c>
      <c r="J69" s="16">
        <f>Details2!J1224</f>
        <v>1</v>
      </c>
      <c r="K69" s="16">
        <f>Details2!K1224</f>
        <v>1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6" t="str">
        <f>Details2!F1225</f>
        <v>NULL</v>
      </c>
      <c r="G70" s="16" t="str">
        <f>Details2!G1225</f>
        <v>NULL</v>
      </c>
      <c r="H70" s="16" t="str">
        <f>Details2!H1225</f>
        <v>NULL</v>
      </c>
      <c r="I70" s="16">
        <f>Details2!I1225</f>
        <v>0</v>
      </c>
      <c r="J70" s="16">
        <f>Details2!J1225</f>
        <v>0</v>
      </c>
      <c r="K70" s="16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>
        <f>Details2!I1226</f>
        <v>0</v>
      </c>
      <c r="J71" s="16">
        <f>Details2!J1226</f>
        <v>290</v>
      </c>
      <c r="K71" s="16">
        <f>Details2!K1226</f>
        <v>121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6" t="str">
        <f>Details2!F1227</f>
        <v>NULL</v>
      </c>
      <c r="G72" s="16" t="str">
        <f>Details2!G1227</f>
        <v>NULL</v>
      </c>
      <c r="H72" s="16" t="str">
        <f>Details2!H1227</f>
        <v>NULL</v>
      </c>
      <c r="I72" s="16">
        <f>Details2!I1227</f>
        <v>0</v>
      </c>
      <c r="J72" s="16">
        <f>Details2!J1227</f>
        <v>30</v>
      </c>
      <c r="K72" s="16">
        <f>Details2!K1227</f>
        <v>151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6" t="str">
        <f>Details2!F1228</f>
        <v>NULL</v>
      </c>
      <c r="G73" s="16" t="str">
        <f>Details2!G1228</f>
        <v>NULL</v>
      </c>
      <c r="H73" s="16" t="str">
        <f>Details2!H1228</f>
        <v>NULL</v>
      </c>
      <c r="I73" s="16">
        <f>Details2!I1228</f>
        <v>0</v>
      </c>
      <c r="J73" s="16">
        <f>Details2!J1228</f>
        <v>95</v>
      </c>
      <c r="K73" s="16">
        <f>Details2!K1228</f>
        <v>60</v>
      </c>
      <c r="L73" s="20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 t="str">
        <f>Details2!H1229</f>
        <v>NULL</v>
      </c>
      <c r="I74" s="16" t="str">
        <f>Details2!I1229</f>
        <v>NULL</v>
      </c>
      <c r="J74" s="16" t="str">
        <f>Details2!J1229</f>
        <v>NULL</v>
      </c>
      <c r="K74" s="16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 t="str">
        <f>Details2!H1230</f>
        <v>NULL</v>
      </c>
      <c r="I75" s="16">
        <f>Details2!I1230</f>
        <v>0</v>
      </c>
      <c r="J75" s="16">
        <f>Details2!J1230</f>
        <v>7</v>
      </c>
      <c r="K75" s="16">
        <f>Details2!K1230</f>
        <v>24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6" t="str">
        <f>Details2!F1231</f>
        <v>NULL</v>
      </c>
      <c r="G76" s="16" t="str">
        <f>Details2!G1231</f>
        <v>NULL</v>
      </c>
      <c r="H76" s="16" t="str">
        <f>Details2!H1231</f>
        <v>NULL</v>
      </c>
      <c r="I76" s="16">
        <f>Details2!I1231</f>
        <v>0</v>
      </c>
      <c r="J76" s="16">
        <f>Details2!J1231</f>
        <v>32</v>
      </c>
      <c r="K76" s="16">
        <f>Details2!K1231</f>
        <v>126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6" t="str">
        <f>Details2!F1232</f>
        <v>NULL</v>
      </c>
      <c r="G77" s="16" t="str">
        <f>Details2!G1232</f>
        <v>NULL</v>
      </c>
      <c r="H77" s="16" t="str">
        <f>Details2!H1232</f>
        <v>NULL</v>
      </c>
      <c r="I77" s="16">
        <f>Details2!I1232</f>
        <v>0</v>
      </c>
      <c r="J77" s="16">
        <f>Details2!J1232</f>
        <v>11</v>
      </c>
      <c r="K77" s="16">
        <f>Details2!K1232</f>
        <v>18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6" t="str">
        <f>Details2!F1233</f>
        <v>NULL</v>
      </c>
      <c r="G78" s="16" t="str">
        <f>Details2!G1233</f>
        <v>NULL</v>
      </c>
      <c r="H78" s="16" t="str">
        <f>Details2!H1233</f>
        <v>NULL</v>
      </c>
      <c r="I78" s="16">
        <f>Details2!I1233</f>
        <v>0</v>
      </c>
      <c r="J78" s="16">
        <f>Details2!J1233</f>
        <v>9</v>
      </c>
      <c r="K78" s="16">
        <f>Details2!K1233</f>
        <v>27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>
        <f>Details2!I1234</f>
        <v>0</v>
      </c>
      <c r="J79" s="16">
        <f>Details2!J1234</f>
        <v>8</v>
      </c>
      <c r="K79" s="16">
        <f>Details2!K1234</f>
        <v>16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6">
        <f>Details2!F1235</f>
        <v>692</v>
      </c>
      <c r="G80" s="16">
        <f>Details2!G1235</f>
        <v>676</v>
      </c>
      <c r="H80" s="16">
        <f>Details2!H1235</f>
        <v>597</v>
      </c>
      <c r="I80" s="16">
        <f>Details2!I1235</f>
        <v>3</v>
      </c>
      <c r="J80" s="16">
        <f>Details2!J1235</f>
        <v>77</v>
      </c>
      <c r="K80" s="16">
        <f>Details2!K1235</f>
        <v>233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6">
        <f>Details2!F1236</f>
        <v>2064</v>
      </c>
      <c r="G81" s="16">
        <f>Details2!G1236</f>
        <v>1449</v>
      </c>
      <c r="H81" s="16">
        <f>Details2!H1236</f>
        <v>1560</v>
      </c>
      <c r="I81" s="16">
        <f>Details2!I1236</f>
        <v>108</v>
      </c>
      <c r="J81" s="16">
        <f>Details2!J1236</f>
        <v>794</v>
      </c>
      <c r="K81" s="16">
        <f>Details2!K1236</f>
        <v>772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6" t="str">
        <f>Details2!F1237</f>
        <v>NULL</v>
      </c>
      <c r="G82" s="16" t="str">
        <f>Details2!G1237</f>
        <v>NULL</v>
      </c>
      <c r="H82" s="16" t="str">
        <f>Details2!H1237</f>
        <v>NULL</v>
      </c>
      <c r="I82" s="16" t="str">
        <f>Details2!I1237</f>
        <v>NULL</v>
      </c>
      <c r="J82" s="16" t="str">
        <f>Details2!J1237</f>
        <v>NULL</v>
      </c>
      <c r="K82" s="16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6">
        <f>Details2!F1238</f>
        <v>2023</v>
      </c>
      <c r="G83" s="16">
        <f>Details2!G1238</f>
        <v>1014</v>
      </c>
      <c r="H83" s="16">
        <f>Details2!H1238</f>
        <v>695</v>
      </c>
      <c r="I83" s="16">
        <f>Details2!I1238</f>
        <v>38</v>
      </c>
      <c r="J83" s="16">
        <f>Details2!J1238</f>
        <v>5922</v>
      </c>
      <c r="K83" s="16">
        <f>Details2!K1238</f>
        <v>6393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6" t="str">
        <f>Details2!F1239</f>
        <v>NULL</v>
      </c>
      <c r="G84" s="16" t="str">
        <f>Details2!G1239</f>
        <v>NULL</v>
      </c>
      <c r="H84" s="16" t="str">
        <f>Details2!H1239</f>
        <v>NULL</v>
      </c>
      <c r="I84" s="16" t="str">
        <f>Details2!I1239</f>
        <v>NULL</v>
      </c>
      <c r="J84" s="16" t="str">
        <f>Details2!J1239</f>
        <v>NULL</v>
      </c>
      <c r="K84" s="16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6">
        <f>Details2!F1240</f>
        <v>6327</v>
      </c>
      <c r="G85" s="16">
        <f>Details2!G1240</f>
        <v>4758</v>
      </c>
      <c r="H85" s="16">
        <f>Details2!H1240</f>
        <v>3717</v>
      </c>
      <c r="I85" s="16">
        <f>Details2!I1240</f>
        <v>1719</v>
      </c>
      <c r="J85" s="16">
        <f>Details2!J1240</f>
        <v>3688</v>
      </c>
      <c r="K85" s="16">
        <f>Details2!K1240</f>
        <v>3758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6">
        <f>Details2!F1241</f>
        <v>3814</v>
      </c>
      <c r="G86" s="16">
        <f>Details2!G1241</f>
        <v>5126</v>
      </c>
      <c r="H86" s="16">
        <f>Details2!H1241</f>
        <v>1944</v>
      </c>
      <c r="I86" s="16">
        <f>Details2!I1241</f>
        <v>2144</v>
      </c>
      <c r="J86" s="16">
        <f>Details2!J1241</f>
        <v>4684</v>
      </c>
      <c r="K86" s="16">
        <f>Details2!K1241</f>
        <v>3738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6">
        <f>Details2!F1242</f>
        <v>2292</v>
      </c>
      <c r="G87" s="16">
        <f>Details2!G1242</f>
        <v>2005</v>
      </c>
      <c r="H87" s="16">
        <f>Details2!H1242</f>
        <v>498</v>
      </c>
      <c r="I87" s="16">
        <f>Details2!I1242</f>
        <v>800</v>
      </c>
      <c r="J87" s="16">
        <f>Details2!J1242</f>
        <v>1138</v>
      </c>
      <c r="K87" s="16">
        <f>Details2!K1242</f>
        <v>812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6">
        <f>Details2!F1243</f>
        <v>3536</v>
      </c>
      <c r="G88" s="16">
        <f>Details2!G1243</f>
        <v>2278</v>
      </c>
      <c r="H88" s="16">
        <f>Details2!H1243</f>
        <v>2652</v>
      </c>
      <c r="I88" s="16">
        <f>Details2!I1243</f>
        <v>1202</v>
      </c>
      <c r="J88" s="16">
        <f>Details2!J1243</f>
        <v>3036</v>
      </c>
      <c r="K88" s="16">
        <f>Details2!K1243</f>
        <v>2641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6">
        <f>Details2!F1244</f>
        <v>0</v>
      </c>
      <c r="G89" s="16" t="str">
        <f>Details2!G1244</f>
        <v>NULL</v>
      </c>
      <c r="H89" s="16" t="str">
        <f>Details2!H1244</f>
        <v>NULL</v>
      </c>
      <c r="I89" s="16" t="str">
        <f>Details2!I1244</f>
        <v>NULL</v>
      </c>
      <c r="J89" s="16" t="str">
        <f>Details2!J1244</f>
        <v>NULL</v>
      </c>
      <c r="K89" s="16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6">
        <f>Details2!F1245</f>
        <v>6466</v>
      </c>
      <c r="G90" s="16">
        <f>Details2!G1245</f>
        <v>3399</v>
      </c>
      <c r="H90" s="16">
        <f>Details2!H1245</f>
        <v>3994</v>
      </c>
      <c r="I90" s="16">
        <f>Details2!I1245</f>
        <v>240</v>
      </c>
      <c r="J90" s="16">
        <f>Details2!J1245</f>
        <v>2390</v>
      </c>
      <c r="K90" s="16">
        <f>Details2!K1245</f>
        <v>2282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6">
        <f>Details2!F1246</f>
        <v>4496</v>
      </c>
      <c r="G91" s="16">
        <f>Details2!G1246</f>
        <v>2817</v>
      </c>
      <c r="H91" s="16">
        <f>Details2!H1246</f>
        <v>3323</v>
      </c>
      <c r="I91" s="16">
        <f>Details2!I1246</f>
        <v>662</v>
      </c>
      <c r="J91" s="16">
        <f>Details2!J1246</f>
        <v>2546</v>
      </c>
      <c r="K91" s="16">
        <f>Details2!K1246</f>
        <v>2357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6">
        <f>Details2!F1247</f>
        <v>4685</v>
      </c>
      <c r="G92" s="16">
        <f>Details2!G1247</f>
        <v>2489</v>
      </c>
      <c r="H92" s="16">
        <f>Details2!H1247</f>
        <v>3205</v>
      </c>
      <c r="I92" s="16">
        <f>Details2!I1247</f>
        <v>1537</v>
      </c>
      <c r="J92" s="16">
        <f>Details2!J1247</f>
        <v>3282</v>
      </c>
      <c r="K92" s="16">
        <f>Details2!K1247</f>
        <v>2773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6">
        <f>Details2!F1248</f>
        <v>27432</v>
      </c>
      <c r="G93" s="16">
        <f>Details2!G1248</f>
        <v>7024</v>
      </c>
      <c r="H93" s="16">
        <f>Details2!H1248</f>
        <v>4948</v>
      </c>
      <c r="I93" s="16">
        <f>Details2!I1248</f>
        <v>2505</v>
      </c>
      <c r="J93" s="16">
        <f>Details2!J1248</f>
        <v>9452</v>
      </c>
      <c r="K93" s="16">
        <f>Details2!K1248</f>
        <v>10072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6">
        <f>Details2!F1249</f>
        <v>2191</v>
      </c>
      <c r="G94" s="16">
        <f>Details2!G1249</f>
        <v>2241</v>
      </c>
      <c r="H94" s="16">
        <f>Details2!H1249</f>
        <v>2573</v>
      </c>
      <c r="I94" s="16">
        <f>Details2!I1249</f>
        <v>682</v>
      </c>
      <c r="J94" s="16">
        <f>Details2!J1249</f>
        <v>1587</v>
      </c>
      <c r="K94" s="16">
        <f>Details2!K1249</f>
        <v>1964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6">
        <f>Details2!F1250</f>
        <v>493</v>
      </c>
      <c r="G95" s="16">
        <f>Details2!G1250</f>
        <v>864</v>
      </c>
      <c r="H95" s="16">
        <f>Details2!H1250</f>
        <v>0</v>
      </c>
      <c r="I95" s="16" t="str">
        <f>Details2!I1250</f>
        <v>NULL</v>
      </c>
      <c r="J95" s="16">
        <f>Details2!J1250</f>
        <v>157</v>
      </c>
      <c r="K95" s="16">
        <f>Details2!K1250</f>
        <v>741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6">
        <f>Details2!F1251</f>
        <v>2783</v>
      </c>
      <c r="G96" s="16">
        <f>Details2!G1251</f>
        <v>2976</v>
      </c>
      <c r="H96" s="16">
        <f>Details2!H1251</f>
        <v>2535</v>
      </c>
      <c r="I96" s="16">
        <f>Details2!I1251</f>
        <v>419</v>
      </c>
      <c r="J96" s="16">
        <f>Details2!J1251</f>
        <v>3336</v>
      </c>
      <c r="K96" s="16">
        <f>Details2!K1251</f>
        <v>4027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6">
        <f>Details2!F1252</f>
        <v>4660</v>
      </c>
      <c r="G97" s="16">
        <f>Details2!G1252</f>
        <v>4383</v>
      </c>
      <c r="H97" s="16">
        <f>Details2!H1252</f>
        <v>4778</v>
      </c>
      <c r="I97" s="16">
        <f>Details2!I1252</f>
        <v>2144</v>
      </c>
      <c r="J97" s="16">
        <f>Details2!J1252</f>
        <v>2993</v>
      </c>
      <c r="K97" s="16">
        <f>Details2!K1252</f>
        <v>4687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6">
        <f>Details2!F1253</f>
        <v>907</v>
      </c>
      <c r="G98" s="16">
        <f>Details2!G1253</f>
        <v>1072</v>
      </c>
      <c r="H98" s="16">
        <f>Details2!H1253</f>
        <v>1289</v>
      </c>
      <c r="I98" s="16">
        <f>Details2!I1253</f>
        <v>3</v>
      </c>
      <c r="J98" s="16">
        <f>Details2!J1253</f>
        <v>750</v>
      </c>
      <c r="K98" s="16">
        <f>Details2!K1253</f>
        <v>952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6">
        <f>Details2!F1254</f>
        <v>9191</v>
      </c>
      <c r="G99" s="16">
        <f>Details2!G1254</f>
        <v>7958</v>
      </c>
      <c r="H99" s="16">
        <f>Details2!H1254</f>
        <v>7898</v>
      </c>
      <c r="I99" s="16">
        <f>Details2!I1254</f>
        <v>1022</v>
      </c>
      <c r="J99" s="16">
        <f>Details2!J1254</f>
        <v>8916</v>
      </c>
      <c r="K99" s="16">
        <f>Details2!K1254</f>
        <v>6577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6">
        <f>Details2!F1255</f>
        <v>1445</v>
      </c>
      <c r="G100" s="16">
        <f>Details2!G1255</f>
        <v>1217</v>
      </c>
      <c r="H100" s="16">
        <f>Details2!H1255</f>
        <v>466</v>
      </c>
      <c r="I100" s="16" t="str">
        <f>Details2!I1255</f>
        <v>NULL</v>
      </c>
      <c r="J100" s="16">
        <f>Details2!J1255</f>
        <v>1080</v>
      </c>
      <c r="K100" s="16">
        <f>Details2!K1255</f>
        <v>919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6" t="str">
        <f>Details2!F1256</f>
        <v>NULL</v>
      </c>
      <c r="G101" s="16" t="str">
        <f>Details2!G1256</f>
        <v>NULL</v>
      </c>
      <c r="H101" s="16" t="str">
        <f>Details2!H1256</f>
        <v>NULL</v>
      </c>
      <c r="I101" s="16" t="str">
        <f>Details2!I1256</f>
        <v>NULL</v>
      </c>
      <c r="J101" s="16" t="str">
        <f>Details2!J1256</f>
        <v>NULL</v>
      </c>
      <c r="K101" s="16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6">
        <f>Details2!F1257</f>
        <v>893</v>
      </c>
      <c r="G102" s="16">
        <f>Details2!G1257</f>
        <v>620</v>
      </c>
      <c r="H102" s="16">
        <f>Details2!H1257</f>
        <v>673</v>
      </c>
      <c r="I102" s="16">
        <f>Details2!I1257</f>
        <v>375</v>
      </c>
      <c r="J102" s="16">
        <f>Details2!J1257</f>
        <v>597</v>
      </c>
      <c r="K102" s="16">
        <f>Details2!K1257</f>
        <v>453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6">
        <f>Details2!F1258</f>
        <v>4990</v>
      </c>
      <c r="G103" s="16">
        <f>Details2!G1258</f>
        <v>1673</v>
      </c>
      <c r="H103" s="16">
        <f>Details2!H1258</f>
        <v>2893</v>
      </c>
      <c r="I103" s="16">
        <f>Details2!I1258</f>
        <v>105</v>
      </c>
      <c r="J103" s="16">
        <f>Details2!J1258</f>
        <v>4739</v>
      </c>
      <c r="K103" s="16">
        <f>Details2!K1258</f>
        <v>8744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6">
        <f>Details2!F1259</f>
        <v>4095</v>
      </c>
      <c r="G104" s="16">
        <f>Details2!G1259</f>
        <v>4552</v>
      </c>
      <c r="H104" s="16">
        <f>Details2!H1259</f>
        <v>4528</v>
      </c>
      <c r="I104" s="16">
        <f>Details2!I1259</f>
        <v>2319</v>
      </c>
      <c r="J104" s="16">
        <f>Details2!J1259</f>
        <v>3424</v>
      </c>
      <c r="K104" s="16">
        <f>Details2!K1259</f>
        <v>2905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6">
        <f>Details2!F1260</f>
        <v>3876</v>
      </c>
      <c r="G105" s="16">
        <f>Details2!G1260</f>
        <v>2738</v>
      </c>
      <c r="H105" s="16">
        <f>Details2!H1260</f>
        <v>3620</v>
      </c>
      <c r="I105" s="16">
        <f>Details2!I1260</f>
        <v>240</v>
      </c>
      <c r="J105" s="16">
        <f>Details2!J1260</f>
        <v>1479</v>
      </c>
      <c r="K105" s="16">
        <f>Details2!K1260</f>
        <v>1626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6">
        <f>Details2!F1261</f>
        <v>7253</v>
      </c>
      <c r="G106" s="16">
        <f>Details2!G1261</f>
        <v>5478</v>
      </c>
      <c r="H106" s="16">
        <f>Details2!H1261</f>
        <v>6516</v>
      </c>
      <c r="I106" s="16">
        <f>Details2!I1261</f>
        <v>1958</v>
      </c>
      <c r="J106" s="16">
        <f>Details2!J1261</f>
        <v>5140</v>
      </c>
      <c r="K106" s="16">
        <f>Details2!K1261</f>
        <v>4665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6">
        <f>Details2!F1262</f>
        <v>5064</v>
      </c>
      <c r="G107" s="16">
        <f>Details2!G1262</f>
        <v>4019</v>
      </c>
      <c r="H107" s="16">
        <f>Details2!H1262</f>
        <v>9001</v>
      </c>
      <c r="I107" s="16">
        <f>Details2!I1262</f>
        <v>947</v>
      </c>
      <c r="J107" s="16">
        <f>Details2!J1262</f>
        <v>11585</v>
      </c>
      <c r="K107" s="16">
        <f>Details2!K1262</f>
        <v>14378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6">
        <f>Details2!F1263</f>
        <v>3011</v>
      </c>
      <c r="G108" s="16">
        <f>Details2!G1263</f>
        <v>2534</v>
      </c>
      <c r="H108" s="16">
        <f>Details2!H1263</f>
        <v>2058</v>
      </c>
      <c r="I108" s="16">
        <f>Details2!I1263</f>
        <v>420</v>
      </c>
      <c r="J108" s="16">
        <f>Details2!J1263</f>
        <v>3640</v>
      </c>
      <c r="K108" s="16">
        <f>Details2!K1263</f>
        <v>3275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6">
        <f>Details2!F1264</f>
        <v>3505</v>
      </c>
      <c r="G109" s="16">
        <f>Details2!G1264</f>
        <v>3187</v>
      </c>
      <c r="H109" s="16">
        <f>Details2!H1264</f>
        <v>2540</v>
      </c>
      <c r="I109" s="16">
        <f>Details2!I1264</f>
        <v>834</v>
      </c>
      <c r="J109" s="16">
        <f>Details2!J1264</f>
        <v>2657</v>
      </c>
      <c r="K109" s="16">
        <f>Details2!K1264</f>
        <v>2136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6">
        <f>Details2!F1265</f>
        <v>3015</v>
      </c>
      <c r="G110" s="16">
        <f>Details2!G1265</f>
        <v>1363</v>
      </c>
      <c r="H110" s="16">
        <f>Details2!H1265</f>
        <v>2363</v>
      </c>
      <c r="I110" s="16">
        <f>Details2!I1265</f>
        <v>292</v>
      </c>
      <c r="J110" s="16">
        <f>Details2!J1265</f>
        <v>2591</v>
      </c>
      <c r="K110" s="16">
        <f>Details2!K1265</f>
        <v>2319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6">
        <f>Details2!F1266</f>
        <v>8810</v>
      </c>
      <c r="G111" s="16">
        <f>Details2!G1266</f>
        <v>8074</v>
      </c>
      <c r="H111" s="16">
        <f>Details2!H1266</f>
        <v>7682</v>
      </c>
      <c r="I111" s="16">
        <f>Details2!I1266</f>
        <v>6010</v>
      </c>
      <c r="J111" s="16">
        <f>Details2!J1266</f>
        <v>8294</v>
      </c>
      <c r="K111" s="16">
        <f>Details2!K1266</f>
        <v>4578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6">
        <f>Details2!F1267</f>
        <v>62</v>
      </c>
      <c r="G112" s="16">
        <f>Details2!G1267</f>
        <v>17</v>
      </c>
      <c r="H112" s="16">
        <f>Details2!H1267</f>
        <v>1</v>
      </c>
      <c r="I112" s="16">
        <f>Details2!I1267</f>
        <v>55</v>
      </c>
      <c r="J112" s="16">
        <f>Details2!J1267</f>
        <v>23</v>
      </c>
      <c r="K112" s="16">
        <f>Details2!K1267</f>
        <v>141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6" t="str">
        <f>Details2!F1269</f>
        <v>NULL</v>
      </c>
      <c r="G114" s="16" t="str">
        <f>Details2!G1269</f>
        <v>NULL</v>
      </c>
      <c r="H114" s="16" t="str">
        <f>Details2!H1269</f>
        <v>NULL</v>
      </c>
      <c r="I114" s="16" t="str">
        <f>Details2!I1269</f>
        <v>NULL</v>
      </c>
      <c r="J114" s="16" t="str">
        <f>Details2!J1269</f>
        <v>NULL</v>
      </c>
      <c r="K114" s="16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6">
        <f>Details2!F1273</f>
        <v>535</v>
      </c>
      <c r="G118" s="16">
        <f>Details2!G1273</f>
        <v>434</v>
      </c>
      <c r="H118" s="16">
        <f>Details2!H1273</f>
        <v>378</v>
      </c>
      <c r="I118" s="16">
        <f>Details2!I1273</f>
        <v>257</v>
      </c>
      <c r="J118" s="16">
        <f>Details2!J1273</f>
        <v>537</v>
      </c>
      <c r="K118" s="16">
        <f>Details2!K1273</f>
        <v>352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6" t="str">
        <f>Details2!F1277</f>
        <v>NULL</v>
      </c>
      <c r="G122" s="16" t="str">
        <f>Details2!G1277</f>
        <v>NULL</v>
      </c>
      <c r="H122" s="16" t="str">
        <f>Details2!H1277</f>
        <v>NULL</v>
      </c>
      <c r="I122" s="16" t="str">
        <f>Details2!I1277</f>
        <v>NULL</v>
      </c>
      <c r="J122" s="16" t="str">
        <f>Details2!J1277</f>
        <v>NULL</v>
      </c>
      <c r="K122" s="16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6" t="str">
        <f>Details2!F1278</f>
        <v>NULL</v>
      </c>
      <c r="G123" s="16" t="str">
        <f>Details2!G1278</f>
        <v>NULL</v>
      </c>
      <c r="H123" s="16" t="str">
        <f>Details2!H1278</f>
        <v>NULL</v>
      </c>
      <c r="I123" s="16" t="str">
        <f>Details2!I1278</f>
        <v>NULL</v>
      </c>
      <c r="J123" s="16" t="str">
        <f>Details2!J1278</f>
        <v>NULL</v>
      </c>
      <c r="K123" s="16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6" t="str">
        <f>Details2!F1279</f>
        <v>NULL</v>
      </c>
      <c r="G124" s="16" t="str">
        <f>Details2!G1279</f>
        <v>NULL</v>
      </c>
      <c r="H124" s="16" t="str">
        <f>Details2!H1279</f>
        <v>NULL</v>
      </c>
      <c r="I124" s="16" t="str">
        <f>Details2!I1279</f>
        <v>NULL</v>
      </c>
      <c r="J124" s="16" t="str">
        <f>Details2!J1279</f>
        <v>NULL</v>
      </c>
      <c r="K124" s="16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6" t="str">
        <f>Details2!F1280</f>
        <v>NULL</v>
      </c>
      <c r="G125" s="16" t="str">
        <f>Details2!G1280</f>
        <v>NULL</v>
      </c>
      <c r="H125" s="16" t="str">
        <f>Details2!H1280</f>
        <v>NULL</v>
      </c>
      <c r="I125" s="16" t="str">
        <f>Details2!I1280</f>
        <v>NULL</v>
      </c>
      <c r="J125" s="16" t="str">
        <f>Details2!J1280</f>
        <v>NULL</v>
      </c>
      <c r="K125" s="16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6">
        <f>Details2!F1281</f>
        <v>1134</v>
      </c>
      <c r="G126" s="16">
        <f>Details2!G1281</f>
        <v>2210</v>
      </c>
      <c r="H126" s="16">
        <f>Details2!H1281</f>
        <v>3569</v>
      </c>
      <c r="I126" s="16">
        <f>Details2!I1281</f>
        <v>1173</v>
      </c>
      <c r="J126" s="16">
        <f>Details2!J1281</f>
        <v>2299</v>
      </c>
      <c r="K126" s="16">
        <f>Details2!K1281</f>
        <v>963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6">
        <f>Details2!F1282</f>
        <v>112</v>
      </c>
      <c r="G127" s="16">
        <f>Details2!G1282</f>
        <v>384</v>
      </c>
      <c r="H127" s="16">
        <f>Details2!H1282</f>
        <v>401</v>
      </c>
      <c r="I127" s="16">
        <f>Details2!I1282</f>
        <v>9</v>
      </c>
      <c r="J127" s="16">
        <f>Details2!J1282</f>
        <v>0</v>
      </c>
      <c r="K127" s="16">
        <f>Details2!K1282</f>
        <v>63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6">
        <f>Details2!F1283</f>
        <v>131</v>
      </c>
      <c r="G128" s="16">
        <f>Details2!G1283</f>
        <v>201</v>
      </c>
      <c r="H128" s="16">
        <f>Details2!H1283</f>
        <v>39</v>
      </c>
      <c r="I128" s="16">
        <f>Details2!I1283</f>
        <v>0</v>
      </c>
      <c r="J128" s="16">
        <f>Details2!J1283</f>
        <v>29</v>
      </c>
      <c r="K128" s="16">
        <f>Details2!K1283</f>
        <v>47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6">
        <f>Details2!F1284</f>
        <v>1150</v>
      </c>
      <c r="G129" s="16">
        <f>Details2!G1284</f>
        <v>1532</v>
      </c>
      <c r="H129" s="16">
        <f>Details2!H1284</f>
        <v>1210</v>
      </c>
      <c r="I129" s="16">
        <f>Details2!I1284</f>
        <v>918</v>
      </c>
      <c r="J129" s="16">
        <f>Details2!J1284</f>
        <v>1380</v>
      </c>
      <c r="K129" s="16">
        <f>Details2!K1284</f>
        <v>1050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6">
        <f>Details2!F1285</f>
        <v>1873</v>
      </c>
      <c r="G130" s="16">
        <f>Details2!G1285</f>
        <v>980</v>
      </c>
      <c r="H130" s="16">
        <f>Details2!H1285</f>
        <v>1262</v>
      </c>
      <c r="I130" s="16">
        <f>Details2!I1285</f>
        <v>1405</v>
      </c>
      <c r="J130" s="16">
        <f>Details2!J1285</f>
        <v>1609</v>
      </c>
      <c r="K130" s="16">
        <f>Details2!K1285</f>
        <v>1223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NHC Lemoore</v>
      </c>
      <c r="E131" t="str">
        <f>Details2!E1286</f>
        <v>C</v>
      </c>
      <c r="F131" s="16">
        <f>Details2!F1286</f>
        <v>1672</v>
      </c>
      <c r="G131" s="16">
        <f>Details2!G1286</f>
        <v>792</v>
      </c>
      <c r="H131" s="16">
        <f>Details2!H1286</f>
        <v>1351</v>
      </c>
      <c r="I131" s="16">
        <f>Details2!I1286</f>
        <v>864</v>
      </c>
      <c r="J131" s="16">
        <f>Details2!J1286</f>
        <v>991</v>
      </c>
      <c r="K131" s="16">
        <f>Details2!K1286</f>
        <v>793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6">
        <f>Details2!F1287</f>
        <v>4100</v>
      </c>
      <c r="G132" s="16">
        <f>Details2!G1287</f>
        <v>3628</v>
      </c>
      <c r="H132" s="16">
        <f>Details2!H1287</f>
        <v>3689</v>
      </c>
      <c r="I132" s="16">
        <f>Details2!I1287</f>
        <v>2609</v>
      </c>
      <c r="J132" s="16">
        <f>Details2!J1287</f>
        <v>3234</v>
      </c>
      <c r="K132" s="16">
        <f>Details2!K1287</f>
        <v>3325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6">
        <f>Details2!F1288</f>
        <v>1415</v>
      </c>
      <c r="G133" s="16">
        <f>Details2!G1288</f>
        <v>821</v>
      </c>
      <c r="H133" s="16">
        <f>Details2!H1288</f>
        <v>873</v>
      </c>
      <c r="I133" s="16">
        <f>Details2!I1288</f>
        <v>22</v>
      </c>
      <c r="J133" s="16">
        <f>Details2!J1288</f>
        <v>641</v>
      </c>
      <c r="K133" s="16">
        <f>Details2!K1288</f>
        <v>653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6" t="str">
        <f>Details2!F1289</f>
        <v>NULL</v>
      </c>
      <c r="G134" s="16" t="str">
        <f>Details2!G1289</f>
        <v>NULL</v>
      </c>
      <c r="H134" s="16" t="str">
        <f>Details2!H1289</f>
        <v>NULL</v>
      </c>
      <c r="I134" s="16" t="str">
        <f>Details2!I1289</f>
        <v>NULL</v>
      </c>
      <c r="J134" s="16" t="str">
        <f>Details2!J1289</f>
        <v>NULL</v>
      </c>
      <c r="K134" s="16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6">
        <f>Details2!F1290</f>
        <v>4791</v>
      </c>
      <c r="G135" s="16">
        <f>Details2!G1290</f>
        <v>4367</v>
      </c>
      <c r="H135" s="16">
        <f>Details2!H1290</f>
        <v>4996</v>
      </c>
      <c r="I135" s="16">
        <f>Details2!I1290</f>
        <v>3305</v>
      </c>
      <c r="J135" s="16">
        <f>Details2!J1290</f>
        <v>3973</v>
      </c>
      <c r="K135" s="16">
        <f>Details2!K1290</f>
        <v>2783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6">
        <f>Details2!F1291</f>
        <v>9649</v>
      </c>
      <c r="G136" s="16">
        <f>Details2!G1291</f>
        <v>8029</v>
      </c>
      <c r="H136" s="16">
        <f>Details2!H1291</f>
        <v>8084</v>
      </c>
      <c r="I136" s="16">
        <f>Details2!I1291</f>
        <v>3670</v>
      </c>
      <c r="J136" s="16">
        <f>Details2!J1291</f>
        <v>4188</v>
      </c>
      <c r="K136" s="16">
        <f>Details2!K1291</f>
        <v>3094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6" t="str">
        <f>Details2!F1292</f>
        <v>NULL</v>
      </c>
      <c r="G137" s="16" t="str">
        <f>Details2!G1292</f>
        <v>NULL</v>
      </c>
      <c r="H137" s="16" t="str">
        <f>Details2!H1292</f>
        <v>NULL</v>
      </c>
      <c r="I137" s="16" t="str">
        <f>Details2!I1292</f>
        <v>NULL</v>
      </c>
      <c r="J137" s="16" t="str">
        <f>Details2!J1292</f>
        <v>NULL</v>
      </c>
      <c r="K137" s="16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6">
        <f>Details2!F1293</f>
        <v>1075</v>
      </c>
      <c r="G138" s="16">
        <f>Details2!G1293</f>
        <v>1038</v>
      </c>
      <c r="H138" s="16">
        <f>Details2!H1293</f>
        <v>516</v>
      </c>
      <c r="I138" s="16">
        <f>Details2!I1293</f>
        <v>67</v>
      </c>
      <c r="J138" s="16">
        <f>Details2!J1293</f>
        <v>9</v>
      </c>
      <c r="K138" s="16">
        <f>Details2!K1293</f>
        <v>0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6">
        <f>Details2!F1294</f>
        <v>2657</v>
      </c>
      <c r="G139" s="16">
        <f>Details2!G1294</f>
        <v>3273</v>
      </c>
      <c r="H139" s="16">
        <f>Details2!H1294</f>
        <v>4067</v>
      </c>
      <c r="I139" s="16">
        <f>Details2!I1294</f>
        <v>2133</v>
      </c>
      <c r="J139" s="16">
        <f>Details2!J1294</f>
        <v>3351</v>
      </c>
      <c r="K139" s="16">
        <f>Details2!K1294</f>
        <v>1984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6">
        <f>Details2!F1295</f>
        <v>1795</v>
      </c>
      <c r="G140" s="16">
        <f>Details2!G1295</f>
        <v>1280</v>
      </c>
      <c r="H140" s="16">
        <f>Details2!H1295</f>
        <v>799</v>
      </c>
      <c r="I140" s="16">
        <f>Details2!I1295</f>
        <v>0</v>
      </c>
      <c r="J140" s="16">
        <f>Details2!J1295</f>
        <v>80</v>
      </c>
      <c r="K140" s="16">
        <f>Details2!K1295</f>
        <v>5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6">
        <f>Details2!F1296</f>
        <v>1634</v>
      </c>
      <c r="G141" s="16">
        <f>Details2!G1296</f>
        <v>1522</v>
      </c>
      <c r="H141" s="16">
        <f>Details2!H1296</f>
        <v>1507</v>
      </c>
      <c r="I141" s="16">
        <f>Details2!I1296</f>
        <v>1016</v>
      </c>
      <c r="J141" s="16">
        <f>Details2!J1296</f>
        <v>1882</v>
      </c>
      <c r="K141" s="16">
        <f>Details2!K1296</f>
        <v>1495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6">
        <f>Details2!F1297</f>
        <v>2220</v>
      </c>
      <c r="G142" s="16">
        <f>Details2!G1297</f>
        <v>1463</v>
      </c>
      <c r="H142" s="16">
        <f>Details2!H1297</f>
        <v>1037</v>
      </c>
      <c r="I142" s="16">
        <f>Details2!I1297</f>
        <v>0</v>
      </c>
      <c r="J142" s="16">
        <f>Details2!J1297</f>
        <v>259</v>
      </c>
      <c r="K142" s="16">
        <f>Details2!K1297</f>
        <v>76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6">
        <f>Details2!F1298</f>
        <v>1117</v>
      </c>
      <c r="G143" s="16">
        <f>Details2!G1298</f>
        <v>1512</v>
      </c>
      <c r="H143" s="16">
        <f>Details2!H1298</f>
        <v>900</v>
      </c>
      <c r="I143" s="16">
        <f>Details2!I1298</f>
        <v>147</v>
      </c>
      <c r="J143" s="16">
        <f>Details2!J1298</f>
        <v>592</v>
      </c>
      <c r="K143" s="16">
        <f>Details2!K1298</f>
        <v>633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6" t="str">
        <f>Details2!F1299</f>
        <v>NULL</v>
      </c>
      <c r="G144" s="16" t="str">
        <f>Details2!G1299</f>
        <v>NULL</v>
      </c>
      <c r="H144" s="16" t="str">
        <f>Details2!H1299</f>
        <v>NULL</v>
      </c>
      <c r="I144" s="16" t="str">
        <f>Details2!I1299</f>
        <v>NULL</v>
      </c>
      <c r="J144" s="16" t="str">
        <f>Details2!J1299</f>
        <v>NULL</v>
      </c>
      <c r="K144" s="16" t="str">
        <f>Details2!K1299</f>
        <v>NULL</v>
      </c>
      <c r="L144" s="25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6">
        <f>Details2!F1300</f>
        <v>953</v>
      </c>
      <c r="G145" s="16">
        <f>Details2!G1300</f>
        <v>813</v>
      </c>
      <c r="H145" s="16">
        <f>Details2!H1300</f>
        <v>1653</v>
      </c>
      <c r="I145" s="16">
        <f>Details2!I1300</f>
        <v>799</v>
      </c>
      <c r="J145" s="16">
        <f>Details2!J1300</f>
        <v>2079</v>
      </c>
      <c r="K145" s="16">
        <f>Details2!K1300</f>
        <v>1433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6">
        <f>Details2!F1301</f>
        <v>8951</v>
      </c>
      <c r="G146" s="16">
        <f>Details2!G1301</f>
        <v>8650</v>
      </c>
      <c r="H146" s="16">
        <f>Details2!H1301</f>
        <v>8374</v>
      </c>
      <c r="I146" s="16">
        <f>Details2!I1301</f>
        <v>2788</v>
      </c>
      <c r="J146" s="16">
        <f>Details2!J1301</f>
        <v>8814</v>
      </c>
      <c r="K146" s="16">
        <f>Details2!K1301</f>
        <v>4872</v>
      </c>
      <c r="L146" s="25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6">
        <f>Details2!F1302</f>
        <v>8438</v>
      </c>
      <c r="G147" s="16">
        <f>Details2!G1302</f>
        <v>7104</v>
      </c>
      <c r="H147" s="16">
        <f>Details2!H1302</f>
        <v>7660</v>
      </c>
      <c r="I147" s="16">
        <f>Details2!I1302</f>
        <v>5680</v>
      </c>
      <c r="J147" s="16">
        <f>Details2!J1302</f>
        <v>6305</v>
      </c>
      <c r="K147" s="16">
        <f>Details2!K1302</f>
        <v>2333</v>
      </c>
      <c r="L147" s="25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NHC Oak Harbor</v>
      </c>
      <c r="E148" t="str">
        <f>Details2!E1303</f>
        <v>H</v>
      </c>
      <c r="F148" s="16">
        <f>Details2!F1303</f>
        <v>1794</v>
      </c>
      <c r="G148" s="16">
        <f>Details2!G1303</f>
        <v>1706</v>
      </c>
      <c r="H148" s="16">
        <f>Details2!H1303</f>
        <v>560</v>
      </c>
      <c r="I148" s="16">
        <f>Details2!I1303</f>
        <v>712</v>
      </c>
      <c r="J148" s="16">
        <f>Details2!J1303</f>
        <v>546</v>
      </c>
      <c r="K148" s="16">
        <f>Details2!K1303</f>
        <v>381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6">
        <f>Details2!F1304</f>
        <v>571</v>
      </c>
      <c r="G149" s="16">
        <f>Details2!G1304</f>
        <v>1260</v>
      </c>
      <c r="H149" s="16">
        <f>Details2!H1304</f>
        <v>5335</v>
      </c>
      <c r="I149" s="16">
        <f>Details2!I1304</f>
        <v>105</v>
      </c>
      <c r="J149" s="16">
        <f>Details2!J1304</f>
        <v>900</v>
      </c>
      <c r="K149" s="16">
        <f>Details2!K1304</f>
        <v>544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6">
        <f>Details2!F1306</f>
        <v>576</v>
      </c>
      <c r="G151" s="16">
        <f>Details2!G1306</f>
        <v>666</v>
      </c>
      <c r="H151" s="16">
        <f>Details2!H1306</f>
        <v>699</v>
      </c>
      <c r="I151" s="16">
        <f>Details2!I1306</f>
        <v>0</v>
      </c>
      <c r="J151" s="16">
        <f>Details2!J1306</f>
        <v>0</v>
      </c>
      <c r="K151" s="16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6" t="str">
        <f>Details2!F1307</f>
        <v>NULL</v>
      </c>
      <c r="G152" s="16" t="str">
        <f>Details2!G1307</f>
        <v>NULL</v>
      </c>
      <c r="H152" s="16" t="str">
        <f>Details2!H1307</f>
        <v>NULL</v>
      </c>
      <c r="I152" s="16" t="str">
        <f>Details2!I1307</f>
        <v>NULL</v>
      </c>
      <c r="J152" s="16" t="str">
        <f>Details2!J1307</f>
        <v>NULL</v>
      </c>
      <c r="K152" s="16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6">
        <f>Details2!F1308</f>
        <v>538</v>
      </c>
      <c r="G153" s="16">
        <f>Details2!G1308</f>
        <v>336</v>
      </c>
      <c r="H153" s="16">
        <f>Details2!H1308</f>
        <v>928</v>
      </c>
      <c r="I153" s="16">
        <f>Details2!I1308</f>
        <v>32</v>
      </c>
      <c r="J153" s="16">
        <f>Details2!J1308</f>
        <v>304</v>
      </c>
      <c r="K153" s="16">
        <f>Details2!K1308</f>
        <v>126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6" t="str">
        <f>Details2!F1311</f>
        <v>NULL</v>
      </c>
      <c r="G156" s="16" t="str">
        <f>Details2!G1311</f>
        <v>NULL</v>
      </c>
      <c r="H156" s="16" t="str">
        <f>Details2!H1311</f>
        <v>NULL</v>
      </c>
      <c r="I156" s="16" t="str">
        <f>Details2!I1311</f>
        <v>NULL</v>
      </c>
      <c r="J156" s="16" t="str">
        <f>Details2!J1311</f>
        <v>NULL</v>
      </c>
      <c r="K156" s="16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6">
        <f>Details2!F1312</f>
        <v>907</v>
      </c>
      <c r="G157" s="16">
        <f>Details2!G1312</f>
        <v>656</v>
      </c>
      <c r="H157" s="16">
        <f>Details2!H1312</f>
        <v>703</v>
      </c>
      <c r="I157" s="16">
        <f>Details2!I1312</f>
        <v>136</v>
      </c>
      <c r="J157" s="16">
        <f>Details2!J1312</f>
        <v>408</v>
      </c>
      <c r="K157" s="16">
        <f>Details2!K1312</f>
        <v>511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6" t="str">
        <f>Details2!F1313</f>
        <v>NULL</v>
      </c>
      <c r="G158" s="16" t="str">
        <f>Details2!G1313</f>
        <v>NULL</v>
      </c>
      <c r="H158" s="16" t="str">
        <f>Details2!H1313</f>
        <v>NULL</v>
      </c>
      <c r="I158" s="16" t="str">
        <f>Details2!I1313</f>
        <v>NULL</v>
      </c>
      <c r="J158" s="16" t="str">
        <f>Details2!J1313</f>
        <v>NULL</v>
      </c>
      <c r="K158" s="16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6" t="str">
        <f>Details2!F1314</f>
        <v>NULL</v>
      </c>
      <c r="G159" s="16" t="str">
        <f>Details2!G1314</f>
        <v>NULL</v>
      </c>
      <c r="H159" s="16" t="str">
        <f>Details2!H1314</f>
        <v>NULL</v>
      </c>
      <c r="I159" s="16" t="str">
        <f>Details2!I1314</f>
        <v>NULL</v>
      </c>
      <c r="J159" s="16" t="str">
        <f>Details2!J1314</f>
        <v>NULL</v>
      </c>
      <c r="K159" s="16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6" t="str">
        <f>Details2!F1315</f>
        <v>NULL</v>
      </c>
      <c r="G160" s="16" t="str">
        <f>Details2!G1315</f>
        <v>NULL</v>
      </c>
      <c r="H160" s="16" t="str">
        <f>Details2!H1315</f>
        <v>NULL</v>
      </c>
      <c r="I160" s="16" t="str">
        <f>Details2!I1315</f>
        <v>NULL</v>
      </c>
      <c r="J160" s="16" t="str">
        <f>Details2!J1315</f>
        <v>NULL</v>
      </c>
      <c r="K160" s="16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6">
        <f>Details2!F1316</f>
        <v>22101</v>
      </c>
      <c r="G161" s="16">
        <f>Details2!G1316</f>
        <v>18087</v>
      </c>
      <c r="H161" s="16">
        <f>Details2!H1316</f>
        <v>18022</v>
      </c>
      <c r="I161" s="16">
        <f>Details2!I1316</f>
        <v>9485</v>
      </c>
      <c r="J161" s="16">
        <f>Details2!J1316</f>
        <v>21501</v>
      </c>
      <c r="K161" s="16">
        <f>Details2!K1316</f>
        <v>22060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6">
        <f>Details2!F1317</f>
        <v>16002</v>
      </c>
      <c r="G162" s="16">
        <f>Details2!G1317</f>
        <v>14802</v>
      </c>
      <c r="H162" s="16">
        <f>Details2!H1317</f>
        <v>15773</v>
      </c>
      <c r="I162" s="16">
        <f>Details2!I1317</f>
        <v>7927</v>
      </c>
      <c r="J162" s="16">
        <f>Details2!J1317</f>
        <v>18559</v>
      </c>
      <c r="K162" s="16">
        <f>Details2!K1317</f>
        <v>10471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">
      <c r="B167" s="14" t="s">
        <v>126</v>
      </c>
      <c r="C167" s="9"/>
      <c r="F167" s="17">
        <f>SUM(F5:F81)</f>
        <v>136365</v>
      </c>
      <c r="G167" s="17">
        <f t="shared" ref="G167:K167" si="0">SUM(G5:G81)</f>
        <v>115587</v>
      </c>
      <c r="H167" s="17">
        <f t="shared" si="0"/>
        <v>108354</v>
      </c>
      <c r="I167" s="17">
        <f t="shared" si="0"/>
        <v>7935</v>
      </c>
      <c r="J167" s="17">
        <f t="shared" si="0"/>
        <v>52751</v>
      </c>
      <c r="K167" s="17">
        <f t="shared" si="0"/>
        <v>59929</v>
      </c>
      <c r="L167" s="2"/>
    </row>
    <row r="168" spans="2:12" x14ac:dyDescent="0.2">
      <c r="B168" s="14" t="s">
        <v>127</v>
      </c>
      <c r="C168" s="9"/>
      <c r="F168" s="17">
        <f>SUM(F83:F129)</f>
        <v>130377</v>
      </c>
      <c r="G168" s="17">
        <f t="shared" ref="G168:K168" si="1">SUM(G83:G129)</f>
        <v>90637</v>
      </c>
      <c r="H168" s="17">
        <f t="shared" si="1"/>
        <v>91987</v>
      </c>
      <c r="I168" s="17">
        <f t="shared" si="1"/>
        <v>31029</v>
      </c>
      <c r="J168" s="17">
        <f t="shared" si="1"/>
        <v>103371</v>
      </c>
      <c r="K168" s="17">
        <f t="shared" si="1"/>
        <v>102388</v>
      </c>
      <c r="L168" s="20"/>
    </row>
    <row r="169" spans="2:12" x14ac:dyDescent="0.2">
      <c r="B169" s="14" t="s">
        <v>128</v>
      </c>
      <c r="C169" s="9"/>
      <c r="F169" s="17">
        <f>SUM(F161:F164)</f>
        <v>38103</v>
      </c>
      <c r="G169" s="17">
        <f t="shared" ref="G169:K169" si="2">SUM(G161:G164)</f>
        <v>32889</v>
      </c>
      <c r="H169" s="17">
        <f t="shared" si="2"/>
        <v>33795</v>
      </c>
      <c r="I169" s="17">
        <f t="shared" si="2"/>
        <v>17412</v>
      </c>
      <c r="J169" s="17">
        <f t="shared" si="2"/>
        <v>40060</v>
      </c>
      <c r="K169" s="17">
        <f t="shared" si="2"/>
        <v>32531</v>
      </c>
      <c r="L169" s="26"/>
    </row>
    <row r="170" spans="2:12" x14ac:dyDescent="0.2">
      <c r="B170" s="14" t="s">
        <v>144</v>
      </c>
      <c r="C170" s="9"/>
      <c r="F170" s="17">
        <f>SUM(F130:F160)</f>
        <v>56726</v>
      </c>
      <c r="G170" s="17">
        <f t="shared" ref="G170:K170" si="3">SUM(G130:G160)</f>
        <v>49896</v>
      </c>
      <c r="H170" s="17">
        <f t="shared" si="3"/>
        <v>54993</v>
      </c>
      <c r="I170" s="17">
        <f t="shared" si="3"/>
        <v>25490</v>
      </c>
      <c r="J170" s="17">
        <f t="shared" si="3"/>
        <v>40165</v>
      </c>
      <c r="K170" s="17">
        <f t="shared" si="3"/>
        <v>26264</v>
      </c>
      <c r="L170" s="26"/>
    </row>
    <row r="171" spans="2:12" x14ac:dyDescent="0.2">
      <c r="B171" s="14" t="s">
        <v>130</v>
      </c>
      <c r="C171" s="9"/>
      <c r="F171" s="17">
        <f>SUM(F5:F164)</f>
        <v>361571</v>
      </c>
      <c r="G171" s="17">
        <f t="shared" ref="G171:K171" si="4">SUM(G5:G164)</f>
        <v>289009</v>
      </c>
      <c r="H171" s="17">
        <f t="shared" si="4"/>
        <v>289129</v>
      </c>
      <c r="I171" s="17">
        <f t="shared" si="4"/>
        <v>81866</v>
      </c>
      <c r="J171" s="17">
        <f t="shared" si="4"/>
        <v>236347</v>
      </c>
      <c r="K171" s="17">
        <f t="shared" si="4"/>
        <v>221112</v>
      </c>
      <c r="L171" s="2"/>
    </row>
    <row r="172" spans="2:12" x14ac:dyDescent="0.2">
      <c r="L172" s="2"/>
    </row>
    <row r="173" spans="2:12" x14ac:dyDescent="0.2">
      <c r="B173" s="40" t="s">
        <v>145</v>
      </c>
      <c r="C173" s="3"/>
      <c r="D173" s="3"/>
      <c r="E173" s="3"/>
      <c r="F173" s="161" t="str">
        <f>IF(F167='Collected to Claims Ratio'!L7,"yes","no")</f>
        <v>yes</v>
      </c>
      <c r="G173" s="161" t="str">
        <f>IF(G167='Collected to Claims Ratio'!M7,"yes","no")</f>
        <v>yes</v>
      </c>
      <c r="H173" s="161" t="str">
        <f>IF(H167='Collected to Claims Ratio'!N7,"yes","no")</f>
        <v>yes</v>
      </c>
      <c r="I173" s="161" t="str">
        <f>IF(I167='Collected to Claims Ratio'!O7,"yes","no")</f>
        <v>yes</v>
      </c>
      <c r="J173" s="161" t="str">
        <f>IF(J167='Collected to Claims Ratio'!P7,"yes","no")</f>
        <v>yes</v>
      </c>
      <c r="K173" s="161" t="str">
        <f>IF(K167='Collected to Claims Ratio'!Q7,"yes","no")</f>
        <v>yes</v>
      </c>
      <c r="L173" s="2"/>
    </row>
    <row r="174" spans="2:12" x14ac:dyDescent="0.2">
      <c r="B174" s="40" t="s">
        <v>170</v>
      </c>
      <c r="C174" s="3"/>
      <c r="D174" s="3"/>
      <c r="E174" s="3"/>
      <c r="F174" s="161" t="str">
        <f>IF(F168='Collected to Claims Ratio'!L8,"yes","no")</f>
        <v>yes</v>
      </c>
      <c r="G174" s="161" t="str">
        <f>IF(G168='Collected to Claims Ratio'!M8,"yes","no")</f>
        <v>yes</v>
      </c>
      <c r="H174" s="161" t="str">
        <f>IF(H168='Collected to Claims Ratio'!N8,"yes","no")</f>
        <v>yes</v>
      </c>
      <c r="I174" s="161" t="str">
        <f>IF(I168='Collected to Claims Ratio'!O8,"yes","no")</f>
        <v>yes</v>
      </c>
      <c r="J174" s="161" t="str">
        <f>IF(J168='Collected to Claims Ratio'!P8,"yes","no")</f>
        <v>yes</v>
      </c>
      <c r="K174" s="161" t="str">
        <f>IF(K168='Collected to Claims Ratio'!Q8,"yes","no")</f>
        <v>yes</v>
      </c>
      <c r="L174" s="2"/>
    </row>
    <row r="175" spans="2:12" x14ac:dyDescent="0.2">
      <c r="B175" s="40" t="s">
        <v>147</v>
      </c>
      <c r="C175" s="3"/>
      <c r="D175" s="3"/>
      <c r="E175" s="3"/>
      <c r="F175" s="161" t="str">
        <f>IF(F170='Collected to Claims Ratio'!L9,"yes","no")</f>
        <v>yes</v>
      </c>
      <c r="G175" s="161" t="str">
        <f>IF(G170='Collected to Claims Ratio'!M9,"yes","no")</f>
        <v>yes</v>
      </c>
      <c r="H175" s="161" t="str">
        <f>IF(H170='Collected to Claims Ratio'!N9,"yes","no")</f>
        <v>yes</v>
      </c>
      <c r="I175" s="161" t="str">
        <f>IF(I170='Collected to Claims Ratio'!O9,"yes","no")</f>
        <v>yes</v>
      </c>
      <c r="J175" s="161" t="str">
        <f>IF(J170='Collected to Claims Ratio'!P9,"yes","no")</f>
        <v>yes</v>
      </c>
      <c r="K175" s="161" t="str">
        <f>IF(K170='Collected to Claims Ratio'!Q9,"yes","no")</f>
        <v>yes</v>
      </c>
      <c r="L175" s="26"/>
    </row>
    <row r="176" spans="2:12" x14ac:dyDescent="0.2">
      <c r="B176" s="40" t="s">
        <v>148</v>
      </c>
      <c r="C176" s="3"/>
      <c r="D176" s="3"/>
      <c r="E176" s="3"/>
      <c r="F176" s="161" t="str">
        <f>IF(F169='Collected to Claims Ratio'!L10,"yes","no")</f>
        <v>yes</v>
      </c>
      <c r="G176" s="161" t="str">
        <f>IF(G169='Collected to Claims Ratio'!M10,"yes","no")</f>
        <v>yes</v>
      </c>
      <c r="H176" s="161" t="str">
        <f>IF(H169='Collected to Claims Ratio'!N10,"yes","no")</f>
        <v>yes</v>
      </c>
      <c r="I176" s="161" t="str">
        <f>IF(I169='Collected to Claims Ratio'!O10,"yes","no")</f>
        <v>yes</v>
      </c>
      <c r="J176" s="161" t="str">
        <f>IF(J169='Collected to Claims Ratio'!P10,"yes","no")</f>
        <v>yes</v>
      </c>
      <c r="K176" s="161" t="str">
        <f>IF(K169='Collected to Claims Ratio'!Q10,"yes","no")</f>
        <v>yes</v>
      </c>
      <c r="L176" s="26"/>
    </row>
    <row r="177" spans="2:11" x14ac:dyDescent="0.2">
      <c r="B177" s="40" t="s">
        <v>149</v>
      </c>
      <c r="F177" s="161" t="str">
        <f>IF(F171='Collected to Claims Ratio'!L11,"yes","no")</f>
        <v>yes</v>
      </c>
      <c r="G177" s="161" t="str">
        <f>IF(G171='Collected to Claims Ratio'!M11,"yes","no")</f>
        <v>yes</v>
      </c>
      <c r="H177" s="161" t="str">
        <f>IF(H171='Collected to Claims Ratio'!N11,"yes","no")</f>
        <v>yes</v>
      </c>
      <c r="I177" s="161" t="str">
        <f>IF(I171='Collected to Claims Ratio'!O11,"yes","no")</f>
        <v>yes</v>
      </c>
      <c r="J177" s="161" t="str">
        <f>IF(J171='Collected to Claims Ratio'!P11,"yes","no")</f>
        <v>yes</v>
      </c>
      <c r="K177" s="161" t="str">
        <f>IF(K171='Collected to Claims Ratio'!Q11,"yes","no")</f>
        <v>yes</v>
      </c>
    </row>
    <row r="178" spans="2:11" x14ac:dyDescent="0.2">
      <c r="K178" s="39"/>
    </row>
  </sheetData>
  <sheetProtection algorithmName="SHA-512" hashValue="M8MtMUTQQGJ24b08S5pelsBHggXHfIYos+1cMBjMq3XjQF/pnTlI6pIGtIBkpbIn7fCHIVMekQ1mAW4Xsfcn9A==" saltValue="lIntV2PdtDHLS2c/gHUZ0A==" spinCount="100000" sheet="1" objects="1" scenarios="1"/>
  <customSheetViews>
    <customSheetView guid="{36755EE3-F52E-4D4E-9A42-3A861C777B27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6" customWidth="1"/>
    <col min="12" max="13" width="12" customWidth="1"/>
    <col min="14" max="14" width="12" bestFit="1" customWidth="1"/>
  </cols>
  <sheetData>
    <row r="1" spans="1:11" x14ac:dyDescent="0.2">
      <c r="A1" s="140" t="s">
        <v>171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172</v>
      </c>
    </row>
    <row r="4" spans="1:11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14101</v>
      </c>
      <c r="G5" s="16">
        <f>Details2!G1325</f>
        <v>14925</v>
      </c>
      <c r="H5" s="16">
        <f>Details2!H1325</f>
        <v>14360</v>
      </c>
      <c r="I5" s="16">
        <f>Details2!I1325</f>
        <v>2437</v>
      </c>
      <c r="J5" s="16">
        <f>Details2!J1325</f>
        <v>8692</v>
      </c>
      <c r="K5" s="16">
        <f>Details2!K1325</f>
        <v>17602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31611</v>
      </c>
      <c r="G6" s="16">
        <f>Details2!G1326</f>
        <v>24907</v>
      </c>
      <c r="H6" s="16">
        <f>Details2!H1326</f>
        <v>26884</v>
      </c>
      <c r="I6" s="16">
        <f>Details2!I1326</f>
        <v>20581</v>
      </c>
      <c r="J6" s="16">
        <f>Details2!J1326</f>
        <v>27597</v>
      </c>
      <c r="K6" s="16">
        <f>Details2!K1326</f>
        <v>32163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9863</v>
      </c>
      <c r="G7" s="16">
        <f>Details2!G1327</f>
        <v>9561</v>
      </c>
      <c r="H7" s="16">
        <f>Details2!H1327</f>
        <v>8213</v>
      </c>
      <c r="I7" s="16">
        <f>Details2!I1327</f>
        <v>8785</v>
      </c>
      <c r="J7" s="16">
        <f>Details2!J1327</f>
        <v>5821</v>
      </c>
      <c r="K7" s="16">
        <f>Details2!K1327</f>
        <v>5718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4926</v>
      </c>
      <c r="G8" s="16">
        <f>Details2!G1328</f>
        <v>4805</v>
      </c>
      <c r="H8" s="16">
        <f>Details2!H1328</f>
        <v>4840</v>
      </c>
      <c r="I8" s="16">
        <f>Details2!I1328</f>
        <v>4786</v>
      </c>
      <c r="J8" s="16">
        <f>Details2!J1328</f>
        <v>3927</v>
      </c>
      <c r="K8" s="16">
        <f>Details2!K1328</f>
        <v>3108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7632</v>
      </c>
      <c r="G9" s="16">
        <f>Details2!G1329</f>
        <v>6578</v>
      </c>
      <c r="H9" s="16">
        <f>Details2!H1329</f>
        <v>5799</v>
      </c>
      <c r="I9" s="16">
        <f>Details2!I1329</f>
        <v>115</v>
      </c>
      <c r="J9" s="16">
        <f>Details2!J1329</f>
        <v>3687</v>
      </c>
      <c r="K9" s="16">
        <f>Details2!K1329</f>
        <v>4313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24186</v>
      </c>
      <c r="G10" s="16">
        <f>Details2!G1330</f>
        <v>19001</v>
      </c>
      <c r="H10" s="16">
        <f>Details2!H1330</f>
        <v>18233</v>
      </c>
      <c r="I10" s="16">
        <f>Details2!I1330</f>
        <v>12985</v>
      </c>
      <c r="J10" s="16">
        <f>Details2!J1330</f>
        <v>11799</v>
      </c>
      <c r="K10" s="16">
        <f>Details2!K1330</f>
        <v>12083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1328</v>
      </c>
      <c r="G11" s="16">
        <f>Details2!G1331</f>
        <v>1247</v>
      </c>
      <c r="H11" s="16">
        <f>Details2!H1331</f>
        <v>1155</v>
      </c>
      <c r="I11" s="16">
        <f>Details2!I1331</f>
        <v>1189</v>
      </c>
      <c r="J11" s="16">
        <f>Details2!J1331</f>
        <v>948</v>
      </c>
      <c r="K11" s="16">
        <f>Details2!K1331</f>
        <v>829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1571</v>
      </c>
      <c r="G12" s="16">
        <f>Details2!G1332</f>
        <v>1254</v>
      </c>
      <c r="H12" s="16">
        <f>Details2!H1332</f>
        <v>1433</v>
      </c>
      <c r="I12" s="16">
        <f>Details2!I1332</f>
        <v>983</v>
      </c>
      <c r="J12" s="16">
        <f>Details2!J1332</f>
        <v>1168</v>
      </c>
      <c r="K12" s="16">
        <f>Details2!K1332</f>
        <v>771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2053</v>
      </c>
      <c r="G13" s="16">
        <f>Details2!G1333</f>
        <v>1679</v>
      </c>
      <c r="H13" s="16">
        <f>Details2!H1333</f>
        <v>1494</v>
      </c>
      <c r="I13" s="16">
        <f>Details2!I1333</f>
        <v>1494</v>
      </c>
      <c r="J13" s="16">
        <f>Details2!J1333</f>
        <v>1645</v>
      </c>
      <c r="K13" s="16">
        <f>Details2!K1333</f>
        <v>1305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8507</v>
      </c>
      <c r="G14" s="16">
        <f>Details2!G1334</f>
        <v>8865</v>
      </c>
      <c r="H14" s="16">
        <f>Details2!H1334</f>
        <v>6375</v>
      </c>
      <c r="I14" s="16">
        <f>Details2!I1334</f>
        <v>2879</v>
      </c>
      <c r="J14" s="16">
        <f>Details2!J1334</f>
        <v>5297</v>
      </c>
      <c r="K14" s="16">
        <f>Details2!K1334</f>
        <v>5419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13351</v>
      </c>
      <c r="G15" s="16">
        <f>Details2!G1335</f>
        <v>12141</v>
      </c>
      <c r="H15" s="16">
        <f>Details2!H1335</f>
        <v>11547</v>
      </c>
      <c r="I15" s="16">
        <f>Details2!I1335</f>
        <v>122</v>
      </c>
      <c r="J15" s="16">
        <f>Details2!J1335</f>
        <v>5182</v>
      </c>
      <c r="K15" s="16">
        <f>Details2!K1335</f>
        <v>5827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16590</v>
      </c>
      <c r="G16" s="16">
        <f>Details2!G1336</f>
        <v>12844</v>
      </c>
      <c r="H16" s="16">
        <f>Details2!H1336</f>
        <v>11118</v>
      </c>
      <c r="I16" s="16">
        <f>Details2!I1336</f>
        <v>1021</v>
      </c>
      <c r="J16" s="16">
        <f>Details2!J1336</f>
        <v>7084</v>
      </c>
      <c r="K16" s="16">
        <f>Details2!K1336</f>
        <v>10699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4313</v>
      </c>
      <c r="G17" s="16">
        <f>Details2!G1337</f>
        <v>3950</v>
      </c>
      <c r="H17" s="16">
        <f>Details2!H1337</f>
        <v>3523</v>
      </c>
      <c r="I17" s="16">
        <f>Details2!I1337</f>
        <v>125</v>
      </c>
      <c r="J17" s="16">
        <f>Details2!J1337</f>
        <v>2441</v>
      </c>
      <c r="K17" s="16">
        <f>Details2!K1337</f>
        <v>2671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17070</v>
      </c>
      <c r="G18" s="16">
        <f>Details2!G1338</f>
        <v>13944</v>
      </c>
      <c r="H18" s="16">
        <f>Details2!H1338</f>
        <v>10486</v>
      </c>
      <c r="I18" s="16">
        <f>Details2!I1338</f>
        <v>466</v>
      </c>
      <c r="J18" s="16">
        <f>Details2!J1338</f>
        <v>5585</v>
      </c>
      <c r="K18" s="16">
        <f>Details2!K1338</f>
        <v>7991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14407</v>
      </c>
      <c r="G19" s="16">
        <f>Details2!G1339</f>
        <v>9980</v>
      </c>
      <c r="H19" s="16">
        <f>Details2!H1339</f>
        <v>8675</v>
      </c>
      <c r="I19" s="16">
        <f>Details2!I1339</f>
        <v>158</v>
      </c>
      <c r="J19" s="16">
        <f>Details2!J1339</f>
        <v>4166</v>
      </c>
      <c r="K19" s="16">
        <f>Details2!K1339</f>
        <v>6935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2040</v>
      </c>
      <c r="G20" s="16">
        <f>Details2!G1340</f>
        <v>1820</v>
      </c>
      <c r="H20" s="16">
        <f>Details2!H1340</f>
        <v>1746</v>
      </c>
      <c r="I20" s="16">
        <f>Details2!I1340</f>
        <v>437</v>
      </c>
      <c r="J20" s="16">
        <f>Details2!J1340</f>
        <v>1367</v>
      </c>
      <c r="K20" s="16">
        <f>Details2!K1340</f>
        <v>1884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11227</v>
      </c>
      <c r="G21" s="16">
        <f>Details2!G1341</f>
        <v>8723</v>
      </c>
      <c r="H21" s="16">
        <f>Details2!H1341</f>
        <v>6928</v>
      </c>
      <c r="I21" s="16">
        <f>Details2!I1341</f>
        <v>266</v>
      </c>
      <c r="J21" s="16">
        <f>Details2!J1341</f>
        <v>4257</v>
      </c>
      <c r="K21" s="16">
        <f>Details2!K1341</f>
        <v>5926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3295</v>
      </c>
      <c r="G22" s="16">
        <f>Details2!G1342</f>
        <v>3196</v>
      </c>
      <c r="H22" s="16">
        <f>Details2!H1342</f>
        <v>3364</v>
      </c>
      <c r="I22" s="16">
        <f>Details2!I1342</f>
        <v>3566</v>
      </c>
      <c r="J22" s="16">
        <f>Details2!J1342</f>
        <v>2814</v>
      </c>
      <c r="K22" s="16">
        <f>Details2!K1342</f>
        <v>2304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15627</v>
      </c>
      <c r="G23" s="16">
        <f>Details2!G1343</f>
        <v>13175</v>
      </c>
      <c r="H23" s="16">
        <f>Details2!H1343</f>
        <v>10292</v>
      </c>
      <c r="I23" s="16">
        <f>Details2!I1343</f>
        <v>593</v>
      </c>
      <c r="J23" s="16">
        <f>Details2!J1343</f>
        <v>5401</v>
      </c>
      <c r="K23" s="16">
        <f>Details2!K1343</f>
        <v>8606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5628</v>
      </c>
      <c r="G24" s="16">
        <f>Details2!G1344</f>
        <v>4963</v>
      </c>
      <c r="H24" s="16">
        <f>Details2!H1344</f>
        <v>3932</v>
      </c>
      <c r="I24" s="16">
        <f>Details2!I1344</f>
        <v>229</v>
      </c>
      <c r="J24" s="16">
        <f>Details2!J1344</f>
        <v>2860</v>
      </c>
      <c r="K24" s="16">
        <f>Details2!K1344</f>
        <v>2966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7242</v>
      </c>
      <c r="G25" s="16">
        <f>Details2!G1345</f>
        <v>7429</v>
      </c>
      <c r="H25" s="16">
        <f>Details2!H1345</f>
        <v>6588</v>
      </c>
      <c r="I25" s="16">
        <f>Details2!I1345</f>
        <v>214</v>
      </c>
      <c r="J25" s="16">
        <f>Details2!J1345</f>
        <v>5581</v>
      </c>
      <c r="K25" s="16">
        <f>Details2!K1345</f>
        <v>5444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18591</v>
      </c>
      <c r="G26" s="16">
        <f>Details2!G1346</f>
        <v>17913</v>
      </c>
      <c r="H26" s="16">
        <f>Details2!H1346</f>
        <v>15023</v>
      </c>
      <c r="I26" s="16">
        <f>Details2!I1346</f>
        <v>2171</v>
      </c>
      <c r="J26" s="16">
        <f>Details2!J1346</f>
        <v>7714</v>
      </c>
      <c r="K26" s="16">
        <f>Details2!K1346</f>
        <v>12008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6">
        <f>Details2!F1347</f>
        <v>18250</v>
      </c>
      <c r="G27" s="16">
        <f>Details2!G1347</f>
        <v>19333</v>
      </c>
      <c r="H27" s="16">
        <f>Details2!H1347</f>
        <v>15686</v>
      </c>
      <c r="I27" s="16">
        <f>Details2!I1347</f>
        <v>1105</v>
      </c>
      <c r="J27" s="16">
        <f>Details2!J1347</f>
        <v>9986</v>
      </c>
      <c r="K27" s="16">
        <f>Details2!K1347</f>
        <v>12861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6">
        <f>Details2!F1348</f>
        <v>2254</v>
      </c>
      <c r="G28" s="16">
        <f>Details2!G1348</f>
        <v>1847</v>
      </c>
      <c r="H28" s="16">
        <f>Details2!H1348</f>
        <v>1611</v>
      </c>
      <c r="I28" s="16">
        <f>Details2!I1348</f>
        <v>18</v>
      </c>
      <c r="J28" s="16">
        <f>Details2!J1348</f>
        <v>1173</v>
      </c>
      <c r="K28" s="16">
        <f>Details2!K1348</f>
        <v>1840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6">
        <f>Details2!F1349</f>
        <v>2442</v>
      </c>
      <c r="G29" s="16">
        <f>Details2!G1349</f>
        <v>2456</v>
      </c>
      <c r="H29" s="16">
        <f>Details2!H1349</f>
        <v>1982</v>
      </c>
      <c r="I29" s="16">
        <f>Details2!I1349</f>
        <v>366</v>
      </c>
      <c r="J29" s="16">
        <f>Details2!J1349</f>
        <v>1758</v>
      </c>
      <c r="K29" s="16">
        <f>Details2!K1349</f>
        <v>1747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6">
        <f>Details2!F1350</f>
        <v>2459</v>
      </c>
      <c r="G30" s="16">
        <f>Details2!G1350</f>
        <v>422</v>
      </c>
      <c r="H30" s="16">
        <f>Details2!H1350</f>
        <v>1398</v>
      </c>
      <c r="I30" s="16">
        <f>Details2!I1350</f>
        <v>1705</v>
      </c>
      <c r="J30" s="16">
        <f>Details2!J1350</f>
        <v>1365</v>
      </c>
      <c r="K30" s="16">
        <f>Details2!K1350</f>
        <v>1198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6">
        <f>Details2!F1351</f>
        <v>9408</v>
      </c>
      <c r="G31" s="16">
        <f>Details2!G1351</f>
        <v>9708</v>
      </c>
      <c r="H31" s="16">
        <f>Details2!H1351</f>
        <v>8971</v>
      </c>
      <c r="I31" s="16">
        <f>Details2!I1351</f>
        <v>5445</v>
      </c>
      <c r="J31" s="16">
        <f>Details2!J1351</f>
        <v>8211</v>
      </c>
      <c r="K31" s="16">
        <f>Details2!K1351</f>
        <v>8453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6">
        <f>Details2!F1352</f>
        <v>24453</v>
      </c>
      <c r="G32" s="16">
        <f>Details2!G1352</f>
        <v>28746</v>
      </c>
      <c r="H32" s="16">
        <f>Details2!H1352</f>
        <v>27042</v>
      </c>
      <c r="I32" s="16">
        <f>Details2!I1352</f>
        <v>22557</v>
      </c>
      <c r="J32" s="16">
        <f>Details2!J1352</f>
        <v>26196</v>
      </c>
      <c r="K32" s="16">
        <f>Details2!K1352</f>
        <v>23584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6">
        <f>Details2!F1353</f>
        <v>6325</v>
      </c>
      <c r="G33" s="16">
        <f>Details2!G1353</f>
        <v>6109</v>
      </c>
      <c r="H33" s="16">
        <f>Details2!H1353</f>
        <v>4777</v>
      </c>
      <c r="I33" s="16">
        <f>Details2!I1353</f>
        <v>2206</v>
      </c>
      <c r="J33" s="16">
        <f>Details2!J1353</f>
        <v>3217</v>
      </c>
      <c r="K33" s="16">
        <f>Details2!K1353</f>
        <v>3273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6">
        <f>Details2!F1354</f>
        <v>1497</v>
      </c>
      <c r="G34" s="16">
        <f>Details2!G1354</f>
        <v>1641</v>
      </c>
      <c r="H34" s="16">
        <f>Details2!H1354</f>
        <v>1471</v>
      </c>
      <c r="I34" s="16">
        <f>Details2!I1354</f>
        <v>1554</v>
      </c>
      <c r="J34" s="16">
        <f>Details2!J1354</f>
        <v>1294</v>
      </c>
      <c r="K34" s="16">
        <f>Details2!K1354</f>
        <v>1186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6">
        <f>Details2!F1355</f>
        <v>1524</v>
      </c>
      <c r="G35" s="16">
        <f>Details2!G1355</f>
        <v>1455</v>
      </c>
      <c r="H35" s="16">
        <f>Details2!H1355</f>
        <v>1478</v>
      </c>
      <c r="I35" s="16">
        <f>Details2!I1355</f>
        <v>1109</v>
      </c>
      <c r="J35" s="16">
        <f>Details2!J1355</f>
        <v>1111</v>
      </c>
      <c r="K35" s="16">
        <f>Details2!K1355</f>
        <v>817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6">
        <f>Details2!F1356</f>
        <v>6423</v>
      </c>
      <c r="G36" s="16">
        <f>Details2!G1356</f>
        <v>5869</v>
      </c>
      <c r="H36" s="16">
        <f>Details2!H1356</f>
        <v>4870</v>
      </c>
      <c r="I36" s="16">
        <f>Details2!I1356</f>
        <v>166</v>
      </c>
      <c r="J36" s="16">
        <f>Details2!J1356</f>
        <v>5001</v>
      </c>
      <c r="K36" s="16">
        <f>Details2!K1356</f>
        <v>4770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6">
        <f>Details2!F1357</f>
        <v>1754</v>
      </c>
      <c r="G37" s="16">
        <f>Details2!G1357</f>
        <v>1238</v>
      </c>
      <c r="H37" s="16">
        <f>Details2!H1357</f>
        <v>1383</v>
      </c>
      <c r="I37" s="16">
        <f>Details2!I1357</f>
        <v>161</v>
      </c>
      <c r="J37" s="16">
        <f>Details2!J1357</f>
        <v>897</v>
      </c>
      <c r="K37" s="16">
        <f>Details2!K1357</f>
        <v>1055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6">
        <f>Details2!F1358</f>
        <v>1355</v>
      </c>
      <c r="G38" s="16">
        <f>Details2!G1358</f>
        <v>1545</v>
      </c>
      <c r="H38" s="16">
        <f>Details2!H1358</f>
        <v>1299</v>
      </c>
      <c r="I38" s="16">
        <f>Details2!I1358</f>
        <v>516</v>
      </c>
      <c r="J38" s="16">
        <f>Details2!J1358</f>
        <v>1037</v>
      </c>
      <c r="K38" s="16">
        <f>Details2!K1358</f>
        <v>1266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6">
        <f>Details2!F1359</f>
        <v>37838</v>
      </c>
      <c r="G39" s="16">
        <f>Details2!G1359</f>
        <v>29679</v>
      </c>
      <c r="H39" s="16">
        <f>Details2!H1359</f>
        <v>23602</v>
      </c>
      <c r="I39" s="16">
        <f>Details2!I1359</f>
        <v>2159</v>
      </c>
      <c r="J39" s="16">
        <f>Details2!J1359</f>
        <v>13628</v>
      </c>
      <c r="K39" s="16">
        <f>Details2!K1359</f>
        <v>20324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6">
        <f>Details2!F1360</f>
        <v>10420</v>
      </c>
      <c r="G40" s="16">
        <f>Details2!G1360</f>
        <v>9333</v>
      </c>
      <c r="H40" s="16">
        <f>Details2!H1360</f>
        <v>10656</v>
      </c>
      <c r="I40" s="16">
        <f>Details2!I1360</f>
        <v>451</v>
      </c>
      <c r="J40" s="16">
        <f>Details2!J1360</f>
        <v>6632</v>
      </c>
      <c r="K40" s="16">
        <f>Details2!K1360</f>
        <v>9243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6">
        <f>Details2!F1361</f>
        <v>1474</v>
      </c>
      <c r="G41" s="16">
        <f>Details2!G1361</f>
        <v>1365</v>
      </c>
      <c r="H41" s="16">
        <f>Details2!H1361</f>
        <v>1067</v>
      </c>
      <c r="I41" s="16">
        <f>Details2!I1361</f>
        <v>0</v>
      </c>
      <c r="J41" s="16">
        <f>Details2!J1361</f>
        <v>1330</v>
      </c>
      <c r="K41" s="16">
        <f>Details2!K1361</f>
        <v>1060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6">
        <f>Details2!F1362</f>
        <v>6305</v>
      </c>
      <c r="G42" s="16">
        <f>Details2!G1362</f>
        <v>5780</v>
      </c>
      <c r="H42" s="16">
        <f>Details2!H1362</f>
        <v>5161</v>
      </c>
      <c r="I42" s="16">
        <f>Details2!I1362</f>
        <v>772</v>
      </c>
      <c r="J42" s="16">
        <f>Details2!J1362</f>
        <v>3418</v>
      </c>
      <c r="K42" s="16">
        <f>Details2!K1362</f>
        <v>4837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6">
        <f>Details2!F1363</f>
        <v>2876</v>
      </c>
      <c r="G43" s="16">
        <f>Details2!G1363</f>
        <v>2884</v>
      </c>
      <c r="H43" s="16">
        <f>Details2!H1363</f>
        <v>2734</v>
      </c>
      <c r="I43" s="16">
        <f>Details2!I1363</f>
        <v>344</v>
      </c>
      <c r="J43" s="16">
        <f>Details2!J1363</f>
        <v>2204</v>
      </c>
      <c r="K43" s="16">
        <f>Details2!K1363</f>
        <v>1919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6">
        <f>Details2!F1364</f>
        <v>3369</v>
      </c>
      <c r="G44" s="16">
        <f>Details2!G1364</f>
        <v>2364</v>
      </c>
      <c r="H44" s="16">
        <f>Details2!H1364</f>
        <v>2389</v>
      </c>
      <c r="I44" s="16">
        <f>Details2!I1364</f>
        <v>181</v>
      </c>
      <c r="J44" s="16">
        <f>Details2!J1364</f>
        <v>2142</v>
      </c>
      <c r="K44" s="16">
        <f>Details2!K1364</f>
        <v>2395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6">
        <f>Details2!F1365</f>
        <v>5935</v>
      </c>
      <c r="G45" s="16">
        <f>Details2!G1365</f>
        <v>5649</v>
      </c>
      <c r="H45" s="16">
        <f>Details2!H1365</f>
        <v>4902</v>
      </c>
      <c r="I45" s="16">
        <f>Details2!I1365</f>
        <v>1143</v>
      </c>
      <c r="J45" s="16">
        <f>Details2!J1365</f>
        <v>3839</v>
      </c>
      <c r="K45" s="16">
        <f>Details2!K1365</f>
        <v>4630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6">
        <f>Details2!F1366</f>
        <v>1003</v>
      </c>
      <c r="G46" s="16">
        <f>Details2!G1366</f>
        <v>808</v>
      </c>
      <c r="H46" s="16">
        <f>Details2!H1366</f>
        <v>626</v>
      </c>
      <c r="I46" s="16">
        <f>Details2!I1366</f>
        <v>219</v>
      </c>
      <c r="J46" s="16">
        <f>Details2!J1366</f>
        <v>540</v>
      </c>
      <c r="K46" s="16">
        <f>Details2!K1366</f>
        <v>779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6">
        <f>Details2!F1367</f>
        <v>31851</v>
      </c>
      <c r="G47" s="16">
        <f>Details2!G1367</f>
        <v>35502</v>
      </c>
      <c r="H47" s="16">
        <f>Details2!H1367</f>
        <v>29414</v>
      </c>
      <c r="I47" s="16">
        <f>Details2!I1367</f>
        <v>5481</v>
      </c>
      <c r="J47" s="16">
        <f>Details2!J1367</f>
        <v>16622</v>
      </c>
      <c r="K47" s="16">
        <f>Details2!K1367</f>
        <v>24371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6">
        <f>Details2!F1368</f>
        <v>14553</v>
      </c>
      <c r="G48" s="16">
        <f>Details2!G1368</f>
        <v>11817</v>
      </c>
      <c r="H48" s="16">
        <f>Details2!H1368</f>
        <v>11465</v>
      </c>
      <c r="I48" s="16">
        <f>Details2!I1368</f>
        <v>9793</v>
      </c>
      <c r="J48" s="16">
        <f>Details2!J1368</f>
        <v>10549</v>
      </c>
      <c r="K48" s="16">
        <f>Details2!K1368</f>
        <v>8822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6">
        <f>Details2!F1369</f>
        <v>11287</v>
      </c>
      <c r="G49" s="16">
        <f>Details2!G1369</f>
        <v>11763</v>
      </c>
      <c r="H49" s="16">
        <f>Details2!H1369</f>
        <v>9269</v>
      </c>
      <c r="I49" s="16">
        <f>Details2!I1369</f>
        <v>1634</v>
      </c>
      <c r="J49" s="16">
        <f>Details2!J1369</f>
        <v>6484</v>
      </c>
      <c r="K49" s="16">
        <f>Details2!K1369</f>
        <v>7894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6">
        <f>Details2!F1370</f>
        <v>6540</v>
      </c>
      <c r="G50" s="16">
        <f>Details2!G1370</f>
        <v>5562</v>
      </c>
      <c r="H50" s="16">
        <f>Details2!H1370</f>
        <v>4507</v>
      </c>
      <c r="I50" s="16">
        <f>Details2!I1370</f>
        <v>2994</v>
      </c>
      <c r="J50" s="16">
        <f>Details2!J1370</f>
        <v>3614</v>
      </c>
      <c r="K50" s="16">
        <f>Details2!K1370</f>
        <v>2769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6">
        <f>Details2!F1371</f>
        <v>3696</v>
      </c>
      <c r="G51" s="16">
        <f>Details2!G1371</f>
        <v>2844</v>
      </c>
      <c r="H51" s="16">
        <f>Details2!H1371</f>
        <v>2659</v>
      </c>
      <c r="I51" s="16">
        <f>Details2!I1371</f>
        <v>1524</v>
      </c>
      <c r="J51" s="16">
        <f>Details2!J1371</f>
        <v>2083</v>
      </c>
      <c r="K51" s="16">
        <f>Details2!K1371</f>
        <v>1883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6">
        <f>Details2!F1372</f>
        <v>739</v>
      </c>
      <c r="G52" s="16">
        <f>Details2!G1372</f>
        <v>919</v>
      </c>
      <c r="H52" s="16">
        <f>Details2!H1372</f>
        <v>1029</v>
      </c>
      <c r="I52" s="16">
        <f>Details2!I1372</f>
        <v>852</v>
      </c>
      <c r="J52" s="16">
        <f>Details2!J1372</f>
        <v>1031</v>
      </c>
      <c r="K52" s="16">
        <f>Details2!K1372</f>
        <v>952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6">
        <f>Details2!F1373</f>
        <v>3606</v>
      </c>
      <c r="G53" s="16">
        <f>Details2!G1373</f>
        <v>2769</v>
      </c>
      <c r="H53" s="16">
        <f>Details2!H1373</f>
        <v>2836</v>
      </c>
      <c r="I53" s="16">
        <f>Details2!I1373</f>
        <v>2099</v>
      </c>
      <c r="J53" s="16">
        <f>Details2!J1373</f>
        <v>703</v>
      </c>
      <c r="K53" s="16">
        <f>Details2!K1373</f>
        <v>1609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6" t="str">
        <f>Details2!F1374</f>
        <v>NULL</v>
      </c>
      <c r="G54" s="16" t="str">
        <f>Details2!G1374</f>
        <v>NULL</v>
      </c>
      <c r="H54" s="16" t="str">
        <f>Details2!H1374</f>
        <v>NULL</v>
      </c>
      <c r="I54" s="16" t="str">
        <f>Details2!I1374</f>
        <v>NULL</v>
      </c>
      <c r="J54" s="16" t="str">
        <f>Details2!J1374</f>
        <v>NULL</v>
      </c>
      <c r="K54" s="16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6">
        <f>Details2!F1375</f>
        <v>3818</v>
      </c>
      <c r="G55" s="16">
        <f>Details2!G1375</f>
        <v>6055</v>
      </c>
      <c r="H55" s="16">
        <f>Details2!H1375</f>
        <v>5093</v>
      </c>
      <c r="I55" s="16">
        <f>Details2!I1375</f>
        <v>5370</v>
      </c>
      <c r="J55" s="16">
        <f>Details2!J1375</f>
        <v>3489</v>
      </c>
      <c r="K55" s="16">
        <f>Details2!K1375</f>
        <v>3056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6">
        <f>Details2!F1376</f>
        <v>3025</v>
      </c>
      <c r="G56" s="16">
        <f>Details2!G1376</f>
        <v>2742</v>
      </c>
      <c r="H56" s="16">
        <f>Details2!H1376</f>
        <v>1993</v>
      </c>
      <c r="I56" s="16">
        <f>Details2!I1376</f>
        <v>1924</v>
      </c>
      <c r="J56" s="16">
        <f>Details2!J1376</f>
        <v>2935</v>
      </c>
      <c r="K56" s="16">
        <f>Details2!K1376</f>
        <v>2983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6">
        <f>Details2!F1377</f>
        <v>3441</v>
      </c>
      <c r="G57" s="16">
        <f>Details2!G1377</f>
        <v>3195</v>
      </c>
      <c r="H57" s="16">
        <f>Details2!H1377</f>
        <v>2796</v>
      </c>
      <c r="I57" s="16">
        <f>Details2!I1377</f>
        <v>0</v>
      </c>
      <c r="J57" s="16">
        <f>Details2!J1377</f>
        <v>1897</v>
      </c>
      <c r="K57" s="16">
        <f>Details2!K1377</f>
        <v>1400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6">
        <f>Details2!F1378</f>
        <v>7944</v>
      </c>
      <c r="G58" s="16">
        <f>Details2!G1378</f>
        <v>6918</v>
      </c>
      <c r="H58" s="16">
        <f>Details2!H1378</f>
        <v>5811</v>
      </c>
      <c r="I58" s="16">
        <f>Details2!I1378</f>
        <v>74</v>
      </c>
      <c r="J58" s="16">
        <f>Details2!J1378</f>
        <v>2664</v>
      </c>
      <c r="K58" s="16">
        <f>Details2!K1378</f>
        <v>3023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6">
        <f>Details2!F1379</f>
        <v>0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6">
        <f>Details2!F1380</f>
        <v>1429</v>
      </c>
      <c r="G60" s="16">
        <f>Details2!G1380</f>
        <v>1410</v>
      </c>
      <c r="H60" s="16">
        <f>Details2!H1380</f>
        <v>1183</v>
      </c>
      <c r="I60" s="16">
        <f>Details2!I1380</f>
        <v>43</v>
      </c>
      <c r="J60" s="16">
        <f>Details2!J1380</f>
        <v>655</v>
      </c>
      <c r="K60" s="16">
        <f>Details2!K1380</f>
        <v>1024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JB (628th Medical Group)</v>
      </c>
      <c r="E61" t="str">
        <f>Details2!E1381</f>
        <v>C</v>
      </c>
      <c r="F61" s="16">
        <f>Details2!F1381</f>
        <v>5156</v>
      </c>
      <c r="G61" s="16">
        <f>Details2!G1381</f>
        <v>4341</v>
      </c>
      <c r="H61" s="16">
        <f>Details2!H1381</f>
        <v>3354</v>
      </c>
      <c r="I61" s="16">
        <f>Details2!I1381</f>
        <v>40</v>
      </c>
      <c r="J61" s="16">
        <f>Details2!J1381</f>
        <v>1686</v>
      </c>
      <c r="K61" s="16">
        <f>Details2!K1381</f>
        <v>2798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6" t="str">
        <f>Details2!F1382</f>
        <v>NULL</v>
      </c>
      <c r="G62" s="16" t="str">
        <f>Details2!G1382</f>
        <v>NULL</v>
      </c>
      <c r="H62" s="16" t="str">
        <f>Details2!H1382</f>
        <v>NULL</v>
      </c>
      <c r="I62" s="16" t="str">
        <f>Details2!I1382</f>
        <v>NULL</v>
      </c>
      <c r="J62" s="16" t="str">
        <f>Details2!J1382</f>
        <v>NULL</v>
      </c>
      <c r="K62" s="16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6">
        <f>Details2!F1383</f>
        <v>3258</v>
      </c>
      <c r="G63" s="16">
        <f>Details2!G1383</f>
        <v>2734</v>
      </c>
      <c r="H63" s="16">
        <f>Details2!H1383</f>
        <v>1814</v>
      </c>
      <c r="I63" s="16">
        <f>Details2!I1383</f>
        <v>193</v>
      </c>
      <c r="J63" s="16">
        <f>Details2!J1383</f>
        <v>1434</v>
      </c>
      <c r="K63" s="16">
        <f>Details2!K1383</f>
        <v>2293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6" t="str">
        <f>Details2!F1384</f>
        <v>NULL</v>
      </c>
      <c r="G64" s="16" t="str">
        <f>Details2!G1384</f>
        <v>NULL</v>
      </c>
      <c r="H64" s="16" t="str">
        <f>Details2!H1384</f>
        <v>NULL</v>
      </c>
      <c r="I64" s="16" t="str">
        <f>Details2!I1384</f>
        <v>NULL</v>
      </c>
      <c r="J64" s="16" t="str">
        <f>Details2!J1384</f>
        <v>NULL</v>
      </c>
      <c r="K64" s="16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6">
        <f>Details2!F1385</f>
        <v>5257</v>
      </c>
      <c r="G65" s="16">
        <f>Details2!G1385</f>
        <v>5806</v>
      </c>
      <c r="H65" s="16">
        <f>Details2!H1385</f>
        <v>4984</v>
      </c>
      <c r="I65" s="16">
        <f>Details2!I1385</f>
        <v>687</v>
      </c>
      <c r="J65" s="16">
        <f>Details2!J1385</f>
        <v>2302</v>
      </c>
      <c r="K65" s="16">
        <f>Details2!K1385</f>
        <v>5675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 t="str">
        <f>Details2!H1386</f>
        <v>NULL</v>
      </c>
      <c r="I66" s="16" t="str">
        <f>Details2!I1386</f>
        <v>NULL</v>
      </c>
      <c r="J66" s="16" t="str">
        <f>Details2!J1386</f>
        <v>NULL</v>
      </c>
      <c r="K66" s="16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6">
        <f>Details2!F1387</f>
        <v>2977</v>
      </c>
      <c r="G67" s="16">
        <f>Details2!G1387</f>
        <v>2215</v>
      </c>
      <c r="H67" s="16">
        <f>Details2!H1387</f>
        <v>2098</v>
      </c>
      <c r="I67" s="16">
        <f>Details2!I1387</f>
        <v>9</v>
      </c>
      <c r="J67" s="16">
        <f>Details2!J1387</f>
        <v>1104</v>
      </c>
      <c r="K67" s="16">
        <f>Details2!K1387</f>
        <v>305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 t="str">
        <f>Details2!H1388</f>
        <v>NULL</v>
      </c>
      <c r="I68" s="16">
        <f>Details2!I1388</f>
        <v>0</v>
      </c>
      <c r="J68" s="16">
        <f>Details2!J1388</f>
        <v>213</v>
      </c>
      <c r="K68" s="16">
        <f>Details2!K1388</f>
        <v>1346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6" t="str">
        <f>Details2!F1389</f>
        <v>NULL</v>
      </c>
      <c r="G69" s="16" t="str">
        <f>Details2!G1389</f>
        <v>NULL</v>
      </c>
      <c r="H69" s="16" t="str">
        <f>Details2!H1389</f>
        <v>NULL</v>
      </c>
      <c r="I69" s="16">
        <f>Details2!I1389</f>
        <v>0</v>
      </c>
      <c r="J69" s="16">
        <f>Details2!J1389</f>
        <v>9</v>
      </c>
      <c r="K69" s="16">
        <f>Details2!K1389</f>
        <v>23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6" t="str">
        <f>Details2!F1390</f>
        <v>NULL</v>
      </c>
      <c r="G70" s="16" t="str">
        <f>Details2!G1390</f>
        <v>NULL</v>
      </c>
      <c r="H70" s="16" t="str">
        <f>Details2!H1390</f>
        <v>NULL</v>
      </c>
      <c r="I70" s="16">
        <f>Details2!I1390</f>
        <v>0</v>
      </c>
      <c r="J70" s="16">
        <f>Details2!J1390</f>
        <v>2</v>
      </c>
      <c r="K70" s="16">
        <f>Details2!K1390</f>
        <v>1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>
        <f>Details2!I1391</f>
        <v>1</v>
      </c>
      <c r="J71" s="16">
        <f>Details2!J1391</f>
        <v>415</v>
      </c>
      <c r="K71" s="16">
        <f>Details2!K1391</f>
        <v>342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6" t="str">
        <f>Details2!F1392</f>
        <v>NULL</v>
      </c>
      <c r="G72" s="16" t="str">
        <f>Details2!G1392</f>
        <v>NULL</v>
      </c>
      <c r="H72" s="16" t="str">
        <f>Details2!H1392</f>
        <v>NULL</v>
      </c>
      <c r="I72" s="16">
        <f>Details2!I1392</f>
        <v>0</v>
      </c>
      <c r="J72" s="16">
        <f>Details2!J1392</f>
        <v>228</v>
      </c>
      <c r="K72" s="16">
        <f>Details2!K1392</f>
        <v>390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6" t="str">
        <f>Details2!F1393</f>
        <v>NULL</v>
      </c>
      <c r="G73" s="16" t="str">
        <f>Details2!G1393</f>
        <v>NULL</v>
      </c>
      <c r="H73" s="16" t="str">
        <f>Details2!H1393</f>
        <v>NULL</v>
      </c>
      <c r="I73" s="16">
        <f>Details2!I1393</f>
        <v>0</v>
      </c>
      <c r="J73" s="16">
        <f>Details2!J1393</f>
        <v>606</v>
      </c>
      <c r="K73" s="16">
        <f>Details2!K1393</f>
        <v>707</v>
      </c>
      <c r="L73" s="20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 t="str">
        <f>Details2!H1394</f>
        <v>NULL</v>
      </c>
      <c r="I74" s="16" t="str">
        <f>Details2!I1394</f>
        <v>NULL</v>
      </c>
      <c r="J74" s="16" t="str">
        <f>Details2!J1394</f>
        <v>NULL</v>
      </c>
      <c r="K74" s="16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 t="str">
        <f>Details2!H1395</f>
        <v>NULL</v>
      </c>
      <c r="I75" s="16">
        <f>Details2!I1395</f>
        <v>0</v>
      </c>
      <c r="J75" s="16">
        <f>Details2!J1395</f>
        <v>143</v>
      </c>
      <c r="K75" s="16">
        <f>Details2!K1395</f>
        <v>156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6" t="str">
        <f>Details2!F1396</f>
        <v>NULL</v>
      </c>
      <c r="G76" s="16" t="str">
        <f>Details2!G1396</f>
        <v>NULL</v>
      </c>
      <c r="H76" s="16" t="str">
        <f>Details2!H1396</f>
        <v>NULL</v>
      </c>
      <c r="I76" s="16">
        <f>Details2!I1396</f>
        <v>0</v>
      </c>
      <c r="J76" s="16">
        <f>Details2!J1396</f>
        <v>232</v>
      </c>
      <c r="K76" s="16">
        <f>Details2!K1396</f>
        <v>266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6" t="str">
        <f>Details2!F1397</f>
        <v>NULL</v>
      </c>
      <c r="G77" s="16" t="str">
        <f>Details2!G1397</f>
        <v>NULL</v>
      </c>
      <c r="H77" s="16" t="str">
        <f>Details2!H1397</f>
        <v>NULL</v>
      </c>
      <c r="I77" s="16">
        <f>Details2!I1397</f>
        <v>15</v>
      </c>
      <c r="J77" s="16">
        <f>Details2!J1397</f>
        <v>84</v>
      </c>
      <c r="K77" s="16">
        <f>Details2!K1397</f>
        <v>239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6" t="str">
        <f>Details2!F1398</f>
        <v>NULL</v>
      </c>
      <c r="G78" s="16" t="str">
        <f>Details2!G1398</f>
        <v>NULL</v>
      </c>
      <c r="H78" s="16" t="str">
        <f>Details2!H1398</f>
        <v>NULL</v>
      </c>
      <c r="I78" s="16">
        <f>Details2!I1398</f>
        <v>2</v>
      </c>
      <c r="J78" s="16">
        <f>Details2!J1398</f>
        <v>236</v>
      </c>
      <c r="K78" s="16">
        <f>Details2!K1398</f>
        <v>314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>
        <f>Details2!I1399</f>
        <v>0</v>
      </c>
      <c r="J79" s="16">
        <f>Details2!J1399</f>
        <v>26</v>
      </c>
      <c r="K79" s="16">
        <f>Details2!K1399</f>
        <v>247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6">
        <f>Details2!F1400</f>
        <v>2597</v>
      </c>
      <c r="G80" s="16">
        <f>Details2!G1400</f>
        <v>2716</v>
      </c>
      <c r="H80" s="16">
        <f>Details2!H1400</f>
        <v>2277</v>
      </c>
      <c r="I80" s="16">
        <f>Details2!I1400</f>
        <v>230</v>
      </c>
      <c r="J80" s="16">
        <f>Details2!J1400</f>
        <v>1586</v>
      </c>
      <c r="K80" s="16">
        <f>Details2!K1400</f>
        <v>2074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6">
        <f>Details2!F1401</f>
        <v>7927</v>
      </c>
      <c r="G81" s="16">
        <f>Details2!G1401</f>
        <v>7169</v>
      </c>
      <c r="H81" s="16">
        <f>Details2!H1401</f>
        <v>6140</v>
      </c>
      <c r="I81" s="16">
        <f>Details2!I1401</f>
        <v>4886</v>
      </c>
      <c r="J81" s="16">
        <f>Details2!J1401</f>
        <v>3366</v>
      </c>
      <c r="K81" s="16">
        <f>Details2!K1401</f>
        <v>2632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6" t="str">
        <f>Details2!F1402</f>
        <v>NULL</v>
      </c>
      <c r="G82" s="16" t="str">
        <f>Details2!G1402</f>
        <v>NULL</v>
      </c>
      <c r="H82" s="16" t="str">
        <f>Details2!H1402</f>
        <v>NULL</v>
      </c>
      <c r="I82" s="16" t="str">
        <f>Details2!I1402</f>
        <v>NULL</v>
      </c>
      <c r="J82" s="16" t="str">
        <f>Details2!J1402</f>
        <v>NULL</v>
      </c>
      <c r="K82" s="16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6">
        <f>Details2!F1403</f>
        <v>7937</v>
      </c>
      <c r="G83" s="16">
        <f>Details2!G1403</f>
        <v>3169</v>
      </c>
      <c r="H83" s="16">
        <f>Details2!H1403</f>
        <v>1734</v>
      </c>
      <c r="I83" s="16">
        <f>Details2!I1403</f>
        <v>483</v>
      </c>
      <c r="J83" s="16">
        <f>Details2!J1403</f>
        <v>14305</v>
      </c>
      <c r="K83" s="16">
        <f>Details2!K1403</f>
        <v>13459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6" t="str">
        <f>Details2!F1404</f>
        <v>NULL</v>
      </c>
      <c r="G84" s="16" t="str">
        <f>Details2!G1404</f>
        <v>NULL</v>
      </c>
      <c r="H84" s="16" t="str">
        <f>Details2!H1404</f>
        <v>NULL</v>
      </c>
      <c r="I84" s="16" t="str">
        <f>Details2!I1404</f>
        <v>NULL</v>
      </c>
      <c r="J84" s="16" t="str">
        <f>Details2!J1404</f>
        <v>NULL</v>
      </c>
      <c r="K84" s="16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6">
        <f>Details2!F1405</f>
        <v>11112</v>
      </c>
      <c r="G85" s="16">
        <f>Details2!G1405</f>
        <v>8439</v>
      </c>
      <c r="H85" s="16">
        <f>Details2!H1405</f>
        <v>6671</v>
      </c>
      <c r="I85" s="16">
        <f>Details2!I1405</f>
        <v>5797</v>
      </c>
      <c r="J85" s="16">
        <f>Details2!J1405</f>
        <v>9678</v>
      </c>
      <c r="K85" s="16">
        <f>Details2!K1405</f>
        <v>7310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6">
        <f>Details2!F1406</f>
        <v>11215</v>
      </c>
      <c r="G86" s="16">
        <f>Details2!G1406</f>
        <v>9162</v>
      </c>
      <c r="H86" s="16">
        <f>Details2!H1406</f>
        <v>5994</v>
      </c>
      <c r="I86" s="16">
        <f>Details2!I1406</f>
        <v>6825</v>
      </c>
      <c r="J86" s="16">
        <f>Details2!J1406</f>
        <v>9118</v>
      </c>
      <c r="K86" s="16">
        <f>Details2!K1406</f>
        <v>9634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6">
        <f>Details2!F1407</f>
        <v>5217</v>
      </c>
      <c r="G87" s="16">
        <f>Details2!G1407</f>
        <v>4564</v>
      </c>
      <c r="H87" s="16">
        <f>Details2!H1407</f>
        <v>1844</v>
      </c>
      <c r="I87" s="16">
        <f>Details2!I1407</f>
        <v>3174</v>
      </c>
      <c r="J87" s="16">
        <f>Details2!J1407</f>
        <v>3044</v>
      </c>
      <c r="K87" s="16">
        <f>Details2!K1407</f>
        <v>2436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6">
        <f>Details2!F1408</f>
        <v>8895</v>
      </c>
      <c r="G88" s="16">
        <f>Details2!G1408</f>
        <v>7642</v>
      </c>
      <c r="H88" s="16">
        <f>Details2!H1408</f>
        <v>7064</v>
      </c>
      <c r="I88" s="16">
        <f>Details2!I1408</f>
        <v>5623</v>
      </c>
      <c r="J88" s="16">
        <f>Details2!J1408</f>
        <v>7743</v>
      </c>
      <c r="K88" s="16">
        <f>Details2!K1408</f>
        <v>7497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6">
        <f>Details2!F1409</f>
        <v>0</v>
      </c>
      <c r="G89" s="16" t="str">
        <f>Details2!G1409</f>
        <v>NULL</v>
      </c>
      <c r="H89" s="16" t="str">
        <f>Details2!H1409</f>
        <v>NULL</v>
      </c>
      <c r="I89" s="16" t="str">
        <f>Details2!I1409</f>
        <v>NULL</v>
      </c>
      <c r="J89" s="16" t="str">
        <f>Details2!J1409</f>
        <v>NULL</v>
      </c>
      <c r="K89" s="16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6">
        <f>Details2!F1410</f>
        <v>17161</v>
      </c>
      <c r="G90" s="16">
        <f>Details2!G1410</f>
        <v>10292</v>
      </c>
      <c r="H90" s="16">
        <f>Details2!H1410</f>
        <v>10877</v>
      </c>
      <c r="I90" s="16">
        <f>Details2!I1410</f>
        <v>3231</v>
      </c>
      <c r="J90" s="16">
        <f>Details2!J1410</f>
        <v>7762</v>
      </c>
      <c r="K90" s="16">
        <f>Details2!K1410</f>
        <v>9960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6">
        <f>Details2!F1411</f>
        <v>11499</v>
      </c>
      <c r="G91" s="16">
        <f>Details2!G1411</f>
        <v>9885</v>
      </c>
      <c r="H91" s="16">
        <f>Details2!H1411</f>
        <v>8324</v>
      </c>
      <c r="I91" s="16">
        <f>Details2!I1411</f>
        <v>7211</v>
      </c>
      <c r="J91" s="16">
        <f>Details2!J1411</f>
        <v>8611</v>
      </c>
      <c r="K91" s="16">
        <f>Details2!K1411</f>
        <v>7568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6">
        <f>Details2!F1412</f>
        <v>11915</v>
      </c>
      <c r="G92" s="16">
        <f>Details2!G1412</f>
        <v>8556</v>
      </c>
      <c r="H92" s="16">
        <f>Details2!H1412</f>
        <v>7300</v>
      </c>
      <c r="I92" s="16">
        <f>Details2!I1412</f>
        <v>5576</v>
      </c>
      <c r="J92" s="16">
        <f>Details2!J1412</f>
        <v>8392</v>
      </c>
      <c r="K92" s="16">
        <f>Details2!K1412</f>
        <v>8517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6">
        <f>Details2!F1413</f>
        <v>25662</v>
      </c>
      <c r="G93" s="16">
        <f>Details2!G1413</f>
        <v>24564</v>
      </c>
      <c r="H93" s="16">
        <f>Details2!H1413</f>
        <v>11789</v>
      </c>
      <c r="I93" s="16">
        <f>Details2!I1413</f>
        <v>12085</v>
      </c>
      <c r="J93" s="16">
        <f>Details2!J1413</f>
        <v>24809</v>
      </c>
      <c r="K93" s="16">
        <f>Details2!K1413</f>
        <v>30344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6">
        <f>Details2!F1414</f>
        <v>4570</v>
      </c>
      <c r="G94" s="16">
        <f>Details2!G1414</f>
        <v>4844</v>
      </c>
      <c r="H94" s="16">
        <f>Details2!H1414</f>
        <v>4666</v>
      </c>
      <c r="I94" s="16">
        <f>Details2!I1414</f>
        <v>2575</v>
      </c>
      <c r="J94" s="16">
        <f>Details2!J1414</f>
        <v>4497</v>
      </c>
      <c r="K94" s="16">
        <f>Details2!K1414</f>
        <v>5607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6">
        <f>Details2!F1415</f>
        <v>2486</v>
      </c>
      <c r="G95" s="16">
        <f>Details2!G1415</f>
        <v>2716</v>
      </c>
      <c r="H95" s="16">
        <f>Details2!H1415</f>
        <v>0</v>
      </c>
      <c r="I95" s="16" t="str">
        <f>Details2!I1415</f>
        <v>NULL</v>
      </c>
      <c r="J95" s="16">
        <f>Details2!J1415</f>
        <v>1390</v>
      </c>
      <c r="K95" s="16">
        <f>Details2!K1415</f>
        <v>2546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6">
        <f>Details2!F1416</f>
        <v>6700</v>
      </c>
      <c r="G96" s="16">
        <f>Details2!G1416</f>
        <v>8000</v>
      </c>
      <c r="H96" s="16">
        <f>Details2!H1416</f>
        <v>6615</v>
      </c>
      <c r="I96" s="16">
        <f>Details2!I1416</f>
        <v>1944</v>
      </c>
      <c r="J96" s="16">
        <f>Details2!J1416</f>
        <v>9656</v>
      </c>
      <c r="K96" s="16">
        <f>Details2!K1416</f>
        <v>12143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6">
        <f>Details2!F1417</f>
        <v>11936</v>
      </c>
      <c r="G97" s="16">
        <f>Details2!G1417</f>
        <v>10504</v>
      </c>
      <c r="H97" s="16">
        <f>Details2!H1417</f>
        <v>10448</v>
      </c>
      <c r="I97" s="16">
        <f>Details2!I1417</f>
        <v>8344</v>
      </c>
      <c r="J97" s="16">
        <f>Details2!J1417</f>
        <v>12044</v>
      </c>
      <c r="K97" s="16">
        <f>Details2!K1417</f>
        <v>13395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6">
        <f>Details2!F1418</f>
        <v>3127</v>
      </c>
      <c r="G98" s="16">
        <f>Details2!G1418</f>
        <v>3309</v>
      </c>
      <c r="H98" s="16">
        <f>Details2!H1418</f>
        <v>3173</v>
      </c>
      <c r="I98" s="16">
        <f>Details2!I1418</f>
        <v>125</v>
      </c>
      <c r="J98" s="16">
        <f>Details2!J1418</f>
        <v>3377</v>
      </c>
      <c r="K98" s="16">
        <f>Details2!K1418</f>
        <v>3133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6">
        <f>Details2!F1419</f>
        <v>33168</v>
      </c>
      <c r="G99" s="16">
        <f>Details2!G1419</f>
        <v>25115</v>
      </c>
      <c r="H99" s="16">
        <f>Details2!H1419</f>
        <v>25895</v>
      </c>
      <c r="I99" s="16">
        <f>Details2!I1419</f>
        <v>13400</v>
      </c>
      <c r="J99" s="16">
        <f>Details2!J1419</f>
        <v>25728</v>
      </c>
      <c r="K99" s="16">
        <f>Details2!K1419</f>
        <v>24648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6">
        <f>Details2!F1420</f>
        <v>5045</v>
      </c>
      <c r="G100" s="16">
        <f>Details2!G1420</f>
        <v>3653</v>
      </c>
      <c r="H100" s="16">
        <f>Details2!H1420</f>
        <v>1784</v>
      </c>
      <c r="I100" s="16" t="str">
        <f>Details2!I1420</f>
        <v>NULL</v>
      </c>
      <c r="J100" s="16">
        <f>Details2!J1420</f>
        <v>5565</v>
      </c>
      <c r="K100" s="16">
        <f>Details2!K1420</f>
        <v>5205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6" t="str">
        <f>Details2!F1421</f>
        <v>NULL</v>
      </c>
      <c r="G101" s="16" t="str">
        <f>Details2!G1421</f>
        <v>NULL</v>
      </c>
      <c r="H101" s="16" t="str">
        <f>Details2!H1421</f>
        <v>NULL</v>
      </c>
      <c r="I101" s="16" t="str">
        <f>Details2!I1421</f>
        <v>NULL</v>
      </c>
      <c r="J101" s="16" t="str">
        <f>Details2!J1421</f>
        <v>NULL</v>
      </c>
      <c r="K101" s="16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6">
        <f>Details2!F1422</f>
        <v>6164</v>
      </c>
      <c r="G102" s="16">
        <f>Details2!G1422</f>
        <v>4968</v>
      </c>
      <c r="H102" s="16">
        <f>Details2!H1422</f>
        <v>4917</v>
      </c>
      <c r="I102" s="16">
        <f>Details2!I1422</f>
        <v>3118</v>
      </c>
      <c r="J102" s="16">
        <f>Details2!J1422</f>
        <v>3372</v>
      </c>
      <c r="K102" s="16">
        <f>Details2!K1422</f>
        <v>3665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6">
        <f>Details2!F1423</f>
        <v>23182</v>
      </c>
      <c r="G103" s="16">
        <f>Details2!G1423</f>
        <v>9596</v>
      </c>
      <c r="H103" s="16">
        <f>Details2!H1423</f>
        <v>11303</v>
      </c>
      <c r="I103" s="16">
        <f>Details2!I1423</f>
        <v>13556</v>
      </c>
      <c r="J103" s="16">
        <f>Details2!J1423</f>
        <v>19765</v>
      </c>
      <c r="K103" s="16">
        <f>Details2!K1423</f>
        <v>37109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6">
        <f>Details2!F1424</f>
        <v>7906</v>
      </c>
      <c r="G104" s="16">
        <f>Details2!G1424</f>
        <v>8074</v>
      </c>
      <c r="H104" s="16">
        <f>Details2!H1424</f>
        <v>8073</v>
      </c>
      <c r="I104" s="16">
        <f>Details2!I1424</f>
        <v>8085</v>
      </c>
      <c r="J104" s="16">
        <f>Details2!J1424</f>
        <v>7816</v>
      </c>
      <c r="K104" s="16">
        <f>Details2!K1424</f>
        <v>7941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6">
        <f>Details2!F1425</f>
        <v>9093</v>
      </c>
      <c r="G105" s="16">
        <f>Details2!G1425</f>
        <v>14826</v>
      </c>
      <c r="H105" s="16">
        <f>Details2!H1425</f>
        <v>12563</v>
      </c>
      <c r="I105" s="16">
        <f>Details2!I1425</f>
        <v>1580</v>
      </c>
      <c r="J105" s="16">
        <f>Details2!J1425</f>
        <v>6713</v>
      </c>
      <c r="K105" s="16">
        <f>Details2!K1425</f>
        <v>6593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6">
        <f>Details2!F1426</f>
        <v>19306</v>
      </c>
      <c r="G106" s="16">
        <f>Details2!G1426</f>
        <v>13763</v>
      </c>
      <c r="H106" s="16">
        <f>Details2!H1426</f>
        <v>18037</v>
      </c>
      <c r="I106" s="16">
        <f>Details2!I1426</f>
        <v>8825</v>
      </c>
      <c r="J106" s="16">
        <f>Details2!J1426</f>
        <v>15102</v>
      </c>
      <c r="K106" s="16">
        <f>Details2!K1426</f>
        <v>16008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6">
        <f>Details2!F1427</f>
        <v>15487</v>
      </c>
      <c r="G107" s="16">
        <f>Details2!G1427</f>
        <v>20968</v>
      </c>
      <c r="H107" s="16">
        <f>Details2!H1427</f>
        <v>24439</v>
      </c>
      <c r="I107" s="16">
        <f>Details2!I1427</f>
        <v>10939</v>
      </c>
      <c r="J107" s="16">
        <f>Details2!J1427</f>
        <v>32008</v>
      </c>
      <c r="K107" s="16">
        <f>Details2!K1427</f>
        <v>40049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6">
        <f>Details2!F1428</f>
        <v>5931</v>
      </c>
      <c r="G108" s="16">
        <f>Details2!G1428</f>
        <v>5601</v>
      </c>
      <c r="H108" s="16">
        <f>Details2!H1428</f>
        <v>4115</v>
      </c>
      <c r="I108" s="16">
        <f>Details2!I1428</f>
        <v>2847</v>
      </c>
      <c r="J108" s="16">
        <f>Details2!J1428</f>
        <v>9962</v>
      </c>
      <c r="K108" s="16">
        <f>Details2!K1428</f>
        <v>11451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6">
        <f>Details2!F1429</f>
        <v>10721</v>
      </c>
      <c r="G109" s="16">
        <f>Details2!G1429</f>
        <v>10469</v>
      </c>
      <c r="H109" s="16">
        <f>Details2!H1429</f>
        <v>7956</v>
      </c>
      <c r="I109" s="16">
        <f>Details2!I1429</f>
        <v>5816</v>
      </c>
      <c r="J109" s="16">
        <f>Details2!J1429</f>
        <v>7389</v>
      </c>
      <c r="K109" s="16">
        <f>Details2!K1429</f>
        <v>6975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6">
        <f>Details2!F1430</f>
        <v>9286</v>
      </c>
      <c r="G110" s="16">
        <f>Details2!G1430</f>
        <v>7928</v>
      </c>
      <c r="H110" s="16">
        <f>Details2!H1430</f>
        <v>6993</v>
      </c>
      <c r="I110" s="16">
        <f>Details2!I1430</f>
        <v>3850</v>
      </c>
      <c r="J110" s="16">
        <f>Details2!J1430</f>
        <v>6771</v>
      </c>
      <c r="K110" s="16">
        <f>Details2!K1430</f>
        <v>6759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6">
        <f>Details2!F1431</f>
        <v>30714</v>
      </c>
      <c r="G111" s="16">
        <f>Details2!G1431</f>
        <v>20397</v>
      </c>
      <c r="H111" s="16">
        <f>Details2!H1431</f>
        <v>17082</v>
      </c>
      <c r="I111" s="16">
        <f>Details2!I1431</f>
        <v>28314</v>
      </c>
      <c r="J111" s="16">
        <f>Details2!J1431</f>
        <v>24049</v>
      </c>
      <c r="K111" s="16">
        <f>Details2!K1431</f>
        <v>12709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6">
        <f>Details2!F1432</f>
        <v>166</v>
      </c>
      <c r="G112" s="16">
        <f>Details2!G1432</f>
        <v>99</v>
      </c>
      <c r="H112" s="16">
        <f>Details2!H1432</f>
        <v>107</v>
      </c>
      <c r="I112" s="16">
        <f>Details2!I1432</f>
        <v>536</v>
      </c>
      <c r="J112" s="16">
        <f>Details2!J1432</f>
        <v>95</v>
      </c>
      <c r="K112" s="16">
        <f>Details2!K1432</f>
        <v>531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6" t="str">
        <f>Details2!F1434</f>
        <v>NULL</v>
      </c>
      <c r="G114" s="16" t="str">
        <f>Details2!G1434</f>
        <v>NULL</v>
      </c>
      <c r="H114" s="16" t="str">
        <f>Details2!H1434</f>
        <v>NULL</v>
      </c>
      <c r="I114" s="16" t="str">
        <f>Details2!I1434</f>
        <v>NULL</v>
      </c>
      <c r="J114" s="16" t="str">
        <f>Details2!J1434</f>
        <v>NULL</v>
      </c>
      <c r="K114" s="16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6">
        <f>Details2!F1438</f>
        <v>2914</v>
      </c>
      <c r="G118" s="16">
        <f>Details2!G1438</f>
        <v>2646</v>
      </c>
      <c r="H118" s="16">
        <f>Details2!H1438</f>
        <v>2090</v>
      </c>
      <c r="I118" s="16">
        <f>Details2!I1438</f>
        <v>1555</v>
      </c>
      <c r="J118" s="16">
        <f>Details2!J1438</f>
        <v>1926</v>
      </c>
      <c r="K118" s="16">
        <f>Details2!K1438</f>
        <v>1715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6" t="str">
        <f>Details2!F1442</f>
        <v>NULL</v>
      </c>
      <c r="G122" s="16" t="str">
        <f>Details2!G1442</f>
        <v>NULL</v>
      </c>
      <c r="H122" s="16" t="str">
        <f>Details2!H1442</f>
        <v>NULL</v>
      </c>
      <c r="I122" s="16" t="str">
        <f>Details2!I1442</f>
        <v>NULL</v>
      </c>
      <c r="J122" s="16" t="str">
        <f>Details2!J1442</f>
        <v>NULL</v>
      </c>
      <c r="K122" s="16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6" t="str">
        <f>Details2!F1443</f>
        <v>NULL</v>
      </c>
      <c r="G123" s="16" t="str">
        <f>Details2!G1443</f>
        <v>NULL</v>
      </c>
      <c r="H123" s="16" t="str">
        <f>Details2!H1443</f>
        <v>NULL</v>
      </c>
      <c r="I123" s="16" t="str">
        <f>Details2!I1443</f>
        <v>NULL</v>
      </c>
      <c r="J123" s="16" t="str">
        <f>Details2!J1443</f>
        <v>NULL</v>
      </c>
      <c r="K123" s="16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6" t="str">
        <f>Details2!F1444</f>
        <v>NULL</v>
      </c>
      <c r="G124" s="16" t="str">
        <f>Details2!G1444</f>
        <v>NULL</v>
      </c>
      <c r="H124" s="16" t="str">
        <f>Details2!H1444</f>
        <v>NULL</v>
      </c>
      <c r="I124" s="16" t="str">
        <f>Details2!I1444</f>
        <v>NULL</v>
      </c>
      <c r="J124" s="16" t="str">
        <f>Details2!J1444</f>
        <v>NULL</v>
      </c>
      <c r="K124" s="16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6" t="str">
        <f>Details2!F1445</f>
        <v>NULL</v>
      </c>
      <c r="G125" s="16" t="str">
        <f>Details2!G1445</f>
        <v>NULL</v>
      </c>
      <c r="H125" s="16" t="str">
        <f>Details2!H1445</f>
        <v>NULL</v>
      </c>
      <c r="I125" s="16" t="str">
        <f>Details2!I1445</f>
        <v>NULL</v>
      </c>
      <c r="J125" s="16" t="str">
        <f>Details2!J1445</f>
        <v>NULL</v>
      </c>
      <c r="K125" s="16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6">
        <f>Details2!F1446</f>
        <v>6996</v>
      </c>
      <c r="G126" s="16">
        <f>Details2!G1446</f>
        <v>13560</v>
      </c>
      <c r="H126" s="16">
        <f>Details2!H1446</f>
        <v>9632</v>
      </c>
      <c r="I126" s="16">
        <f>Details2!I1446</f>
        <v>4169</v>
      </c>
      <c r="J126" s="16">
        <f>Details2!J1446</f>
        <v>11686</v>
      </c>
      <c r="K126" s="16">
        <f>Details2!K1446</f>
        <v>14673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6">
        <f>Details2!F1447</f>
        <v>649</v>
      </c>
      <c r="G127" s="16">
        <f>Details2!G1447</f>
        <v>1634</v>
      </c>
      <c r="H127" s="16">
        <f>Details2!H1447</f>
        <v>1311</v>
      </c>
      <c r="I127" s="16">
        <f>Details2!I1447</f>
        <v>71</v>
      </c>
      <c r="J127" s="16">
        <f>Details2!J1447</f>
        <v>0</v>
      </c>
      <c r="K127" s="16">
        <f>Details2!K1447</f>
        <v>1792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6">
        <f>Details2!F1448</f>
        <v>488</v>
      </c>
      <c r="G128" s="16">
        <f>Details2!G1448</f>
        <v>539</v>
      </c>
      <c r="H128" s="16">
        <f>Details2!H1448</f>
        <v>435</v>
      </c>
      <c r="I128" s="16">
        <f>Details2!I1448</f>
        <v>183</v>
      </c>
      <c r="J128" s="16">
        <f>Details2!J1448</f>
        <v>182</v>
      </c>
      <c r="K128" s="16">
        <f>Details2!K1448</f>
        <v>313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6">
        <f>Details2!F1449</f>
        <v>3043</v>
      </c>
      <c r="G129" s="16">
        <f>Details2!G1449</f>
        <v>3946</v>
      </c>
      <c r="H129" s="16">
        <f>Details2!H1449</f>
        <v>3132</v>
      </c>
      <c r="I129" s="16">
        <f>Details2!I1449</f>
        <v>2589</v>
      </c>
      <c r="J129" s="16">
        <f>Details2!J1449</f>
        <v>2465</v>
      </c>
      <c r="K129" s="16">
        <f>Details2!K1449</f>
        <v>2341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6">
        <f>Details2!F1450</f>
        <v>4901</v>
      </c>
      <c r="G130" s="16">
        <f>Details2!G1450</f>
        <v>3137</v>
      </c>
      <c r="H130" s="16">
        <f>Details2!H1450</f>
        <v>4393</v>
      </c>
      <c r="I130" s="16">
        <f>Details2!I1450</f>
        <v>3967</v>
      </c>
      <c r="J130" s="16">
        <f>Details2!J1450</f>
        <v>4381</v>
      </c>
      <c r="K130" s="16">
        <f>Details2!K1450</f>
        <v>4744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NHC Lemoore</v>
      </c>
      <c r="E131" t="str">
        <f>Details2!E1451</f>
        <v>C</v>
      </c>
      <c r="F131" s="16">
        <f>Details2!F1451</f>
        <v>6364</v>
      </c>
      <c r="G131" s="16">
        <f>Details2!G1451</f>
        <v>7431</v>
      </c>
      <c r="H131" s="16">
        <f>Details2!H1451</f>
        <v>6481</v>
      </c>
      <c r="I131" s="16">
        <f>Details2!I1451</f>
        <v>5769</v>
      </c>
      <c r="J131" s="16">
        <f>Details2!J1451</f>
        <v>5064</v>
      </c>
      <c r="K131" s="16">
        <f>Details2!K1451</f>
        <v>5264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6">
        <f>Details2!F1452</f>
        <v>8450</v>
      </c>
      <c r="G132" s="16">
        <f>Details2!G1452</f>
        <v>7991</v>
      </c>
      <c r="H132" s="16">
        <f>Details2!H1452</f>
        <v>11490</v>
      </c>
      <c r="I132" s="16">
        <f>Details2!I1452</f>
        <v>8129</v>
      </c>
      <c r="J132" s="16">
        <f>Details2!J1452</f>
        <v>9648</v>
      </c>
      <c r="K132" s="16">
        <f>Details2!K1452</f>
        <v>10451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6">
        <f>Details2!F1453</f>
        <v>5874</v>
      </c>
      <c r="G133" s="16">
        <f>Details2!G1453</f>
        <v>3123</v>
      </c>
      <c r="H133" s="16">
        <f>Details2!H1453</f>
        <v>2741</v>
      </c>
      <c r="I133" s="16">
        <f>Details2!I1453</f>
        <v>1206</v>
      </c>
      <c r="J133" s="16">
        <f>Details2!J1453</f>
        <v>1984</v>
      </c>
      <c r="K133" s="16">
        <f>Details2!K1453</f>
        <v>2181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6" t="str">
        <f>Details2!F1454</f>
        <v>NULL</v>
      </c>
      <c r="G134" s="16" t="str">
        <f>Details2!G1454</f>
        <v>NULL</v>
      </c>
      <c r="H134" s="16" t="str">
        <f>Details2!H1454</f>
        <v>NULL</v>
      </c>
      <c r="I134" s="16" t="str">
        <f>Details2!I1454</f>
        <v>NULL</v>
      </c>
      <c r="J134" s="16" t="str">
        <f>Details2!J1454</f>
        <v>NULL</v>
      </c>
      <c r="K134" s="16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6">
        <f>Details2!F1455</f>
        <v>11423</v>
      </c>
      <c r="G135" s="16">
        <f>Details2!G1455</f>
        <v>8264</v>
      </c>
      <c r="H135" s="16">
        <f>Details2!H1455</f>
        <v>10114</v>
      </c>
      <c r="I135" s="16">
        <f>Details2!I1455</f>
        <v>15224</v>
      </c>
      <c r="J135" s="16">
        <f>Details2!J1455</f>
        <v>11173</v>
      </c>
      <c r="K135" s="16">
        <f>Details2!K1455</f>
        <v>10909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6">
        <f>Details2!F1456</f>
        <v>26564</v>
      </c>
      <c r="G136" s="16">
        <f>Details2!G1456</f>
        <v>29409</v>
      </c>
      <c r="H136" s="16">
        <f>Details2!H1456</f>
        <v>24507</v>
      </c>
      <c r="I136" s="16">
        <f>Details2!I1456</f>
        <v>24383</v>
      </c>
      <c r="J136" s="16">
        <f>Details2!J1456</f>
        <v>19284</v>
      </c>
      <c r="K136" s="16">
        <f>Details2!K1456</f>
        <v>21405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6" t="str">
        <f>Details2!F1457</f>
        <v>NULL</v>
      </c>
      <c r="G137" s="16" t="str">
        <f>Details2!G1457</f>
        <v>NULL</v>
      </c>
      <c r="H137" s="16" t="str">
        <f>Details2!H1457</f>
        <v>NULL</v>
      </c>
      <c r="I137" s="16" t="str">
        <f>Details2!I1457</f>
        <v>NULL</v>
      </c>
      <c r="J137" s="16" t="str">
        <f>Details2!J1457</f>
        <v>NULL</v>
      </c>
      <c r="K137" s="16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6">
        <f>Details2!F1458</f>
        <v>3017</v>
      </c>
      <c r="G138" s="16">
        <f>Details2!G1458</f>
        <v>2997</v>
      </c>
      <c r="H138" s="16">
        <f>Details2!H1458</f>
        <v>2070</v>
      </c>
      <c r="I138" s="16">
        <f>Details2!I1458</f>
        <v>562</v>
      </c>
      <c r="J138" s="16">
        <f>Details2!J1458</f>
        <v>1862</v>
      </c>
      <c r="K138" s="16">
        <f>Details2!K1458</f>
        <v>1078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6">
        <f>Details2!F1459</f>
        <v>6357</v>
      </c>
      <c r="G139" s="16">
        <f>Details2!G1459</f>
        <v>19702</v>
      </c>
      <c r="H139" s="16">
        <f>Details2!H1459</f>
        <v>14158</v>
      </c>
      <c r="I139" s="16">
        <f>Details2!I1459</f>
        <v>10080</v>
      </c>
      <c r="J139" s="16">
        <f>Details2!J1459</f>
        <v>13377</v>
      </c>
      <c r="K139" s="16">
        <f>Details2!K1459</f>
        <v>10190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6">
        <f>Details2!F1460</f>
        <v>5893</v>
      </c>
      <c r="G140" s="16">
        <f>Details2!G1460</f>
        <v>5115</v>
      </c>
      <c r="H140" s="16">
        <f>Details2!H1460</f>
        <v>3976</v>
      </c>
      <c r="I140" s="16">
        <f>Details2!I1460</f>
        <v>3492</v>
      </c>
      <c r="J140" s="16">
        <f>Details2!J1460</f>
        <v>3139</v>
      </c>
      <c r="K140" s="16">
        <f>Details2!K1460</f>
        <v>3371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6">
        <f>Details2!F1461</f>
        <v>5284</v>
      </c>
      <c r="G141" s="16">
        <f>Details2!G1461</f>
        <v>4649</v>
      </c>
      <c r="H141" s="16">
        <f>Details2!H1461</f>
        <v>4541</v>
      </c>
      <c r="I141" s="16">
        <f>Details2!I1461</f>
        <v>4645</v>
      </c>
      <c r="J141" s="16">
        <f>Details2!J1461</f>
        <v>6606</v>
      </c>
      <c r="K141" s="16">
        <f>Details2!K1461</f>
        <v>5822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6">
        <f>Details2!F1462</f>
        <v>7901</v>
      </c>
      <c r="G142" s="16">
        <f>Details2!G1462</f>
        <v>6860</v>
      </c>
      <c r="H142" s="16">
        <f>Details2!H1462</f>
        <v>6385</v>
      </c>
      <c r="I142" s="16">
        <f>Details2!I1462</f>
        <v>593</v>
      </c>
      <c r="J142" s="16">
        <f>Details2!J1462</f>
        <v>5757</v>
      </c>
      <c r="K142" s="16">
        <f>Details2!K1462</f>
        <v>3991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6">
        <f>Details2!F1463</f>
        <v>4979</v>
      </c>
      <c r="G143" s="16">
        <f>Details2!G1463</f>
        <v>5107</v>
      </c>
      <c r="H143" s="16">
        <f>Details2!H1463</f>
        <v>3918</v>
      </c>
      <c r="I143" s="16">
        <f>Details2!I1463</f>
        <v>770</v>
      </c>
      <c r="J143" s="16">
        <f>Details2!J1463</f>
        <v>3036</v>
      </c>
      <c r="K143" s="16">
        <f>Details2!K1463</f>
        <v>2082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6" t="str">
        <f>Details2!F1464</f>
        <v>NULL</v>
      </c>
      <c r="G144" s="16" t="str">
        <f>Details2!G1464</f>
        <v>NULL</v>
      </c>
      <c r="H144" s="16" t="str">
        <f>Details2!H1464</f>
        <v>NULL</v>
      </c>
      <c r="I144" s="16" t="str">
        <f>Details2!I1464</f>
        <v>NULL</v>
      </c>
      <c r="J144" s="16" t="str">
        <f>Details2!J1464</f>
        <v>NULL</v>
      </c>
      <c r="K144" s="16" t="str">
        <f>Details2!K1464</f>
        <v>NULL</v>
      </c>
      <c r="L144" s="25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6">
        <f>Details2!F1465</f>
        <v>3616</v>
      </c>
      <c r="G145" s="16">
        <f>Details2!G1465</f>
        <v>3283</v>
      </c>
      <c r="H145" s="16">
        <f>Details2!H1465</f>
        <v>5286</v>
      </c>
      <c r="I145" s="16">
        <f>Details2!I1465</f>
        <v>5647</v>
      </c>
      <c r="J145" s="16">
        <f>Details2!J1465</f>
        <v>8665</v>
      </c>
      <c r="K145" s="16">
        <f>Details2!K1465</f>
        <v>6862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6">
        <f>Details2!F1466</f>
        <v>19040</v>
      </c>
      <c r="G146" s="16">
        <f>Details2!G1466</f>
        <v>21279</v>
      </c>
      <c r="H146" s="16">
        <f>Details2!H1466</f>
        <v>20161</v>
      </c>
      <c r="I146" s="16">
        <f>Details2!I1466</f>
        <v>23653</v>
      </c>
      <c r="J146" s="16">
        <f>Details2!J1466</f>
        <v>27912</v>
      </c>
      <c r="K146" s="16">
        <f>Details2!K1466</f>
        <v>16675</v>
      </c>
      <c r="L146" s="25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6">
        <f>Details2!F1467</f>
        <v>16219</v>
      </c>
      <c r="G147" s="16">
        <f>Details2!G1467</f>
        <v>17395</v>
      </c>
      <c r="H147" s="16">
        <f>Details2!H1467</f>
        <v>15106</v>
      </c>
      <c r="I147" s="16">
        <f>Details2!I1467</f>
        <v>13768</v>
      </c>
      <c r="J147" s="16">
        <f>Details2!J1467</f>
        <v>14927</v>
      </c>
      <c r="K147" s="16">
        <f>Details2!K1467</f>
        <v>6390</v>
      </c>
      <c r="L147" s="25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NHC Oak Harbor</v>
      </c>
      <c r="E148" t="str">
        <f>Details2!E1468</f>
        <v>H</v>
      </c>
      <c r="F148" s="16">
        <f>Details2!F1468</f>
        <v>4147</v>
      </c>
      <c r="G148" s="16">
        <f>Details2!G1468</f>
        <v>3991</v>
      </c>
      <c r="H148" s="16">
        <f>Details2!H1468</f>
        <v>2641</v>
      </c>
      <c r="I148" s="16">
        <f>Details2!I1468</f>
        <v>2878</v>
      </c>
      <c r="J148" s="16">
        <f>Details2!J1468</f>
        <v>1975</v>
      </c>
      <c r="K148" s="16">
        <f>Details2!K1468</f>
        <v>1528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6">
        <f>Details2!F1469</f>
        <v>974</v>
      </c>
      <c r="G149" s="16">
        <f>Details2!G1469</f>
        <v>4691</v>
      </c>
      <c r="H149" s="16">
        <f>Details2!H1469</f>
        <v>1661</v>
      </c>
      <c r="I149" s="16">
        <f>Details2!I1469</f>
        <v>4445</v>
      </c>
      <c r="J149" s="16">
        <f>Details2!J1469</f>
        <v>5389</v>
      </c>
      <c r="K149" s="16">
        <f>Details2!K1469</f>
        <v>4562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6">
        <f>Details2!F1471</f>
        <v>1711</v>
      </c>
      <c r="G151" s="16">
        <f>Details2!G1471</f>
        <v>2256</v>
      </c>
      <c r="H151" s="16">
        <f>Details2!H1471</f>
        <v>1766</v>
      </c>
      <c r="I151" s="16">
        <f>Details2!I1471</f>
        <v>8</v>
      </c>
      <c r="J151" s="16">
        <f>Details2!J1471</f>
        <v>109</v>
      </c>
      <c r="K151" s="16">
        <f>Details2!K1471</f>
        <v>271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6" t="str">
        <f>Details2!F1472</f>
        <v>NULL</v>
      </c>
      <c r="G152" s="16" t="str">
        <f>Details2!G1472</f>
        <v>NULL</v>
      </c>
      <c r="H152" s="16" t="str">
        <f>Details2!H1472</f>
        <v>NULL</v>
      </c>
      <c r="I152" s="16" t="str">
        <f>Details2!I1472</f>
        <v>NULL</v>
      </c>
      <c r="J152" s="16" t="str">
        <f>Details2!J1472</f>
        <v>NULL</v>
      </c>
      <c r="K152" s="16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6">
        <f>Details2!F1473</f>
        <v>2346</v>
      </c>
      <c r="G153" s="16">
        <f>Details2!G1473</f>
        <v>2788</v>
      </c>
      <c r="H153" s="16">
        <f>Details2!H1473</f>
        <v>2951</v>
      </c>
      <c r="I153" s="16">
        <f>Details2!I1473</f>
        <v>732</v>
      </c>
      <c r="J153" s="16">
        <f>Details2!J1473</f>
        <v>1090</v>
      </c>
      <c r="K153" s="16">
        <f>Details2!K1473</f>
        <v>589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6" t="str">
        <f>Details2!F1476</f>
        <v>NULL</v>
      </c>
      <c r="G156" s="16" t="str">
        <f>Details2!G1476</f>
        <v>NULL</v>
      </c>
      <c r="H156" s="16" t="str">
        <f>Details2!H1476</f>
        <v>NULL</v>
      </c>
      <c r="I156" s="16" t="str">
        <f>Details2!I1476</f>
        <v>NULL</v>
      </c>
      <c r="J156" s="16" t="str">
        <f>Details2!J1476</f>
        <v>NULL</v>
      </c>
      <c r="K156" s="16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6">
        <f>Details2!F1477</f>
        <v>7355</v>
      </c>
      <c r="G157" s="16">
        <f>Details2!G1477</f>
        <v>4648</v>
      </c>
      <c r="H157" s="16">
        <f>Details2!H1477</f>
        <v>5957</v>
      </c>
      <c r="I157" s="16">
        <f>Details2!I1477</f>
        <v>5186</v>
      </c>
      <c r="J157" s="16">
        <f>Details2!J1477</f>
        <v>5181</v>
      </c>
      <c r="K157" s="16">
        <f>Details2!K1477</f>
        <v>6773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6" t="str">
        <f>Details2!F1478</f>
        <v>NULL</v>
      </c>
      <c r="G158" s="16" t="str">
        <f>Details2!G1478</f>
        <v>NULL</v>
      </c>
      <c r="H158" s="16" t="str">
        <f>Details2!H1478</f>
        <v>NULL</v>
      </c>
      <c r="I158" s="16" t="str">
        <f>Details2!I1478</f>
        <v>NULL</v>
      </c>
      <c r="J158" s="16" t="str">
        <f>Details2!J1478</f>
        <v>NULL</v>
      </c>
      <c r="K158" s="16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6" t="str">
        <f>Details2!F1479</f>
        <v>NULL</v>
      </c>
      <c r="G159" s="16" t="str">
        <f>Details2!G1479</f>
        <v>NULL</v>
      </c>
      <c r="H159" s="16" t="str">
        <f>Details2!H1479</f>
        <v>NULL</v>
      </c>
      <c r="I159" s="16" t="str">
        <f>Details2!I1479</f>
        <v>NULL</v>
      </c>
      <c r="J159" s="16" t="str">
        <f>Details2!J1479</f>
        <v>NULL</v>
      </c>
      <c r="K159" s="16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6" t="str">
        <f>Details2!F1480</f>
        <v>NULL</v>
      </c>
      <c r="G160" s="16" t="str">
        <f>Details2!G1480</f>
        <v>NULL</v>
      </c>
      <c r="H160" s="16" t="str">
        <f>Details2!H1480</f>
        <v>NULL</v>
      </c>
      <c r="I160" s="16" t="str">
        <f>Details2!I1480</f>
        <v>NULL</v>
      </c>
      <c r="J160" s="16" t="str">
        <f>Details2!J1480</f>
        <v>NULL</v>
      </c>
      <c r="K160" s="16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6">
        <f>Details2!F1481</f>
        <v>52606</v>
      </c>
      <c r="G161" s="16">
        <f>Details2!G1481</f>
        <v>81470</v>
      </c>
      <c r="H161" s="16">
        <f>Details2!H1481</f>
        <v>48437</v>
      </c>
      <c r="I161" s="16">
        <f>Details2!I1481</f>
        <v>54087</v>
      </c>
      <c r="J161" s="16">
        <f>Details2!J1481</f>
        <v>57876</v>
      </c>
      <c r="K161" s="16">
        <f>Details2!K1481</f>
        <v>59448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6">
        <f>Details2!F1482</f>
        <v>52626</v>
      </c>
      <c r="G162" s="16">
        <f>Details2!G1482</f>
        <v>44848</v>
      </c>
      <c r="H162" s="16">
        <f>Details2!H1482</f>
        <v>47066</v>
      </c>
      <c r="I162" s="16">
        <f>Details2!I1482</f>
        <v>38861</v>
      </c>
      <c r="J162" s="16">
        <f>Details2!J1482</f>
        <v>45907</v>
      </c>
      <c r="K162" s="16">
        <f>Details2!K1482</f>
        <v>28705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">
      <c r="B167" s="14" t="s">
        <v>126</v>
      </c>
      <c r="C167" s="9"/>
      <c r="F167" s="17">
        <f>SUM(F5:F81)</f>
        <v>501624</v>
      </c>
      <c r="G167" s="17">
        <f t="shared" ref="G167:K167" si="0">SUM(G5:G81)</f>
        <v>457608</v>
      </c>
      <c r="H167" s="17">
        <f t="shared" si="0"/>
        <v>403835</v>
      </c>
      <c r="I167" s="17">
        <f t="shared" si="0"/>
        <v>145630</v>
      </c>
      <c r="J167" s="17">
        <f t="shared" si="0"/>
        <v>286410</v>
      </c>
      <c r="K167" s="17">
        <f t="shared" si="0"/>
        <v>343403</v>
      </c>
      <c r="L167" s="2"/>
    </row>
    <row r="168" spans="2:12" x14ac:dyDescent="0.2">
      <c r="B168" s="14" t="s">
        <v>127</v>
      </c>
      <c r="C168" s="9"/>
      <c r="F168" s="17">
        <f>SUM(F83:F129)</f>
        <v>329691</v>
      </c>
      <c r="G168" s="17">
        <f t="shared" ref="G168:K168" si="1">SUM(G83:G129)</f>
        <v>283428</v>
      </c>
      <c r="H168" s="17">
        <f t="shared" si="1"/>
        <v>246363</v>
      </c>
      <c r="I168" s="17">
        <f t="shared" si="1"/>
        <v>172426</v>
      </c>
      <c r="J168" s="17">
        <f t="shared" si="1"/>
        <v>305020</v>
      </c>
      <c r="K168" s="17">
        <f t="shared" si="1"/>
        <v>334026</v>
      </c>
      <c r="L168" s="20"/>
    </row>
    <row r="169" spans="2:12" x14ac:dyDescent="0.2">
      <c r="B169" s="14" t="s">
        <v>173</v>
      </c>
      <c r="C169" s="9"/>
      <c r="F169" s="17">
        <f>SUM(F161:F164)</f>
        <v>105232</v>
      </c>
      <c r="G169" s="17">
        <f t="shared" ref="G169:K169" si="2">SUM(G161:G164)</f>
        <v>126318</v>
      </c>
      <c r="H169" s="17">
        <f t="shared" si="2"/>
        <v>95503</v>
      </c>
      <c r="I169" s="17">
        <f t="shared" si="2"/>
        <v>92948</v>
      </c>
      <c r="J169" s="17">
        <f t="shared" si="2"/>
        <v>103783</v>
      </c>
      <c r="K169" s="17">
        <f t="shared" si="2"/>
        <v>88153</v>
      </c>
      <c r="L169" s="26"/>
    </row>
    <row r="170" spans="2:12" x14ac:dyDescent="0.2">
      <c r="B170" s="14" t="s">
        <v>144</v>
      </c>
      <c r="C170" s="9"/>
      <c r="F170" s="17">
        <f>SUM(F130:F160)</f>
        <v>152415</v>
      </c>
      <c r="G170" s="17">
        <f t="shared" ref="G170:K170" si="3">SUM(G130:G160)</f>
        <v>164116</v>
      </c>
      <c r="H170" s="17">
        <f t="shared" si="3"/>
        <v>150303</v>
      </c>
      <c r="I170" s="17">
        <f t="shared" si="3"/>
        <v>135137</v>
      </c>
      <c r="J170" s="17">
        <f t="shared" si="3"/>
        <v>150559</v>
      </c>
      <c r="K170" s="17">
        <f t="shared" si="3"/>
        <v>125138</v>
      </c>
      <c r="L170" s="26"/>
    </row>
    <row r="171" spans="2:12" x14ac:dyDescent="0.2">
      <c r="B171" s="14" t="s">
        <v>130</v>
      </c>
      <c r="C171" s="9"/>
      <c r="F171" s="17">
        <f>SUM(F5:F164)</f>
        <v>1088962</v>
      </c>
      <c r="G171" s="17">
        <f t="shared" ref="G171:K171" si="4">SUM(G5:G164)</f>
        <v>1031470</v>
      </c>
      <c r="H171" s="17">
        <f t="shared" si="4"/>
        <v>896004</v>
      </c>
      <c r="I171" s="17">
        <f t="shared" si="4"/>
        <v>546141</v>
      </c>
      <c r="J171" s="17">
        <f t="shared" si="4"/>
        <v>845772</v>
      </c>
      <c r="K171" s="17">
        <f t="shared" si="4"/>
        <v>890720</v>
      </c>
      <c r="L171" s="2"/>
    </row>
    <row r="172" spans="2:12" x14ac:dyDescent="0.2">
      <c r="L172" s="2"/>
    </row>
    <row r="173" spans="2:12" x14ac:dyDescent="0.2">
      <c r="B173" s="40" t="s">
        <v>158</v>
      </c>
      <c r="C173" s="3"/>
      <c r="D173" s="3"/>
      <c r="E173" s="3"/>
      <c r="F173" s="161" t="str">
        <f>IF(F167='Collected to Claims Ratio'!L15,"yes","no")</f>
        <v>yes</v>
      </c>
      <c r="G173" s="161" t="str">
        <f>IF(G167='Collected to Claims Ratio'!M15,"yes","no")</f>
        <v>yes</v>
      </c>
      <c r="H173" s="161" t="str">
        <f>IF(H167='Collected to Claims Ratio'!N15,"yes","no")</f>
        <v>yes</v>
      </c>
      <c r="I173" s="161" t="str">
        <f>IF(I167='Collected to Claims Ratio'!O15,"yes","no")</f>
        <v>yes</v>
      </c>
      <c r="J173" s="161" t="str">
        <f>IF(J167='Collected to Claims Ratio'!P15,"yes","no")</f>
        <v>yes</v>
      </c>
      <c r="K173" s="161" t="str">
        <f>IF(K167='Collected to Claims Ratio'!Q15,"yes","no")</f>
        <v>yes</v>
      </c>
      <c r="L173" s="2"/>
    </row>
    <row r="174" spans="2:12" x14ac:dyDescent="0.2">
      <c r="B174" s="40" t="s">
        <v>153</v>
      </c>
      <c r="C174" s="3"/>
      <c r="D174" s="3"/>
      <c r="E174" s="3"/>
      <c r="F174" s="161" t="str">
        <f>IF(F168='Collected to Claims Ratio'!L16,"yes","no")</f>
        <v>yes</v>
      </c>
      <c r="G174" s="161" t="str">
        <f>IF(G168='Collected to Claims Ratio'!M16,"yes","no")</f>
        <v>yes</v>
      </c>
      <c r="H174" s="161" t="str">
        <f>IF(H168='Collected to Claims Ratio'!N16,"yes","no")</f>
        <v>yes</v>
      </c>
      <c r="I174" s="161" t="str">
        <f>IF(I168='Collected to Claims Ratio'!O16,"yes","no")</f>
        <v>yes</v>
      </c>
      <c r="J174" s="161" t="str">
        <f>IF(J168='Collected to Claims Ratio'!P16,"yes","no")</f>
        <v>yes</v>
      </c>
      <c r="K174" s="161" t="str">
        <f>IF(K168='Collected to Claims Ratio'!Q16,"yes","no")</f>
        <v>yes</v>
      </c>
      <c r="L174" s="2"/>
    </row>
    <row r="175" spans="2:12" x14ac:dyDescent="0.2">
      <c r="B175" s="40" t="s">
        <v>154</v>
      </c>
      <c r="C175" s="3"/>
      <c r="D175" s="3"/>
      <c r="E175" s="3"/>
      <c r="F175" s="161" t="str">
        <f>IF(F170='Collected to Claims Ratio'!L17,"yes","no")</f>
        <v>yes</v>
      </c>
      <c r="G175" s="161" t="str">
        <f>IF(G170='Collected to Claims Ratio'!M17,"yes","no")</f>
        <v>yes</v>
      </c>
      <c r="H175" s="161" t="str">
        <f>IF(H170='Collected to Claims Ratio'!N17,"yes","no")</f>
        <v>yes</v>
      </c>
      <c r="I175" s="161" t="str">
        <f>IF(I170='Collected to Claims Ratio'!O17,"yes","no")</f>
        <v>yes</v>
      </c>
      <c r="J175" s="161" t="str">
        <f>IF(J170='Collected to Claims Ratio'!P17,"yes","no")</f>
        <v>yes</v>
      </c>
      <c r="K175" s="161" t="str">
        <f>IF(K170='Collected to Claims Ratio'!Q17,"yes","no")</f>
        <v>yes</v>
      </c>
      <c r="L175" s="26"/>
    </row>
    <row r="176" spans="2:12" x14ac:dyDescent="0.2">
      <c r="B176" s="40" t="s">
        <v>155</v>
      </c>
      <c r="C176" s="3"/>
      <c r="D176" s="3"/>
      <c r="E176" s="3"/>
      <c r="F176" s="161" t="str">
        <f>IF(F169='Collected to Claims Ratio'!L18,"yes","no")</f>
        <v>yes</v>
      </c>
      <c r="G176" s="161" t="str">
        <f>IF(G169='Collected to Claims Ratio'!M18,"yes","no")</f>
        <v>yes</v>
      </c>
      <c r="H176" s="161" t="str">
        <f>IF(H169='Collected to Claims Ratio'!N18,"yes","no")</f>
        <v>yes</v>
      </c>
      <c r="I176" s="161" t="str">
        <f>IF(I169='Collected to Claims Ratio'!O18,"yes","no")</f>
        <v>yes</v>
      </c>
      <c r="J176" s="161" t="str">
        <f>IF(J169='Collected to Claims Ratio'!P18,"yes","no")</f>
        <v>yes</v>
      </c>
      <c r="K176" s="161" t="str">
        <f>IF(K169='Collected to Claims Ratio'!Q18,"yes","no")</f>
        <v>yes</v>
      </c>
      <c r="L176" s="26"/>
    </row>
    <row r="177" spans="2:11" x14ac:dyDescent="0.2">
      <c r="B177" s="40" t="s">
        <v>156</v>
      </c>
      <c r="F177" s="161" t="str">
        <f>IF(F171='Collected to Claims Ratio'!L19,"yes","no")</f>
        <v>yes</v>
      </c>
      <c r="G177" s="161" t="str">
        <f>IF(G171='Collected to Claims Ratio'!M19,"yes","no")</f>
        <v>yes</v>
      </c>
      <c r="H177" s="161" t="str">
        <f>IF(H171='Collected to Claims Ratio'!N19,"yes","no")</f>
        <v>yes</v>
      </c>
      <c r="I177" s="161" t="str">
        <f>IF(I171='Collected to Claims Ratio'!O19,"yes","no")</f>
        <v>yes</v>
      </c>
      <c r="J177" s="161" t="str">
        <f>IF(J171='Collected to Claims Ratio'!P19,"yes","no")</f>
        <v>yes</v>
      </c>
      <c r="K177" s="161" t="str">
        <f>IF(K171='Collected to Claims Ratio'!Q19,"yes","no")</f>
        <v>yes</v>
      </c>
    </row>
    <row r="178" spans="2:11" x14ac:dyDescent="0.2">
      <c r="K178" s="39"/>
    </row>
  </sheetData>
  <sheetProtection algorithmName="SHA-512" hashValue="33ioHtBUvokxYOzAfjLCA5QDPIBfxk4dXBHwIXxLqROHo7jbzQzannitf6bmGcNpUKUxn0VnO5rwVMtEnceqGw==" saltValue="rAPDJP651NhBr1Pv9rgGqg==" spinCount="100000" sheet="1" objects="1" scenarios="1"/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">
      <c r="A1" s="140" t="s">
        <v>174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6" t="s">
        <v>91</v>
      </c>
    </row>
    <row r="4" spans="1:11" x14ac:dyDescent="0.2"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23349</v>
      </c>
      <c r="G5" s="16">
        <f>Details2!G1490</f>
        <v>21225</v>
      </c>
      <c r="H5" s="16">
        <f>Details2!H1490</f>
        <v>23559</v>
      </c>
      <c r="I5" s="16">
        <f>Details2!I1490</f>
        <v>24032</v>
      </c>
      <c r="J5" s="16">
        <f>Details2!J1490</f>
        <v>21218</v>
      </c>
      <c r="K5" s="16">
        <f>Details2!K1490</f>
        <v>19845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74262</v>
      </c>
      <c r="G6" s="16">
        <f>Details2!G1491</f>
        <v>33555</v>
      </c>
      <c r="H6" s="16">
        <f>Details2!H1491</f>
        <v>67994</v>
      </c>
      <c r="I6" s="16">
        <f>Details2!I1491</f>
        <v>65982</v>
      </c>
      <c r="J6" s="16">
        <f>Details2!J1491</f>
        <v>53595</v>
      </c>
      <c r="K6" s="16">
        <f>Details2!K1491</f>
        <v>62950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42385</v>
      </c>
      <c r="G7" s="16">
        <f>Details2!G1492</f>
        <v>34158</v>
      </c>
      <c r="H7" s="16">
        <f>Details2!H1492</f>
        <v>32075</v>
      </c>
      <c r="I7" s="16">
        <f>Details2!I1492</f>
        <v>31362</v>
      </c>
      <c r="J7" s="16">
        <f>Details2!J1492</f>
        <v>26339</v>
      </c>
      <c r="K7" s="16">
        <f>Details2!K1492</f>
        <v>31406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18153</v>
      </c>
      <c r="G8" s="16">
        <f>Details2!G1493</f>
        <v>14392</v>
      </c>
      <c r="H8" s="16">
        <f>Details2!H1493</f>
        <v>17613</v>
      </c>
      <c r="I8" s="16">
        <f>Details2!I1493</f>
        <v>14824</v>
      </c>
      <c r="J8" s="16">
        <f>Details2!J1493</f>
        <v>14731</v>
      </c>
      <c r="K8" s="16">
        <f>Details2!K1493</f>
        <v>12771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8110</v>
      </c>
      <c r="G9" s="16">
        <f>Details2!G1494</f>
        <v>8629</v>
      </c>
      <c r="H9" s="16">
        <f>Details2!H1494</f>
        <v>10931</v>
      </c>
      <c r="I9" s="16">
        <f>Details2!I1494</f>
        <v>10270</v>
      </c>
      <c r="J9" s="16">
        <f>Details2!J1494</f>
        <v>9317</v>
      </c>
      <c r="K9" s="16">
        <f>Details2!K1494</f>
        <v>7787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106026</v>
      </c>
      <c r="G10" s="16">
        <f>Details2!G1495</f>
        <v>103566</v>
      </c>
      <c r="H10" s="16">
        <f>Details2!H1495</f>
        <v>92087</v>
      </c>
      <c r="I10" s="16">
        <f>Details2!I1495</f>
        <v>77461</v>
      </c>
      <c r="J10" s="16">
        <f>Details2!J1495</f>
        <v>109152</v>
      </c>
      <c r="K10" s="16">
        <f>Details2!K1495</f>
        <v>78909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7762</v>
      </c>
      <c r="G11" s="16">
        <f>Details2!G1496</f>
        <v>8704</v>
      </c>
      <c r="H11" s="16">
        <f>Details2!H1496</f>
        <v>7851</v>
      </c>
      <c r="I11" s="16">
        <f>Details2!I1496</f>
        <v>5953</v>
      </c>
      <c r="J11" s="16">
        <f>Details2!J1496</f>
        <v>6297</v>
      </c>
      <c r="K11" s="16">
        <f>Details2!K1496</f>
        <v>5778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7926</v>
      </c>
      <c r="G12" s="16">
        <f>Details2!G1497</f>
        <v>9724</v>
      </c>
      <c r="H12" s="16">
        <f>Details2!H1497</f>
        <v>8916</v>
      </c>
      <c r="I12" s="16">
        <f>Details2!I1497</f>
        <v>8327</v>
      </c>
      <c r="J12" s="16">
        <f>Details2!J1497</f>
        <v>8700</v>
      </c>
      <c r="K12" s="16">
        <f>Details2!K1497</f>
        <v>9015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9106</v>
      </c>
      <c r="G13" s="16">
        <f>Details2!G1498</f>
        <v>7542</v>
      </c>
      <c r="H13" s="16">
        <f>Details2!H1498</f>
        <v>7968</v>
      </c>
      <c r="I13" s="16">
        <f>Details2!I1498</f>
        <v>8642</v>
      </c>
      <c r="J13" s="16">
        <f>Details2!J1498</f>
        <v>8254</v>
      </c>
      <c r="K13" s="16">
        <f>Details2!K1498</f>
        <v>7909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42781</v>
      </c>
      <c r="G14" s="16">
        <f>Details2!G1499</f>
        <v>47870</v>
      </c>
      <c r="H14" s="16">
        <f>Details2!H1499</f>
        <v>44871</v>
      </c>
      <c r="I14" s="16">
        <f>Details2!I1499</f>
        <v>42019</v>
      </c>
      <c r="J14" s="16">
        <f>Details2!J1499</f>
        <v>46649</v>
      </c>
      <c r="K14" s="16">
        <f>Details2!K1499</f>
        <v>44755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10648</v>
      </c>
      <c r="G15" s="16">
        <f>Details2!G1500</f>
        <v>9486</v>
      </c>
      <c r="H15" s="16">
        <f>Details2!H1500</f>
        <v>9913</v>
      </c>
      <c r="I15" s="16">
        <f>Details2!I1500</f>
        <v>9927</v>
      </c>
      <c r="J15" s="16">
        <f>Details2!J1500</f>
        <v>9017</v>
      </c>
      <c r="K15" s="16">
        <f>Details2!K1500</f>
        <v>9391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86264</v>
      </c>
      <c r="G16" s="16">
        <f>Details2!G1501</f>
        <v>84287</v>
      </c>
      <c r="H16" s="16">
        <f>Details2!H1501</f>
        <v>91551</v>
      </c>
      <c r="I16" s="16">
        <f>Details2!I1501</f>
        <v>84745</v>
      </c>
      <c r="J16" s="16">
        <f>Details2!J1501</f>
        <v>94063</v>
      </c>
      <c r="K16" s="16">
        <f>Details2!K1501</f>
        <v>85849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12938</v>
      </c>
      <c r="G17" s="16">
        <f>Details2!G1502</f>
        <v>13230</v>
      </c>
      <c r="H17" s="16">
        <f>Details2!H1502</f>
        <v>11446</v>
      </c>
      <c r="I17" s="16">
        <f>Details2!I1502</f>
        <v>14165</v>
      </c>
      <c r="J17" s="16">
        <f>Details2!J1502</f>
        <v>12848</v>
      </c>
      <c r="K17" s="16">
        <f>Details2!K1502</f>
        <v>11183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39883</v>
      </c>
      <c r="G18" s="16">
        <f>Details2!G1503</f>
        <v>40531</v>
      </c>
      <c r="H18" s="16">
        <f>Details2!H1503</f>
        <v>43034</v>
      </c>
      <c r="I18" s="16">
        <f>Details2!I1503</f>
        <v>44556</v>
      </c>
      <c r="J18" s="16">
        <f>Details2!J1503</f>
        <v>39948</v>
      </c>
      <c r="K18" s="16">
        <f>Details2!K1503</f>
        <v>58577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22241</v>
      </c>
      <c r="G19" s="16">
        <f>Details2!G1504</f>
        <v>18267</v>
      </c>
      <c r="H19" s="16">
        <f>Details2!H1504</f>
        <v>19305</v>
      </c>
      <c r="I19" s="16">
        <f>Details2!I1504</f>
        <v>18287</v>
      </c>
      <c r="J19" s="16">
        <f>Details2!J1504</f>
        <v>13117</v>
      </c>
      <c r="K19" s="16">
        <f>Details2!K1504</f>
        <v>16412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6588</v>
      </c>
      <c r="G20" s="16">
        <f>Details2!G1505</f>
        <v>6743</v>
      </c>
      <c r="H20" s="16">
        <f>Details2!H1505</f>
        <v>8291</v>
      </c>
      <c r="I20" s="16">
        <f>Details2!I1505</f>
        <v>8115</v>
      </c>
      <c r="J20" s="16">
        <f>Details2!J1505</f>
        <v>7608</v>
      </c>
      <c r="K20" s="16">
        <f>Details2!K1505</f>
        <v>7844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14773</v>
      </c>
      <c r="G21" s="16">
        <f>Details2!G1506</f>
        <v>13491</v>
      </c>
      <c r="H21" s="16">
        <f>Details2!H1506</f>
        <v>14004</v>
      </c>
      <c r="I21" s="16">
        <f>Details2!I1506</f>
        <v>13196</v>
      </c>
      <c r="J21" s="16">
        <f>Details2!J1506</f>
        <v>15363</v>
      </c>
      <c r="K21" s="16">
        <f>Details2!K1506</f>
        <v>15658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14505</v>
      </c>
      <c r="G22" s="16">
        <f>Details2!G1507</f>
        <v>13322</v>
      </c>
      <c r="H22" s="16">
        <f>Details2!H1507</f>
        <v>12647</v>
      </c>
      <c r="I22" s="16">
        <f>Details2!I1507</f>
        <v>12599</v>
      </c>
      <c r="J22" s="16">
        <f>Details2!J1507</f>
        <v>12199</v>
      </c>
      <c r="K22" s="16">
        <f>Details2!K1507</f>
        <v>9401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41388</v>
      </c>
      <c r="G23" s="16">
        <f>Details2!G1508</f>
        <v>37836</v>
      </c>
      <c r="H23" s="16">
        <f>Details2!H1508</f>
        <v>35697</v>
      </c>
      <c r="I23" s="16">
        <f>Details2!I1508</f>
        <v>34521</v>
      </c>
      <c r="J23" s="16">
        <f>Details2!J1508</f>
        <v>31782</v>
      </c>
      <c r="K23" s="16">
        <f>Details2!K1508</f>
        <v>27237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16150</v>
      </c>
      <c r="G24" s="16">
        <f>Details2!G1509</f>
        <v>15546</v>
      </c>
      <c r="H24" s="16">
        <f>Details2!H1509</f>
        <v>13136</v>
      </c>
      <c r="I24" s="16">
        <f>Details2!I1509</f>
        <v>11693</v>
      </c>
      <c r="J24" s="16">
        <f>Details2!J1509</f>
        <v>10929</v>
      </c>
      <c r="K24" s="16">
        <f>Details2!K1509</f>
        <v>9104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19038</v>
      </c>
      <c r="G25" s="16">
        <f>Details2!G1510</f>
        <v>17425</v>
      </c>
      <c r="H25" s="16">
        <f>Details2!H1510</f>
        <v>16672</v>
      </c>
      <c r="I25" s="16">
        <f>Details2!I1510</f>
        <v>13414</v>
      </c>
      <c r="J25" s="16">
        <f>Details2!J1510</f>
        <v>12265</v>
      </c>
      <c r="K25" s="16">
        <f>Details2!K1510</f>
        <v>10480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31288</v>
      </c>
      <c r="G26" s="16">
        <f>Details2!G1511</f>
        <v>31452</v>
      </c>
      <c r="H26" s="16">
        <f>Details2!H1511</f>
        <v>29312</v>
      </c>
      <c r="I26" s="16">
        <f>Details2!I1511</f>
        <v>44810</v>
      </c>
      <c r="J26" s="16">
        <f>Details2!J1511</f>
        <v>43007</v>
      </c>
      <c r="K26" s="16">
        <f>Details2!K1511</f>
        <v>39238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6">
        <f>Details2!F1512</f>
        <v>68361</v>
      </c>
      <c r="G27" s="16">
        <f>Details2!G1512</f>
        <v>76800</v>
      </c>
      <c r="H27" s="16">
        <f>Details2!H1512</f>
        <v>77704</v>
      </c>
      <c r="I27" s="16">
        <f>Details2!I1512</f>
        <v>68581</v>
      </c>
      <c r="J27" s="16">
        <f>Details2!J1512</f>
        <v>66765</v>
      </c>
      <c r="K27" s="16">
        <f>Details2!K1512</f>
        <v>64602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6">
        <f>Details2!F1513</f>
        <v>5254</v>
      </c>
      <c r="G28" s="16">
        <f>Details2!G1513</f>
        <v>4880</v>
      </c>
      <c r="H28" s="16">
        <f>Details2!H1513</f>
        <v>4804</v>
      </c>
      <c r="I28" s="16">
        <f>Details2!I1513</f>
        <v>5480</v>
      </c>
      <c r="J28" s="16">
        <f>Details2!J1513</f>
        <v>4302</v>
      </c>
      <c r="K28" s="16">
        <f>Details2!K1513</f>
        <v>5592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6">
        <f>Details2!F1514</f>
        <v>11536</v>
      </c>
      <c r="G29" s="16">
        <f>Details2!G1514</f>
        <v>9278</v>
      </c>
      <c r="H29" s="16">
        <f>Details2!H1514</f>
        <v>9571</v>
      </c>
      <c r="I29" s="16">
        <f>Details2!I1514</f>
        <v>9475</v>
      </c>
      <c r="J29" s="16">
        <f>Details2!J1514</f>
        <v>10713</v>
      </c>
      <c r="K29" s="16">
        <f>Details2!K1514</f>
        <v>11083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6">
        <f>Details2!F1515</f>
        <v>8650</v>
      </c>
      <c r="G30" s="16">
        <f>Details2!G1515</f>
        <v>8025</v>
      </c>
      <c r="H30" s="16">
        <f>Details2!H1515</f>
        <v>9351</v>
      </c>
      <c r="I30" s="16">
        <f>Details2!I1515</f>
        <v>10502</v>
      </c>
      <c r="J30" s="16">
        <f>Details2!J1515</f>
        <v>8983</v>
      </c>
      <c r="K30" s="16">
        <f>Details2!K1515</f>
        <v>9375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6">
        <f>Details2!F1516</f>
        <v>34139</v>
      </c>
      <c r="G31" s="16">
        <f>Details2!G1516</f>
        <v>34707</v>
      </c>
      <c r="H31" s="16">
        <f>Details2!H1516</f>
        <v>35207</v>
      </c>
      <c r="I31" s="16">
        <f>Details2!I1516</f>
        <v>34334</v>
      </c>
      <c r="J31" s="16">
        <f>Details2!J1516</f>
        <v>31629</v>
      </c>
      <c r="K31" s="16">
        <f>Details2!K1516</f>
        <v>28945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6">
        <f>Details2!F1517</f>
        <v>97878</v>
      </c>
      <c r="G32" s="16">
        <f>Details2!G1517</f>
        <v>97714</v>
      </c>
      <c r="H32" s="16">
        <f>Details2!H1517</f>
        <v>98315</v>
      </c>
      <c r="I32" s="16">
        <f>Details2!I1517</f>
        <v>95644</v>
      </c>
      <c r="J32" s="16">
        <f>Details2!J1517</f>
        <v>77567</v>
      </c>
      <c r="K32" s="16">
        <f>Details2!K1517</f>
        <v>86305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6">
        <f>Details2!F1518</f>
        <v>10572</v>
      </c>
      <c r="G33" s="16">
        <f>Details2!G1518</f>
        <v>14415</v>
      </c>
      <c r="H33" s="16">
        <f>Details2!H1518</f>
        <v>16379</v>
      </c>
      <c r="I33" s="16">
        <f>Details2!I1518</f>
        <v>15604</v>
      </c>
      <c r="J33" s="16">
        <f>Details2!J1518</f>
        <v>12627</v>
      </c>
      <c r="K33" s="16">
        <f>Details2!K1518</f>
        <v>11893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6">
        <f>Details2!F1519</f>
        <v>8990</v>
      </c>
      <c r="G34" s="16">
        <f>Details2!G1519</f>
        <v>8930</v>
      </c>
      <c r="H34" s="16">
        <f>Details2!H1519</f>
        <v>9744</v>
      </c>
      <c r="I34" s="16">
        <f>Details2!I1519</f>
        <v>10791</v>
      </c>
      <c r="J34" s="16">
        <f>Details2!J1519</f>
        <v>9376</v>
      </c>
      <c r="K34" s="16">
        <f>Details2!K1519</f>
        <v>10710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6">
        <f>Details2!F1520</f>
        <v>7482</v>
      </c>
      <c r="G35" s="16">
        <f>Details2!G1520</f>
        <v>9376</v>
      </c>
      <c r="H35" s="16">
        <f>Details2!H1520</f>
        <v>11722</v>
      </c>
      <c r="I35" s="16">
        <f>Details2!I1520</f>
        <v>13210</v>
      </c>
      <c r="J35" s="16">
        <f>Details2!J1520</f>
        <v>10428</v>
      </c>
      <c r="K35" s="16">
        <f>Details2!K1520</f>
        <v>9864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6">
        <f>Details2!F1521</f>
        <v>10612</v>
      </c>
      <c r="G36" s="16">
        <f>Details2!G1521</f>
        <v>6177</v>
      </c>
      <c r="H36" s="16">
        <f>Details2!H1521</f>
        <v>7193</v>
      </c>
      <c r="I36" s="16">
        <f>Details2!I1521</f>
        <v>7922</v>
      </c>
      <c r="J36" s="16">
        <f>Details2!J1521</f>
        <v>6443</v>
      </c>
      <c r="K36" s="16">
        <f>Details2!K1521</f>
        <v>7403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6">
        <f>Details2!F1522</f>
        <v>6512</v>
      </c>
      <c r="G37" s="16">
        <f>Details2!G1522</f>
        <v>5723</v>
      </c>
      <c r="H37" s="16">
        <f>Details2!H1522</f>
        <v>5079</v>
      </c>
      <c r="I37" s="16">
        <f>Details2!I1522</f>
        <v>5094</v>
      </c>
      <c r="J37" s="16">
        <f>Details2!J1522</f>
        <v>5099</v>
      </c>
      <c r="K37" s="16">
        <f>Details2!K1522</f>
        <v>4665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6">
        <f>Details2!F1523</f>
        <v>14918</v>
      </c>
      <c r="G38" s="16">
        <f>Details2!G1523</f>
        <v>12705</v>
      </c>
      <c r="H38" s="16">
        <f>Details2!H1523</f>
        <v>11089</v>
      </c>
      <c r="I38" s="16">
        <f>Details2!I1523</f>
        <v>10732</v>
      </c>
      <c r="J38" s="16">
        <f>Details2!J1523</f>
        <v>10006</v>
      </c>
      <c r="K38" s="16">
        <f>Details2!K1523</f>
        <v>9991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6">
        <f>Details2!F1524</f>
        <v>98240</v>
      </c>
      <c r="G39" s="16">
        <f>Details2!G1524</f>
        <v>110821</v>
      </c>
      <c r="H39" s="16">
        <f>Details2!H1524</f>
        <v>119191</v>
      </c>
      <c r="I39" s="16">
        <f>Details2!I1524</f>
        <v>119333</v>
      </c>
      <c r="J39" s="16">
        <f>Details2!J1524</f>
        <v>119316</v>
      </c>
      <c r="K39" s="16">
        <f>Details2!K1524</f>
        <v>107376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6">
        <f>Details2!F1525</f>
        <v>24568</v>
      </c>
      <c r="G40" s="16">
        <f>Details2!G1525</f>
        <v>23916</v>
      </c>
      <c r="H40" s="16">
        <f>Details2!H1525</f>
        <v>23161</v>
      </c>
      <c r="I40" s="16">
        <f>Details2!I1525</f>
        <v>20198</v>
      </c>
      <c r="J40" s="16">
        <f>Details2!J1525</f>
        <v>18068</v>
      </c>
      <c r="K40" s="16">
        <f>Details2!K1525</f>
        <v>19184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6">
        <f>Details2!F1526</f>
        <v>6139</v>
      </c>
      <c r="G41" s="16">
        <f>Details2!G1526</f>
        <v>4818</v>
      </c>
      <c r="H41" s="16">
        <f>Details2!H1526</f>
        <v>6315</v>
      </c>
      <c r="I41" s="16">
        <f>Details2!I1526</f>
        <v>6290</v>
      </c>
      <c r="J41" s="16">
        <f>Details2!J1526</f>
        <v>5363</v>
      </c>
      <c r="K41" s="16">
        <f>Details2!K1526</f>
        <v>5915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6">
        <f>Details2!F1527</f>
        <v>11602</v>
      </c>
      <c r="G42" s="16">
        <f>Details2!G1527</f>
        <v>12380</v>
      </c>
      <c r="H42" s="16">
        <f>Details2!H1527</f>
        <v>13264</v>
      </c>
      <c r="I42" s="16">
        <f>Details2!I1527</f>
        <v>13080</v>
      </c>
      <c r="J42" s="16">
        <f>Details2!J1527</f>
        <v>14878</v>
      </c>
      <c r="K42" s="16">
        <f>Details2!K1527</f>
        <v>10494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6">
        <f>Details2!F1528</f>
        <v>13786</v>
      </c>
      <c r="G43" s="16">
        <f>Details2!G1528</f>
        <v>15441</v>
      </c>
      <c r="H43" s="16">
        <f>Details2!H1528</f>
        <v>11234</v>
      </c>
      <c r="I43" s="16">
        <f>Details2!I1528</f>
        <v>11456</v>
      </c>
      <c r="J43" s="16">
        <f>Details2!J1528</f>
        <v>9274</v>
      </c>
      <c r="K43" s="16">
        <f>Details2!K1528</f>
        <v>10783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6">
        <f>Details2!F1529</f>
        <v>5541</v>
      </c>
      <c r="G44" s="16">
        <f>Details2!G1529</f>
        <v>7651</v>
      </c>
      <c r="H44" s="16">
        <f>Details2!H1529</f>
        <v>7995</v>
      </c>
      <c r="I44" s="16">
        <f>Details2!I1529</f>
        <v>8763</v>
      </c>
      <c r="J44" s="16">
        <f>Details2!J1529</f>
        <v>9029</v>
      </c>
      <c r="K44" s="16">
        <f>Details2!K1529</f>
        <v>10494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6">
        <f>Details2!F1530</f>
        <v>15302</v>
      </c>
      <c r="G45" s="16">
        <f>Details2!G1530</f>
        <v>17022</v>
      </c>
      <c r="H45" s="16">
        <f>Details2!H1530</f>
        <v>15097</v>
      </c>
      <c r="I45" s="16">
        <f>Details2!I1530</f>
        <v>14836</v>
      </c>
      <c r="J45" s="16">
        <f>Details2!J1530</f>
        <v>10663</v>
      </c>
      <c r="K45" s="16">
        <f>Details2!K1530</f>
        <v>11671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6">
        <f>Details2!F1531</f>
        <v>4272</v>
      </c>
      <c r="G46" s="16">
        <f>Details2!G1531</f>
        <v>4447</v>
      </c>
      <c r="H46" s="16">
        <f>Details2!H1531</f>
        <v>4482</v>
      </c>
      <c r="I46" s="16">
        <f>Details2!I1531</f>
        <v>4191</v>
      </c>
      <c r="J46" s="16">
        <f>Details2!J1531</f>
        <v>4676</v>
      </c>
      <c r="K46" s="16">
        <f>Details2!K1531</f>
        <v>6615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6">
        <f>Details2!F1532</f>
        <v>138212</v>
      </c>
      <c r="G47" s="16">
        <f>Details2!G1532</f>
        <v>143912</v>
      </c>
      <c r="H47" s="16">
        <f>Details2!H1532</f>
        <v>143219</v>
      </c>
      <c r="I47" s="16">
        <f>Details2!I1532</f>
        <v>127727</v>
      </c>
      <c r="J47" s="16">
        <f>Details2!J1532</f>
        <v>137704</v>
      </c>
      <c r="K47" s="16">
        <f>Details2!K1532</f>
        <v>122408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6">
        <f>Details2!F1533</f>
        <v>22181</v>
      </c>
      <c r="G48" s="16">
        <f>Details2!G1533</f>
        <v>21897</v>
      </c>
      <c r="H48" s="16">
        <f>Details2!H1533</f>
        <v>21879</v>
      </c>
      <c r="I48" s="16">
        <f>Details2!I1533</f>
        <v>31002</v>
      </c>
      <c r="J48" s="16">
        <f>Details2!J1533</f>
        <v>20639</v>
      </c>
      <c r="K48" s="16">
        <f>Details2!K1533</f>
        <v>19117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6">
        <f>Details2!F1534</f>
        <v>75543</v>
      </c>
      <c r="G49" s="16">
        <f>Details2!G1534</f>
        <v>74140</v>
      </c>
      <c r="H49" s="16">
        <f>Details2!H1534</f>
        <v>73543</v>
      </c>
      <c r="I49" s="16">
        <f>Details2!I1534</f>
        <v>75031</v>
      </c>
      <c r="J49" s="16">
        <f>Details2!J1534</f>
        <v>69695</v>
      </c>
      <c r="K49" s="16">
        <f>Details2!K1534</f>
        <v>61010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6">
        <f>Details2!F1535</f>
        <v>10793</v>
      </c>
      <c r="G50" s="16">
        <f>Details2!G1535</f>
        <v>11465</v>
      </c>
      <c r="H50" s="16">
        <f>Details2!H1535</f>
        <v>9052</v>
      </c>
      <c r="I50" s="16">
        <f>Details2!I1535</f>
        <v>9347</v>
      </c>
      <c r="J50" s="16">
        <f>Details2!J1535</f>
        <v>9205</v>
      </c>
      <c r="K50" s="16">
        <f>Details2!K1535</f>
        <v>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6">
        <f>Details2!F1536</f>
        <v>8823</v>
      </c>
      <c r="G51" s="16">
        <f>Details2!G1536</f>
        <v>6904</v>
      </c>
      <c r="H51" s="16">
        <f>Details2!H1536</f>
        <v>8360</v>
      </c>
      <c r="I51" s="16">
        <f>Details2!I1536</f>
        <v>9165</v>
      </c>
      <c r="J51" s="16">
        <f>Details2!J1536</f>
        <v>9003</v>
      </c>
      <c r="K51" s="16">
        <f>Details2!K1536</f>
        <v>7673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6">
        <f>Details2!F1537</f>
        <v>5563</v>
      </c>
      <c r="G52" s="16">
        <f>Details2!G1537</f>
        <v>5481</v>
      </c>
      <c r="H52" s="16">
        <f>Details2!H1537</f>
        <v>6380</v>
      </c>
      <c r="I52" s="16">
        <f>Details2!I1537</f>
        <v>5712</v>
      </c>
      <c r="J52" s="16">
        <f>Details2!J1537</f>
        <v>6154</v>
      </c>
      <c r="K52" s="16">
        <f>Details2!K1537</f>
        <v>4729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6">
        <f>Details2!F1538</f>
        <v>6483</v>
      </c>
      <c r="G53" s="16">
        <f>Details2!G1538</f>
        <v>6323</v>
      </c>
      <c r="H53" s="16">
        <f>Details2!H1538</f>
        <v>6221</v>
      </c>
      <c r="I53" s="16">
        <f>Details2!I1538</f>
        <v>6454</v>
      </c>
      <c r="J53" s="16">
        <f>Details2!J1538</f>
        <v>5807</v>
      </c>
      <c r="K53" s="16">
        <f>Details2!K1538</f>
        <v>6260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6" t="str">
        <f>Details2!F1539</f>
        <v>NULL</v>
      </c>
      <c r="G54" s="16" t="str">
        <f>Details2!G1539</f>
        <v>NULL</v>
      </c>
      <c r="H54" s="16" t="str">
        <f>Details2!H1539</f>
        <v>NULL</v>
      </c>
      <c r="I54" s="16" t="str">
        <f>Details2!I1539</f>
        <v>NULL</v>
      </c>
      <c r="J54" s="16" t="str">
        <f>Details2!J1539</f>
        <v>NULL</v>
      </c>
      <c r="K54" s="16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6">
        <f>Details2!F1540</f>
        <v>25244</v>
      </c>
      <c r="G55" s="16">
        <f>Details2!G1540</f>
        <v>28804</v>
      </c>
      <c r="H55" s="16">
        <f>Details2!H1540</f>
        <v>24451</v>
      </c>
      <c r="I55" s="16">
        <f>Details2!I1540</f>
        <v>23998</v>
      </c>
      <c r="J55" s="16">
        <f>Details2!J1540</f>
        <v>21596</v>
      </c>
      <c r="K55" s="16">
        <f>Details2!K1540</f>
        <v>24055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6">
        <f>Details2!F1541</f>
        <v>10780</v>
      </c>
      <c r="G56" s="16">
        <f>Details2!G1541</f>
        <v>11355</v>
      </c>
      <c r="H56" s="16">
        <f>Details2!H1541</f>
        <v>11353</v>
      </c>
      <c r="I56" s="16">
        <f>Details2!I1541</f>
        <v>12068</v>
      </c>
      <c r="J56" s="16">
        <f>Details2!J1541</f>
        <v>11453</v>
      </c>
      <c r="K56" s="16">
        <f>Details2!K1541</f>
        <v>11213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6">
        <f>Details2!F1542</f>
        <v>4886</v>
      </c>
      <c r="G57" s="16">
        <f>Details2!G1542</f>
        <v>3210</v>
      </c>
      <c r="H57" s="16">
        <f>Details2!H1542</f>
        <v>3483</v>
      </c>
      <c r="I57" s="16">
        <f>Details2!I1542</f>
        <v>3975</v>
      </c>
      <c r="J57" s="16">
        <f>Details2!J1542</f>
        <v>4321</v>
      </c>
      <c r="K57" s="16">
        <f>Details2!K1542</f>
        <v>4596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6">
        <f>Details2!F1543</f>
        <v>13211</v>
      </c>
      <c r="G58" s="16">
        <f>Details2!G1543</f>
        <v>17494</v>
      </c>
      <c r="H58" s="16">
        <f>Details2!H1543</f>
        <v>12210</v>
      </c>
      <c r="I58" s="16">
        <f>Details2!I1543</f>
        <v>13497</v>
      </c>
      <c r="J58" s="16">
        <f>Details2!J1543</f>
        <v>13028</v>
      </c>
      <c r="K58" s="16">
        <f>Details2!K1543</f>
        <v>9700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6">
        <f>Details2!F1544</f>
        <v>9893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6">
        <f>Details2!F1545</f>
        <v>3980</v>
      </c>
      <c r="G60" s="16">
        <f>Details2!G1545</f>
        <v>2059</v>
      </c>
      <c r="H60" s="16">
        <f>Details2!H1545</f>
        <v>4230</v>
      </c>
      <c r="I60" s="16">
        <f>Details2!I1545</f>
        <v>4377</v>
      </c>
      <c r="J60" s="16">
        <f>Details2!J1545</f>
        <v>4106</v>
      </c>
      <c r="K60" s="16">
        <f>Details2!K1545</f>
        <v>3943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JB (628th Medical Group)</v>
      </c>
      <c r="E61" s="2" t="str">
        <f>Details2!E1546</f>
        <v>C</v>
      </c>
      <c r="F61" s="16">
        <f>Details2!F1546</f>
        <v>10493</v>
      </c>
      <c r="G61" s="16">
        <f>Details2!G1546</f>
        <v>7055</v>
      </c>
      <c r="H61" s="16">
        <f>Details2!H1546</f>
        <v>11641</v>
      </c>
      <c r="I61" s="16">
        <f>Details2!I1546</f>
        <v>11498</v>
      </c>
      <c r="J61" s="16">
        <f>Details2!J1546</f>
        <v>11142</v>
      </c>
      <c r="K61" s="16">
        <f>Details2!K1546</f>
        <v>9262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6" t="str">
        <f>Details2!F1547</f>
        <v>NULL</v>
      </c>
      <c r="G62" s="16" t="str">
        <f>Details2!G1547</f>
        <v>NULL</v>
      </c>
      <c r="H62" s="16" t="str">
        <f>Details2!H1547</f>
        <v>NULL</v>
      </c>
      <c r="I62" s="16" t="str">
        <f>Details2!I1547</f>
        <v>NULL</v>
      </c>
      <c r="J62" s="16" t="str">
        <f>Details2!J1547</f>
        <v>NULL</v>
      </c>
      <c r="K62" s="16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6">
        <f>Details2!F1548</f>
        <v>7032</v>
      </c>
      <c r="G63" s="16">
        <f>Details2!G1548</f>
        <v>6238</v>
      </c>
      <c r="H63" s="16">
        <f>Details2!H1548</f>
        <v>9298</v>
      </c>
      <c r="I63" s="16">
        <f>Details2!I1548</f>
        <v>7040</v>
      </c>
      <c r="J63" s="16">
        <f>Details2!J1548</f>
        <v>8457</v>
      </c>
      <c r="K63" s="16">
        <f>Details2!K1548</f>
        <v>6736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6" t="str">
        <f>Details2!F1549</f>
        <v>NULL</v>
      </c>
      <c r="G64" s="16" t="str">
        <f>Details2!G1549</f>
        <v>NULL</v>
      </c>
      <c r="H64" s="16" t="str">
        <f>Details2!H1549</f>
        <v>NULL</v>
      </c>
      <c r="I64" s="16" t="str">
        <f>Details2!I1549</f>
        <v>NULL</v>
      </c>
      <c r="J64" s="16" t="str">
        <f>Details2!J1549</f>
        <v>NULL</v>
      </c>
      <c r="K64" s="16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6">
        <f>Details2!F1550</f>
        <v>35779</v>
      </c>
      <c r="G65" s="16">
        <f>Details2!G1550</f>
        <v>33582</v>
      </c>
      <c r="H65" s="16">
        <f>Details2!H1550</f>
        <v>34168</v>
      </c>
      <c r="I65" s="16">
        <f>Details2!I1550</f>
        <v>34935</v>
      </c>
      <c r="J65" s="16">
        <f>Details2!J1550</f>
        <v>46809</v>
      </c>
      <c r="K65" s="16">
        <f>Details2!K1550</f>
        <v>32290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 t="str">
        <f>Details2!H1551</f>
        <v>NULL</v>
      </c>
      <c r="I66" s="16" t="str">
        <f>Details2!I1551</f>
        <v>NULL</v>
      </c>
      <c r="J66" s="16" t="str">
        <f>Details2!J1551</f>
        <v>NULL</v>
      </c>
      <c r="K66" s="16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6">
        <f>Details2!F1552</f>
        <v>7946</v>
      </c>
      <c r="G67" s="16">
        <f>Details2!G1552</f>
        <v>10348</v>
      </c>
      <c r="H67" s="16">
        <f>Details2!H1552</f>
        <v>7969</v>
      </c>
      <c r="I67" s="16">
        <f>Details2!I1552</f>
        <v>9666</v>
      </c>
      <c r="J67" s="16">
        <f>Details2!J1552</f>
        <v>10064</v>
      </c>
      <c r="K67" s="16">
        <f>Details2!K1552</f>
        <v>7407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 t="str">
        <f>Details2!H1553</f>
        <v>NULL</v>
      </c>
      <c r="I68" s="16">
        <f>Details2!I1553</f>
        <v>24870</v>
      </c>
      <c r="J68" s="16">
        <f>Details2!J1553</f>
        <v>28467</v>
      </c>
      <c r="K68" s="16">
        <f>Details2!K1553</f>
        <v>31062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6" t="str">
        <f>Details2!F1554</f>
        <v>NULL</v>
      </c>
      <c r="G69" s="16" t="str">
        <f>Details2!G1554</f>
        <v>NULL</v>
      </c>
      <c r="H69" s="16" t="str">
        <f>Details2!H1554</f>
        <v>NULL</v>
      </c>
      <c r="I69" s="16">
        <f>Details2!I1554</f>
        <v>3359</v>
      </c>
      <c r="J69" s="16">
        <f>Details2!J1554</f>
        <v>386</v>
      </c>
      <c r="K69" s="16">
        <f>Details2!K1554</f>
        <v>412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6" t="str">
        <f>Details2!F1555</f>
        <v>NULL</v>
      </c>
      <c r="G70" s="16" t="str">
        <f>Details2!G1555</f>
        <v>NULL</v>
      </c>
      <c r="H70" s="16" t="str">
        <f>Details2!H1555</f>
        <v>NULL</v>
      </c>
      <c r="I70" s="16">
        <f>Details2!I1555</f>
        <v>173</v>
      </c>
      <c r="J70" s="16">
        <f>Details2!J1555</f>
        <v>61</v>
      </c>
      <c r="K70" s="16">
        <f>Details2!K1555</f>
        <v>74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>
        <f>Details2!I1556</f>
        <v>5454</v>
      </c>
      <c r="J71" s="16">
        <f>Details2!J1556</f>
        <v>4838</v>
      </c>
      <c r="K71" s="16">
        <f>Details2!K1556</f>
        <v>5609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6" t="str">
        <f>Details2!F1557</f>
        <v>NULL</v>
      </c>
      <c r="G72" s="16" t="str">
        <f>Details2!G1557</f>
        <v>NULL</v>
      </c>
      <c r="H72" s="16" t="str">
        <f>Details2!H1557</f>
        <v>NULL</v>
      </c>
      <c r="I72" s="16">
        <f>Details2!I1557</f>
        <v>9833</v>
      </c>
      <c r="J72" s="16">
        <f>Details2!J1557</f>
        <v>10264</v>
      </c>
      <c r="K72" s="16">
        <f>Details2!K1557</f>
        <v>10930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6" t="str">
        <f>Details2!F1558</f>
        <v>NULL</v>
      </c>
      <c r="G73" s="16" t="str">
        <f>Details2!G1558</f>
        <v>NULL</v>
      </c>
      <c r="H73" s="16" t="str">
        <f>Details2!H1558</f>
        <v>NULL</v>
      </c>
      <c r="I73" s="16">
        <f>Details2!I1558</f>
        <v>12221</v>
      </c>
      <c r="J73" s="16">
        <f>Details2!J1558</f>
        <v>12135</v>
      </c>
      <c r="K73" s="16">
        <f>Details2!K1558</f>
        <v>12981</v>
      </c>
      <c r="L73" s="142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 t="str">
        <f>Details2!H1559</f>
        <v>NULL</v>
      </c>
      <c r="I74" s="16" t="str">
        <f>Details2!I1559</f>
        <v>NULL</v>
      </c>
      <c r="J74" s="16" t="str">
        <f>Details2!J1559</f>
        <v>NULL</v>
      </c>
      <c r="K74" s="16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 t="str">
        <f>Details2!H1560</f>
        <v>NULL</v>
      </c>
      <c r="I75" s="16">
        <f>Details2!I1560</f>
        <v>5258</v>
      </c>
      <c r="J75" s="16">
        <f>Details2!J1560</f>
        <v>4819</v>
      </c>
      <c r="K75" s="16">
        <f>Details2!K1560</f>
        <v>4760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6" t="str">
        <f>Details2!F1561</f>
        <v>NULL</v>
      </c>
      <c r="G76" s="16" t="str">
        <f>Details2!G1561</f>
        <v>NULL</v>
      </c>
      <c r="H76" s="16" t="str">
        <f>Details2!H1561</f>
        <v>NULL</v>
      </c>
      <c r="I76" s="16">
        <f>Details2!I1561</f>
        <v>13795</v>
      </c>
      <c r="J76" s="16">
        <f>Details2!J1561</f>
        <v>14148</v>
      </c>
      <c r="K76" s="16">
        <f>Details2!K1561</f>
        <v>13748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6" t="str">
        <f>Details2!F1562</f>
        <v>NULL</v>
      </c>
      <c r="G77" s="16" t="str">
        <f>Details2!G1562</f>
        <v>NULL</v>
      </c>
      <c r="H77" s="16" t="str">
        <f>Details2!H1562</f>
        <v>NULL</v>
      </c>
      <c r="I77" s="16">
        <f>Details2!I1562</f>
        <v>7493</v>
      </c>
      <c r="J77" s="16">
        <f>Details2!J1562</f>
        <v>7052</v>
      </c>
      <c r="K77" s="16">
        <f>Details2!K1562</f>
        <v>7307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6" t="str">
        <f>Details2!F1563</f>
        <v>NULL</v>
      </c>
      <c r="G78" s="16" t="str">
        <f>Details2!G1563</f>
        <v>NULL</v>
      </c>
      <c r="H78" s="16" t="str">
        <f>Details2!H1563</f>
        <v>NULL</v>
      </c>
      <c r="I78" s="16">
        <f>Details2!I1563</f>
        <v>14207</v>
      </c>
      <c r="J78" s="16">
        <f>Details2!J1563</f>
        <v>16505</v>
      </c>
      <c r="K78" s="16">
        <f>Details2!K1563</f>
        <v>15221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>
        <f>Details2!I1564</f>
        <v>11284</v>
      </c>
      <c r="J79" s="16">
        <f>Details2!J1564</f>
        <v>9870</v>
      </c>
      <c r="K79" s="16">
        <f>Details2!K1564</f>
        <v>11108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6">
        <f>Details2!F1565</f>
        <v>9718</v>
      </c>
      <c r="G80" s="16">
        <f>Details2!G1565</f>
        <v>9558</v>
      </c>
      <c r="H80" s="16">
        <f>Details2!H1565</f>
        <v>8449</v>
      </c>
      <c r="I80" s="16">
        <f>Details2!I1565</f>
        <v>8800</v>
      </c>
      <c r="J80" s="16">
        <f>Details2!J1565</f>
        <v>11374</v>
      </c>
      <c r="K80" s="16">
        <f>Details2!K1565</f>
        <v>10421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6">
        <f>Details2!F1566</f>
        <v>12429</v>
      </c>
      <c r="G81" s="16">
        <f>Details2!G1566</f>
        <v>11258</v>
      </c>
      <c r="H81" s="16">
        <f>Details2!H1566</f>
        <v>12708</v>
      </c>
      <c r="I81" s="16">
        <f>Details2!I1566</f>
        <v>5677</v>
      </c>
      <c r="J81" s="16">
        <f>Details2!J1566</f>
        <v>6247</v>
      </c>
      <c r="K81" s="16">
        <f>Details2!K1566</f>
        <v>5397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6" t="str">
        <f>Details2!F1567</f>
        <v>NULL</v>
      </c>
      <c r="G82" s="16" t="str">
        <f>Details2!G1567</f>
        <v>NULL</v>
      </c>
      <c r="H82" s="16" t="str">
        <f>Details2!H1567</f>
        <v>NULL</v>
      </c>
      <c r="I82" s="16" t="str">
        <f>Details2!I1567</f>
        <v>NULL</v>
      </c>
      <c r="J82" s="16" t="str">
        <f>Details2!J1567</f>
        <v>NULL</v>
      </c>
      <c r="K82" s="16" t="str">
        <f>Details2!K1567</f>
        <v>NULL</v>
      </c>
      <c r="L82" s="17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6">
        <f>Details2!F1568</f>
        <v>20830</v>
      </c>
      <c r="G83" s="16">
        <f>Details2!G1568</f>
        <v>17755</v>
      </c>
      <c r="H83" s="16">
        <f>Details2!H1568</f>
        <v>21242</v>
      </c>
      <c r="I83" s="16">
        <f>Details2!I1568</f>
        <v>9697</v>
      </c>
      <c r="J83" s="16">
        <f>Details2!J1568</f>
        <v>23405</v>
      </c>
      <c r="K83" s="16">
        <f>Details2!K1568</f>
        <v>20147</v>
      </c>
      <c r="L83" s="17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6" t="str">
        <f>Details2!F1569</f>
        <v>NULL</v>
      </c>
      <c r="G84" s="16" t="str">
        <f>Details2!G1569</f>
        <v>NULL</v>
      </c>
      <c r="H84" s="16" t="str">
        <f>Details2!H1569</f>
        <v>NULL</v>
      </c>
      <c r="I84" s="16" t="str">
        <f>Details2!I1569</f>
        <v>NULL</v>
      </c>
      <c r="J84" s="16" t="str">
        <f>Details2!J1569</f>
        <v>NULL</v>
      </c>
      <c r="K84" s="16" t="str">
        <f>Details2!K1569</f>
        <v>NULL</v>
      </c>
      <c r="L84" s="17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6">
        <f>Details2!F1570</f>
        <v>23230</v>
      </c>
      <c r="G85" s="16">
        <f>Details2!G1570</f>
        <v>22292</v>
      </c>
      <c r="H85" s="16">
        <f>Details2!H1570</f>
        <v>25615</v>
      </c>
      <c r="I85" s="16">
        <f>Details2!I1570</f>
        <v>39261</v>
      </c>
      <c r="J85" s="16">
        <f>Details2!J1570</f>
        <v>28071</v>
      </c>
      <c r="K85" s="16">
        <f>Details2!K1570</f>
        <v>21540</v>
      </c>
      <c r="L85" s="17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6">
        <f>Details2!F1571</f>
        <v>36936</v>
      </c>
      <c r="G86" s="16">
        <f>Details2!G1571</f>
        <v>36401</v>
      </c>
      <c r="H86" s="16">
        <f>Details2!H1571</f>
        <v>36715</v>
      </c>
      <c r="I86" s="16">
        <f>Details2!I1571</f>
        <v>0</v>
      </c>
      <c r="J86" s="16">
        <f>Details2!J1571</f>
        <v>35246</v>
      </c>
      <c r="K86" s="16">
        <f>Details2!K1571</f>
        <v>34874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6">
        <f>Details2!F1572</f>
        <v>21243</v>
      </c>
      <c r="G87" s="16">
        <f>Details2!G1572</f>
        <v>17971</v>
      </c>
      <c r="H87" s="16">
        <f>Details2!H1572</f>
        <v>19775</v>
      </c>
      <c r="I87" s="16">
        <f>Details2!I1572</f>
        <v>21306</v>
      </c>
      <c r="J87" s="16">
        <f>Details2!J1572</f>
        <v>17644</v>
      </c>
      <c r="K87" s="16">
        <f>Details2!K1572</f>
        <v>13104</v>
      </c>
      <c r="L87" s="39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6">
        <f>Details2!F1573</f>
        <v>151454</v>
      </c>
      <c r="G88" s="16">
        <f>Details2!G1573</f>
        <v>130655</v>
      </c>
      <c r="H88" s="16">
        <f>Details2!H1573</f>
        <v>143756</v>
      </c>
      <c r="I88" s="16">
        <f>Details2!I1573</f>
        <v>133237</v>
      </c>
      <c r="J88" s="16">
        <f>Details2!J1573</f>
        <v>137104</v>
      </c>
      <c r="K88" s="16">
        <f>Details2!K1573</f>
        <v>121662</v>
      </c>
      <c r="L88" s="39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6">
        <f>Details2!F1574</f>
        <v>0</v>
      </c>
      <c r="G89" s="16" t="str">
        <f>Details2!G1574</f>
        <v>NULL</v>
      </c>
      <c r="H89" s="16" t="str">
        <f>Details2!H1574</f>
        <v>NULL</v>
      </c>
      <c r="I89" s="16" t="str">
        <f>Details2!I1574</f>
        <v>NULL</v>
      </c>
      <c r="J89" s="16" t="str">
        <f>Details2!J1574</f>
        <v>NULL</v>
      </c>
      <c r="K89" s="16" t="str">
        <f>Details2!K1574</f>
        <v>NULL</v>
      </c>
      <c r="L89" s="39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6">
        <f>Details2!F1575</f>
        <v>126576</v>
      </c>
      <c r="G90" s="16">
        <f>Details2!G1575</f>
        <v>111929</v>
      </c>
      <c r="H90" s="16">
        <f>Details2!H1575</f>
        <v>125509</v>
      </c>
      <c r="I90" s="16">
        <f>Details2!I1575</f>
        <v>87677</v>
      </c>
      <c r="J90" s="16">
        <f>Details2!J1575</f>
        <v>97473</v>
      </c>
      <c r="K90" s="16">
        <f>Details2!K1575</f>
        <v>157504</v>
      </c>
      <c r="L90" s="39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6">
        <f>Details2!F1576</f>
        <v>86755</v>
      </c>
      <c r="G91" s="16">
        <f>Details2!G1576</f>
        <v>85475</v>
      </c>
      <c r="H91" s="16">
        <f>Details2!H1576</f>
        <v>91106</v>
      </c>
      <c r="I91" s="16">
        <f>Details2!I1576</f>
        <v>0</v>
      </c>
      <c r="J91" s="16">
        <f>Details2!J1576</f>
        <v>103820</v>
      </c>
      <c r="K91" s="16">
        <f>Details2!K1576</f>
        <v>108651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6">
        <f>Details2!F1577</f>
        <v>100174</v>
      </c>
      <c r="G92" s="16">
        <f>Details2!G1577</f>
        <v>95179</v>
      </c>
      <c r="H92" s="16">
        <f>Details2!H1577</f>
        <v>107233</v>
      </c>
      <c r="I92" s="16">
        <f>Details2!I1577</f>
        <v>0</v>
      </c>
      <c r="J92" s="16">
        <f>Details2!J1577</f>
        <v>82978</v>
      </c>
      <c r="K92" s="16">
        <f>Details2!K1577</f>
        <v>83634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6">
        <f>Details2!F1578</f>
        <v>218953</v>
      </c>
      <c r="G93" s="16">
        <f>Details2!G1578</f>
        <v>209583</v>
      </c>
      <c r="H93" s="16">
        <f>Details2!H1578</f>
        <v>208915</v>
      </c>
      <c r="I93" s="16">
        <f>Details2!I1578</f>
        <v>0</v>
      </c>
      <c r="J93" s="16">
        <f>Details2!J1578</f>
        <v>156473</v>
      </c>
      <c r="K93" s="16">
        <f>Details2!K1578</f>
        <v>156417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6">
        <f>Details2!F1579</f>
        <v>77646</v>
      </c>
      <c r="G94" s="16">
        <f>Details2!G1579</f>
        <v>83123</v>
      </c>
      <c r="H94" s="16">
        <f>Details2!H1579</f>
        <v>82727</v>
      </c>
      <c r="I94" s="16">
        <f>Details2!I1579</f>
        <v>52447</v>
      </c>
      <c r="J94" s="16">
        <f>Details2!J1579</f>
        <v>63372</v>
      </c>
      <c r="K94" s="16">
        <f>Details2!K1579</f>
        <v>61123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6">
        <f>Details2!F1580</f>
        <v>26133</v>
      </c>
      <c r="G95" s="16">
        <f>Details2!G1580</f>
        <v>29075</v>
      </c>
      <c r="H95" s="16">
        <f>Details2!H1580</f>
        <v>25748</v>
      </c>
      <c r="I95" s="16" t="str">
        <f>Details2!I1580</f>
        <v>NULL</v>
      </c>
      <c r="J95" s="16">
        <f>Details2!J1580</f>
        <v>30120</v>
      </c>
      <c r="K95" s="16">
        <f>Details2!K1580</f>
        <v>28015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6">
        <f>Details2!F1581</f>
        <v>139025</v>
      </c>
      <c r="G96" s="16">
        <f>Details2!G1581</f>
        <v>128425</v>
      </c>
      <c r="H96" s="16">
        <f>Details2!H1581</f>
        <v>135463</v>
      </c>
      <c r="I96" s="16">
        <f>Details2!I1581</f>
        <v>94128</v>
      </c>
      <c r="J96" s="16">
        <f>Details2!J1581</f>
        <v>100261</v>
      </c>
      <c r="K96" s="16">
        <f>Details2!K1581</f>
        <v>178455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6">
        <f>Details2!F1582</f>
        <v>82326</v>
      </c>
      <c r="G97" s="16">
        <f>Details2!G1582</f>
        <v>82528</v>
      </c>
      <c r="H97" s="16">
        <f>Details2!H1582</f>
        <v>72151</v>
      </c>
      <c r="I97" s="16">
        <f>Details2!I1582</f>
        <v>0</v>
      </c>
      <c r="J97" s="16">
        <f>Details2!J1582</f>
        <v>61303</v>
      </c>
      <c r="K97" s="16">
        <f>Details2!K1582</f>
        <v>45670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6">
        <f>Details2!F1583</f>
        <v>41537</v>
      </c>
      <c r="G98" s="16">
        <f>Details2!G1583</f>
        <v>41010</v>
      </c>
      <c r="H98" s="16">
        <f>Details2!H1583</f>
        <v>42878</v>
      </c>
      <c r="I98" s="16">
        <f>Details2!I1583</f>
        <v>0</v>
      </c>
      <c r="J98" s="16">
        <f>Details2!J1583</f>
        <v>27281</v>
      </c>
      <c r="K98" s="16">
        <f>Details2!K1583</f>
        <v>72523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6">
        <f>Details2!F1584</f>
        <v>77958</v>
      </c>
      <c r="G99" s="16">
        <f>Details2!G1584</f>
        <v>62775</v>
      </c>
      <c r="H99" s="16">
        <f>Details2!H1584</f>
        <v>68592</v>
      </c>
      <c r="I99" s="16">
        <f>Details2!I1584</f>
        <v>45941</v>
      </c>
      <c r="J99" s="16">
        <f>Details2!J1584</f>
        <v>293953</v>
      </c>
      <c r="K99" s="16">
        <f>Details2!K1584</f>
        <v>32366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6">
        <f>Details2!F1585</f>
        <v>61223</v>
      </c>
      <c r="G100" s="16">
        <f>Details2!G1585</f>
        <v>58010</v>
      </c>
      <c r="H100" s="16">
        <f>Details2!H1585</f>
        <v>65629</v>
      </c>
      <c r="I100" s="16" t="str">
        <f>Details2!I1585</f>
        <v>NULL</v>
      </c>
      <c r="J100" s="16">
        <f>Details2!J1585</f>
        <v>142756</v>
      </c>
      <c r="K100" s="16">
        <f>Details2!K1585</f>
        <v>68243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6" t="str">
        <f>Details2!F1586</f>
        <v>NULL</v>
      </c>
      <c r="G101" s="16" t="str">
        <f>Details2!G1586</f>
        <v>NULL</v>
      </c>
      <c r="H101" s="16" t="str">
        <f>Details2!H1586</f>
        <v>NULL</v>
      </c>
      <c r="I101" s="16" t="str">
        <f>Details2!I1586</f>
        <v>NULL</v>
      </c>
      <c r="J101" s="16" t="str">
        <f>Details2!J1586</f>
        <v>NULL</v>
      </c>
      <c r="K101" s="16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6">
        <f>Details2!F1587</f>
        <v>14978</v>
      </c>
      <c r="G102" s="16">
        <f>Details2!G1587</f>
        <v>14698</v>
      </c>
      <c r="H102" s="16">
        <f>Details2!H1587</f>
        <v>15257</v>
      </c>
      <c r="I102" s="16">
        <f>Details2!I1587</f>
        <v>0</v>
      </c>
      <c r="J102" s="16">
        <f>Details2!J1587</f>
        <v>7197</v>
      </c>
      <c r="K102" s="16">
        <f>Details2!K1587</f>
        <v>17760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6">
        <f>Details2!F1588</f>
        <v>213735</v>
      </c>
      <c r="G103" s="16">
        <f>Details2!G1588</f>
        <v>205156</v>
      </c>
      <c r="H103" s="16">
        <f>Details2!H1588</f>
        <v>211610</v>
      </c>
      <c r="I103" s="16">
        <f>Details2!I1588</f>
        <v>0</v>
      </c>
      <c r="J103" s="16">
        <f>Details2!J1588</f>
        <v>145193</v>
      </c>
      <c r="K103" s="16">
        <f>Details2!K1588</f>
        <v>178616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6">
        <f>Details2!F1589</f>
        <v>37220</v>
      </c>
      <c r="G104" s="16">
        <f>Details2!G1589</f>
        <v>62559</v>
      </c>
      <c r="H104" s="16">
        <f>Details2!H1589</f>
        <v>58149</v>
      </c>
      <c r="I104" s="16">
        <f>Details2!I1589</f>
        <v>29477</v>
      </c>
      <c r="J104" s="16">
        <f>Details2!J1589</f>
        <v>61353</v>
      </c>
      <c r="K104" s="16">
        <f>Details2!K1589</f>
        <v>39733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6">
        <f>Details2!F1590</f>
        <v>50689</v>
      </c>
      <c r="G105" s="16">
        <f>Details2!G1590</f>
        <v>42533</v>
      </c>
      <c r="H105" s="16">
        <f>Details2!H1590</f>
        <v>42348</v>
      </c>
      <c r="I105" s="16">
        <f>Details2!I1590</f>
        <v>74726</v>
      </c>
      <c r="J105" s="16">
        <f>Details2!J1590</f>
        <v>81989</v>
      </c>
      <c r="K105" s="16">
        <f>Details2!K1590</f>
        <v>73980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6">
        <f>Details2!F1591</f>
        <v>135814</v>
      </c>
      <c r="G106" s="16">
        <f>Details2!G1591</f>
        <v>133325</v>
      </c>
      <c r="H106" s="16">
        <f>Details2!H1591</f>
        <v>140914</v>
      </c>
      <c r="I106" s="16">
        <f>Details2!I1591</f>
        <v>1661694</v>
      </c>
      <c r="J106" s="16">
        <f>Details2!J1591</f>
        <v>93461</v>
      </c>
      <c r="K106" s="16">
        <f>Details2!K1591</f>
        <v>75135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6">
        <f>Details2!F1592</f>
        <v>253039</v>
      </c>
      <c r="G107" s="16">
        <f>Details2!G1592</f>
        <v>265043</v>
      </c>
      <c r="H107" s="16">
        <f>Details2!H1592</f>
        <v>306613</v>
      </c>
      <c r="I107" s="16">
        <f>Details2!I1592</f>
        <v>0</v>
      </c>
      <c r="J107" s="16">
        <f>Details2!J1592</f>
        <v>244222</v>
      </c>
      <c r="K107" s="16">
        <f>Details2!K1592</f>
        <v>350760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6">
        <f>Details2!F1593</f>
        <v>181765</v>
      </c>
      <c r="G108" s="16">
        <f>Details2!G1593</f>
        <v>164691</v>
      </c>
      <c r="H108" s="16">
        <f>Details2!H1593</f>
        <v>173492</v>
      </c>
      <c r="I108" s="16">
        <f>Details2!I1593</f>
        <v>254510</v>
      </c>
      <c r="J108" s="16">
        <f>Details2!J1593</f>
        <v>298306</v>
      </c>
      <c r="K108" s="16">
        <f>Details2!K1593</f>
        <v>301012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6">
        <f>Details2!F1594</f>
        <v>50785</v>
      </c>
      <c r="G109" s="16">
        <f>Details2!G1594</f>
        <v>52660</v>
      </c>
      <c r="H109" s="16">
        <f>Details2!H1594</f>
        <v>53366</v>
      </c>
      <c r="I109" s="16">
        <f>Details2!I1594</f>
        <v>0</v>
      </c>
      <c r="J109" s="16">
        <f>Details2!J1594</f>
        <v>51225</v>
      </c>
      <c r="K109" s="16">
        <f>Details2!K1594</f>
        <v>46644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6">
        <f>Details2!F1595</f>
        <v>28147</v>
      </c>
      <c r="G110" s="16">
        <f>Details2!G1595</f>
        <v>25949</v>
      </c>
      <c r="H110" s="16">
        <f>Details2!H1595</f>
        <v>29283</v>
      </c>
      <c r="I110" s="16">
        <f>Details2!I1595</f>
        <v>18647</v>
      </c>
      <c r="J110" s="16">
        <f>Details2!J1595</f>
        <v>27671</v>
      </c>
      <c r="K110" s="16">
        <f>Details2!K1595</f>
        <v>25657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6">
        <f>Details2!F1596</f>
        <v>286004</v>
      </c>
      <c r="G111" s="16">
        <f>Details2!G1596</f>
        <v>276118</v>
      </c>
      <c r="H111" s="16">
        <f>Details2!H1596</f>
        <v>279686</v>
      </c>
      <c r="I111" s="16">
        <f>Details2!I1596</f>
        <v>0</v>
      </c>
      <c r="J111" s="16">
        <f>Details2!J1596</f>
        <v>229218</v>
      </c>
      <c r="K111" s="16">
        <f>Details2!K1596</f>
        <v>38313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6">
        <f>Details2!F1597</f>
        <v>18799</v>
      </c>
      <c r="G112" s="16">
        <f>Details2!G1597</f>
        <v>17019</v>
      </c>
      <c r="H112" s="16">
        <f>Details2!H1597</f>
        <v>18016</v>
      </c>
      <c r="I112" s="16">
        <f>Details2!I1597</f>
        <v>0</v>
      </c>
      <c r="J112" s="16">
        <f>Details2!J1597</f>
        <v>16485</v>
      </c>
      <c r="K112" s="16">
        <f>Details2!K1597</f>
        <v>16133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6" t="str">
        <f>Details2!F1599</f>
        <v>NULL</v>
      </c>
      <c r="G114" s="16" t="str">
        <f>Details2!G1599</f>
        <v>NULL</v>
      </c>
      <c r="H114" s="16" t="str">
        <f>Details2!H1599</f>
        <v>NULL</v>
      </c>
      <c r="I114" s="16" t="str">
        <f>Details2!I1599</f>
        <v>NULL</v>
      </c>
      <c r="J114" s="16" t="str">
        <f>Details2!J1599</f>
        <v>NULL</v>
      </c>
      <c r="K114" s="16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6">
        <f>Details2!F1603</f>
        <v>35213</v>
      </c>
      <c r="G118" s="16">
        <f>Details2!G1603</f>
        <v>32452</v>
      </c>
      <c r="H118" s="16">
        <f>Details2!H1603</f>
        <v>36321</v>
      </c>
      <c r="I118" s="16">
        <f>Details2!I1603</f>
        <v>0</v>
      </c>
      <c r="J118" s="16">
        <f>Details2!J1603</f>
        <v>38350</v>
      </c>
      <c r="K118" s="16">
        <f>Details2!K1603</f>
        <v>33787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6" t="str">
        <f>Details2!F1607</f>
        <v>NULL</v>
      </c>
      <c r="G122" s="16" t="str">
        <f>Details2!G1607</f>
        <v>NULL</v>
      </c>
      <c r="H122" s="16" t="str">
        <f>Details2!H1607</f>
        <v>NULL</v>
      </c>
      <c r="I122" s="16" t="str">
        <f>Details2!I1607</f>
        <v>NULL</v>
      </c>
      <c r="J122" s="16" t="str">
        <f>Details2!J1607</f>
        <v>NULL</v>
      </c>
      <c r="K122" s="16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6" t="str">
        <f>Details2!F1608</f>
        <v>NULL</v>
      </c>
      <c r="G123" s="16" t="str">
        <f>Details2!G1608</f>
        <v>NULL</v>
      </c>
      <c r="H123" s="16" t="str">
        <f>Details2!H1608</f>
        <v>NULL</v>
      </c>
      <c r="I123" s="16" t="str">
        <f>Details2!I1608</f>
        <v>NULL</v>
      </c>
      <c r="J123" s="16" t="str">
        <f>Details2!J1608</f>
        <v>NULL</v>
      </c>
      <c r="K123" s="16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6" t="str">
        <f>Details2!F1609</f>
        <v>NULL</v>
      </c>
      <c r="G124" s="16" t="str">
        <f>Details2!G1609</f>
        <v>NULL</v>
      </c>
      <c r="H124" s="16" t="str">
        <f>Details2!H1609</f>
        <v>NULL</v>
      </c>
      <c r="I124" s="16" t="str">
        <f>Details2!I1609</f>
        <v>NULL</v>
      </c>
      <c r="J124" s="16" t="str">
        <f>Details2!J1609</f>
        <v>NULL</v>
      </c>
      <c r="K124" s="16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6" t="str">
        <f>Details2!F1610</f>
        <v>NULL</v>
      </c>
      <c r="G125" s="16" t="str">
        <f>Details2!G1610</f>
        <v>NULL</v>
      </c>
      <c r="H125" s="16" t="str">
        <f>Details2!H1610</f>
        <v>NULL</v>
      </c>
      <c r="I125" s="16" t="str">
        <f>Details2!I1610</f>
        <v>NULL</v>
      </c>
      <c r="J125" s="16" t="str">
        <f>Details2!J1610</f>
        <v>NULL</v>
      </c>
      <c r="K125" s="16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6">
        <f>Details2!F1611</f>
        <v>128932</v>
      </c>
      <c r="G126" s="16">
        <f>Details2!G1611</f>
        <v>110586</v>
      </c>
      <c r="H126" s="16">
        <f>Details2!H1611</f>
        <v>96567</v>
      </c>
      <c r="I126" s="16">
        <f>Details2!I1611</f>
        <v>123795</v>
      </c>
      <c r="J126" s="16">
        <f>Details2!J1611</f>
        <v>131224</v>
      </c>
      <c r="K126" s="16">
        <f>Details2!K1611</f>
        <v>112479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6">
        <f>Details2!F1612</f>
        <v>65353</v>
      </c>
      <c r="G127" s="16">
        <f>Details2!G1612</f>
        <v>48071</v>
      </c>
      <c r="H127" s="16">
        <f>Details2!H1612</f>
        <v>57099</v>
      </c>
      <c r="I127" s="16">
        <f>Details2!I1612</f>
        <v>78343</v>
      </c>
      <c r="J127" s="16">
        <f>Details2!J1612</f>
        <v>71162</v>
      </c>
      <c r="K127" s="16">
        <f>Details2!K1612</f>
        <v>999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6">
        <f>Details2!F1613</f>
        <v>4499</v>
      </c>
      <c r="G128" s="16">
        <f>Details2!G1613</f>
        <v>4185</v>
      </c>
      <c r="H128" s="16">
        <f>Details2!H1613</f>
        <v>4481</v>
      </c>
      <c r="I128" s="16">
        <f>Details2!I1613</f>
        <v>0</v>
      </c>
      <c r="J128" s="16">
        <f>Details2!J1613</f>
        <v>5385</v>
      </c>
      <c r="K128" s="16">
        <f>Details2!K1613</f>
        <v>2130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6">
        <f>Details2!F1614</f>
        <v>34874</v>
      </c>
      <c r="G129" s="16">
        <f>Details2!G1614</f>
        <v>33658</v>
      </c>
      <c r="H129" s="16">
        <f>Details2!H1614</f>
        <v>31253</v>
      </c>
      <c r="I129" s="16">
        <f>Details2!I1614</f>
        <v>1</v>
      </c>
      <c r="J129" s="16">
        <f>Details2!J1614</f>
        <v>21909</v>
      </c>
      <c r="K129" s="16">
        <f>Details2!K1614</f>
        <v>20410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6">
        <f>Details2!F1615</f>
        <v>127711</v>
      </c>
      <c r="G130" s="16">
        <f>Details2!G1615</f>
        <v>110152</v>
      </c>
      <c r="H130" s="16">
        <f>Details2!H1615</f>
        <v>108958</v>
      </c>
      <c r="I130" s="16">
        <f>Details2!I1615</f>
        <v>111481</v>
      </c>
      <c r="J130" s="16">
        <f>Details2!J1615</f>
        <v>104628</v>
      </c>
      <c r="K130" s="16">
        <f>Details2!K1615</f>
        <v>103127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NHC Lemoore</v>
      </c>
      <c r="E131" s="2" t="str">
        <f>Details2!E1616</f>
        <v>C</v>
      </c>
      <c r="F131" s="16">
        <f>Details2!F1616</f>
        <v>41133</v>
      </c>
      <c r="G131" s="16">
        <f>Details2!G1616</f>
        <v>34439</v>
      </c>
      <c r="H131" s="16">
        <f>Details2!H1616</f>
        <v>24181</v>
      </c>
      <c r="I131" s="16">
        <f>Details2!I1616</f>
        <v>24055</v>
      </c>
      <c r="J131" s="16">
        <f>Details2!J1616</f>
        <v>22212</v>
      </c>
      <c r="K131" s="16">
        <f>Details2!K1616</f>
        <v>21593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6">
        <f>Details2!F1617</f>
        <v>381609</v>
      </c>
      <c r="G132" s="16">
        <f>Details2!G1617</f>
        <v>363233</v>
      </c>
      <c r="H132" s="16">
        <f>Details2!H1617</f>
        <v>365998</v>
      </c>
      <c r="I132" s="16">
        <f>Details2!I1617</f>
        <v>299425</v>
      </c>
      <c r="J132" s="16">
        <f>Details2!J1617</f>
        <v>421684</v>
      </c>
      <c r="K132" s="16">
        <f>Details2!K1617</f>
        <v>234708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6">
        <f>Details2!F1618</f>
        <v>38181</v>
      </c>
      <c r="G133" s="16">
        <f>Details2!G1618</f>
        <v>31247</v>
      </c>
      <c r="H133" s="16">
        <f>Details2!H1618</f>
        <v>13612</v>
      </c>
      <c r="I133" s="16">
        <f>Details2!I1618</f>
        <v>23518</v>
      </c>
      <c r="J133" s="16">
        <f>Details2!J1618</f>
        <v>25319</v>
      </c>
      <c r="K133" s="16">
        <f>Details2!K1618</f>
        <v>23154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6" t="str">
        <f>Details2!F1619</f>
        <v>NULL</v>
      </c>
      <c r="G134" s="16" t="str">
        <f>Details2!G1619</f>
        <v>NULL</v>
      </c>
      <c r="H134" s="16" t="str">
        <f>Details2!H1619</f>
        <v>NULL</v>
      </c>
      <c r="I134" s="16" t="str">
        <f>Details2!I1619</f>
        <v>NULL</v>
      </c>
      <c r="J134" s="16" t="str">
        <f>Details2!J1619</f>
        <v>NULL</v>
      </c>
      <c r="K134" s="16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6">
        <f>Details2!F1620</f>
        <v>92775</v>
      </c>
      <c r="G135" s="16">
        <f>Details2!G1620</f>
        <v>88649</v>
      </c>
      <c r="H135" s="16">
        <f>Details2!H1620</f>
        <v>93766</v>
      </c>
      <c r="I135" s="16">
        <f>Details2!I1620</f>
        <v>92804</v>
      </c>
      <c r="J135" s="16">
        <f>Details2!J1620</f>
        <v>48076</v>
      </c>
      <c r="K135" s="16">
        <f>Details2!K1620</f>
        <v>89266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6">
        <f>Details2!F1621</f>
        <v>130815</v>
      </c>
      <c r="G136" s="16">
        <f>Details2!G1621</f>
        <v>134430</v>
      </c>
      <c r="H136" s="16">
        <f>Details2!H1621</f>
        <v>153881</v>
      </c>
      <c r="I136" s="16">
        <f>Details2!I1621</f>
        <v>150683</v>
      </c>
      <c r="J136" s="16">
        <f>Details2!J1621</f>
        <v>138578</v>
      </c>
      <c r="K136" s="16">
        <f>Details2!K1621</f>
        <v>135729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6" t="str">
        <f>Details2!F1622</f>
        <v>NULL</v>
      </c>
      <c r="G137" s="16" t="str">
        <f>Details2!G1622</f>
        <v>NULL</v>
      </c>
      <c r="H137" s="16" t="str">
        <f>Details2!H1622</f>
        <v>NULL</v>
      </c>
      <c r="I137" s="16" t="str">
        <f>Details2!I1622</f>
        <v>NULL</v>
      </c>
      <c r="J137" s="16" t="str">
        <f>Details2!J1622</f>
        <v>NULL</v>
      </c>
      <c r="K137" s="16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6">
        <f>Details2!F1623</f>
        <v>28298</v>
      </c>
      <c r="G138" s="16">
        <f>Details2!G1623</f>
        <v>32783</v>
      </c>
      <c r="H138" s="16">
        <f>Details2!H1623</f>
        <v>18899</v>
      </c>
      <c r="I138" s="16">
        <f>Details2!I1623</f>
        <v>50269</v>
      </c>
      <c r="J138" s="16">
        <f>Details2!J1623</f>
        <v>24017</v>
      </c>
      <c r="K138" s="16">
        <f>Details2!K1623</f>
        <v>14186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6">
        <f>Details2!F1624</f>
        <v>93623</v>
      </c>
      <c r="G139" s="16">
        <f>Details2!G1624</f>
        <v>79985</v>
      </c>
      <c r="H139" s="16">
        <f>Details2!H1624</f>
        <v>122378</v>
      </c>
      <c r="I139" s="16">
        <f>Details2!I1624</f>
        <v>132648</v>
      </c>
      <c r="J139" s="16">
        <f>Details2!J1624</f>
        <v>126986</v>
      </c>
      <c r="K139" s="16">
        <f>Details2!K1624</f>
        <v>98738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6">
        <f>Details2!F1625</f>
        <v>24794</v>
      </c>
      <c r="G140" s="16">
        <f>Details2!G1625</f>
        <v>26404</v>
      </c>
      <c r="H140" s="16">
        <f>Details2!H1625</f>
        <v>24428</v>
      </c>
      <c r="I140" s="16">
        <f>Details2!I1625</f>
        <v>21342</v>
      </c>
      <c r="J140" s="16">
        <f>Details2!J1625</f>
        <v>19891</v>
      </c>
      <c r="K140" s="16">
        <f>Details2!K1625</f>
        <v>16651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6">
        <f>Details2!F1626</f>
        <v>46578</v>
      </c>
      <c r="G141" s="16">
        <f>Details2!G1626</f>
        <v>35999</v>
      </c>
      <c r="H141" s="16">
        <f>Details2!H1626</f>
        <v>37669</v>
      </c>
      <c r="I141" s="16">
        <f>Details2!I1626</f>
        <v>14397</v>
      </c>
      <c r="J141" s="16">
        <f>Details2!J1626</f>
        <v>147546</v>
      </c>
      <c r="K141" s="16">
        <f>Details2!K1626</f>
        <v>24836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6">
        <f>Details2!F1627</f>
        <v>22470</v>
      </c>
      <c r="G142" s="16">
        <f>Details2!G1627</f>
        <v>20277</v>
      </c>
      <c r="H142" s="16">
        <f>Details2!H1627</f>
        <v>14232</v>
      </c>
      <c r="I142" s="16">
        <f>Details2!I1627</f>
        <v>18787</v>
      </c>
      <c r="J142" s="16">
        <f>Details2!J1627</f>
        <v>8770</v>
      </c>
      <c r="K142" s="16">
        <f>Details2!K1627</f>
        <v>14048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6">
        <f>Details2!F1628</f>
        <v>27413</v>
      </c>
      <c r="G143" s="16">
        <f>Details2!G1628</f>
        <v>23722</v>
      </c>
      <c r="H143" s="16">
        <f>Details2!H1628</f>
        <v>17728</v>
      </c>
      <c r="I143" s="16">
        <f>Details2!I1628</f>
        <v>16934</v>
      </c>
      <c r="J143" s="16">
        <f>Details2!J1628</f>
        <v>19013</v>
      </c>
      <c r="K143" s="16">
        <f>Details2!K1628</f>
        <v>17427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6" t="str">
        <f>Details2!F1629</f>
        <v>NULL</v>
      </c>
      <c r="G144" s="16" t="str">
        <f>Details2!G1629</f>
        <v>NULL</v>
      </c>
      <c r="H144" s="16" t="str">
        <f>Details2!H1629</f>
        <v>NULL</v>
      </c>
      <c r="I144" s="16" t="str">
        <f>Details2!I1629</f>
        <v>NULL</v>
      </c>
      <c r="J144" s="16" t="str">
        <f>Details2!J1629</f>
        <v>NULL</v>
      </c>
      <c r="K144" s="16" t="str">
        <f>Details2!K1629</f>
        <v>NULL</v>
      </c>
      <c r="L144" s="143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6">
        <f>Details2!F1630</f>
        <v>20016</v>
      </c>
      <c r="G145" s="16">
        <f>Details2!G1630</f>
        <v>14398</v>
      </c>
      <c r="H145" s="16">
        <f>Details2!H1630</f>
        <v>15611</v>
      </c>
      <c r="I145" s="16">
        <f>Details2!I1630</f>
        <v>14824</v>
      </c>
      <c r="J145" s="16">
        <f>Details2!J1630</f>
        <v>16766</v>
      </c>
      <c r="K145" s="16">
        <f>Details2!K1630</f>
        <v>16565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6">
        <f>Details2!F1631</f>
        <v>393100</v>
      </c>
      <c r="G146" s="16">
        <f>Details2!G1631</f>
        <v>400000</v>
      </c>
      <c r="H146" s="16">
        <f>Details2!H1631</f>
        <v>405949</v>
      </c>
      <c r="I146" s="16">
        <f>Details2!I1631</f>
        <v>313297</v>
      </c>
      <c r="J146" s="16">
        <f>Details2!J1631</f>
        <v>313808</v>
      </c>
      <c r="K146" s="16">
        <f>Details2!K1631</f>
        <v>214232</v>
      </c>
      <c r="L146" s="143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6">
        <f>Details2!F1632</f>
        <v>93952</v>
      </c>
      <c r="G147" s="16">
        <f>Details2!G1632</f>
        <v>90000</v>
      </c>
      <c r="H147" s="16">
        <f>Details2!H1632</f>
        <v>81580</v>
      </c>
      <c r="I147" s="16">
        <f>Details2!I1632</f>
        <v>85394</v>
      </c>
      <c r="J147" s="16">
        <f>Details2!J1632</f>
        <v>80927</v>
      </c>
      <c r="K147" s="16">
        <f>Details2!K1632</f>
        <v>0</v>
      </c>
      <c r="L147" s="143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NHC Oak Harbor</v>
      </c>
      <c r="E148" s="2" t="str">
        <f>Details2!E1633</f>
        <v>H</v>
      </c>
      <c r="F148" s="16">
        <f>Details2!F1633</f>
        <v>33631</v>
      </c>
      <c r="G148" s="16">
        <f>Details2!G1633</f>
        <v>33774</v>
      </c>
      <c r="H148" s="16">
        <f>Details2!H1633</f>
        <v>21870</v>
      </c>
      <c r="I148" s="16">
        <f>Details2!I1633</f>
        <v>23437</v>
      </c>
      <c r="J148" s="16">
        <f>Details2!J1633</f>
        <v>20630</v>
      </c>
      <c r="K148" s="16">
        <f>Details2!K1633</f>
        <v>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6">
        <f>Details2!F1634</f>
        <v>38673</v>
      </c>
      <c r="G149" s="16">
        <f>Details2!G1634</f>
        <v>35738</v>
      </c>
      <c r="H149" s="16">
        <f>Details2!H1634</f>
        <v>31925</v>
      </c>
      <c r="I149" s="16">
        <f>Details2!I1634</f>
        <v>27451</v>
      </c>
      <c r="J149" s="16">
        <f>Details2!J1634</f>
        <v>14430</v>
      </c>
      <c r="K149" s="16">
        <f>Details2!K1634</f>
        <v>40000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6">
        <f>Details2!F1636</f>
        <v>17328</v>
      </c>
      <c r="G151" s="16">
        <f>Details2!G1636</f>
        <v>11034</v>
      </c>
      <c r="H151" s="16">
        <f>Details2!H1636</f>
        <v>11575</v>
      </c>
      <c r="I151" s="16">
        <f>Details2!I1636</f>
        <v>13705</v>
      </c>
      <c r="J151" s="16">
        <f>Details2!J1636</f>
        <v>12553</v>
      </c>
      <c r="K151" s="16">
        <f>Details2!K1636</f>
        <v>6479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6" t="str">
        <f>Details2!F1637</f>
        <v>NULL</v>
      </c>
      <c r="G152" s="16" t="str">
        <f>Details2!G1637</f>
        <v>NULL</v>
      </c>
      <c r="H152" s="16" t="str">
        <f>Details2!H1637</f>
        <v>NULL</v>
      </c>
      <c r="I152" s="16" t="str">
        <f>Details2!I1637</f>
        <v>NULL</v>
      </c>
      <c r="J152" s="16" t="str">
        <f>Details2!J1637</f>
        <v>NULL</v>
      </c>
      <c r="K152" s="16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6">
        <f>Details2!F1638</f>
        <v>29217</v>
      </c>
      <c r="G153" s="16">
        <f>Details2!G1638</f>
        <v>19833</v>
      </c>
      <c r="H153" s="16">
        <f>Details2!H1638</f>
        <v>19524</v>
      </c>
      <c r="I153" s="16">
        <f>Details2!I1638</f>
        <v>18955</v>
      </c>
      <c r="J153" s="16">
        <f>Details2!J1638</f>
        <v>19973</v>
      </c>
      <c r="K153" s="16">
        <f>Details2!K1638</f>
        <v>19359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6" t="str">
        <f>Details2!F1641</f>
        <v>NULL</v>
      </c>
      <c r="G156" s="16" t="str">
        <f>Details2!G1641</f>
        <v>NULL</v>
      </c>
      <c r="H156" s="16" t="str">
        <f>Details2!H1641</f>
        <v>NULL</v>
      </c>
      <c r="I156" s="16" t="str">
        <f>Details2!I1641</f>
        <v>NULL</v>
      </c>
      <c r="J156" s="16" t="str">
        <f>Details2!J1641</f>
        <v>NULL</v>
      </c>
      <c r="K156" s="16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6">
        <f>Details2!F1642</f>
        <v>33660</v>
      </c>
      <c r="G157" s="16">
        <f>Details2!G1642</f>
        <v>29181</v>
      </c>
      <c r="H157" s="16">
        <f>Details2!H1642</f>
        <v>28844</v>
      </c>
      <c r="I157" s="16">
        <f>Details2!I1642</f>
        <v>29949</v>
      </c>
      <c r="J157" s="16">
        <f>Details2!J1642</f>
        <v>28130</v>
      </c>
      <c r="K157" s="16">
        <f>Details2!K1642</f>
        <v>30261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6" t="str">
        <f>Details2!F1643</f>
        <v>NULL</v>
      </c>
      <c r="G158" s="16" t="str">
        <f>Details2!G1643</f>
        <v>NULL</v>
      </c>
      <c r="H158" s="16" t="str">
        <f>Details2!H1643</f>
        <v>NULL</v>
      </c>
      <c r="I158" s="16" t="str">
        <f>Details2!I1643</f>
        <v>NULL</v>
      </c>
      <c r="J158" s="16" t="str">
        <f>Details2!J1643</f>
        <v>NULL</v>
      </c>
      <c r="K158" s="16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6" t="str">
        <f>Details2!F1644</f>
        <v>NULL</v>
      </c>
      <c r="G159" s="16" t="str">
        <f>Details2!G1644</f>
        <v>NULL</v>
      </c>
      <c r="H159" s="16" t="str">
        <f>Details2!H1644</f>
        <v>NULL</v>
      </c>
      <c r="I159" s="16" t="str">
        <f>Details2!I1644</f>
        <v>NULL</v>
      </c>
      <c r="J159" s="16" t="str">
        <f>Details2!J1644</f>
        <v>NULL</v>
      </c>
      <c r="K159" s="16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6" t="str">
        <f>Details2!F1645</f>
        <v>NULL</v>
      </c>
      <c r="G160" s="16" t="str">
        <f>Details2!G1645</f>
        <v>NULL</v>
      </c>
      <c r="H160" s="16" t="str">
        <f>Details2!H1645</f>
        <v>NULL</v>
      </c>
      <c r="I160" s="16" t="str">
        <f>Details2!I1645</f>
        <v>NULL</v>
      </c>
      <c r="J160" s="16" t="str">
        <f>Details2!J1645</f>
        <v>NULL</v>
      </c>
      <c r="K160" s="16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6">
        <f>Details2!F1646</f>
        <v>218322</v>
      </c>
      <c r="G161" s="16">
        <f>Details2!G1646</f>
        <v>387910</v>
      </c>
      <c r="H161" s="16">
        <f>Details2!H1646</f>
        <v>205088</v>
      </c>
      <c r="I161" s="16">
        <f>Details2!I1646</f>
        <v>415788</v>
      </c>
      <c r="J161" s="16">
        <f>Details2!J1646</f>
        <v>271805</v>
      </c>
      <c r="K161" s="16">
        <f>Details2!K1646</f>
        <v>253813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6">
        <f>Details2!F1647</f>
        <v>249121</v>
      </c>
      <c r="G162" s="16">
        <f>Details2!G1647</f>
        <v>297520</v>
      </c>
      <c r="H162" s="16">
        <f>Details2!H1647</f>
        <v>230159</v>
      </c>
      <c r="I162" s="16">
        <f>Details2!I1647</f>
        <v>223859</v>
      </c>
      <c r="J162" s="16">
        <f>Details2!J1647</f>
        <v>335209</v>
      </c>
      <c r="K162" s="16">
        <f>Details2!K1647</f>
        <v>272347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">
      <c r="B167" s="14" t="s">
        <v>126</v>
      </c>
      <c r="C167" s="9"/>
      <c r="F167" s="17">
        <f>SUM(F5:F81)</f>
        <v>1538907</v>
      </c>
      <c r="G167" s="17">
        <f t="shared" ref="G167:K167" si="0">SUM(G5:G81)</f>
        <v>1487290</v>
      </c>
      <c r="H167" s="17">
        <f t="shared" si="0"/>
        <v>1524384</v>
      </c>
      <c r="I167" s="17">
        <f t="shared" si="0"/>
        <v>1592332</v>
      </c>
      <c r="J167" s="17">
        <f t="shared" si="0"/>
        <v>1566952</v>
      </c>
      <c r="K167" s="17">
        <f t="shared" si="0"/>
        <v>1483888</v>
      </c>
    </row>
    <row r="168" spans="2:12" x14ac:dyDescent="0.2">
      <c r="B168" s="14" t="s">
        <v>127</v>
      </c>
      <c r="C168" s="9"/>
      <c r="F168" s="17">
        <f>SUM(F83:F129)</f>
        <v>2831845</v>
      </c>
      <c r="G168" s="17">
        <f t="shared" ref="G168:K168" si="1">SUM(G83:G129)</f>
        <v>2700889</v>
      </c>
      <c r="H168" s="17">
        <f t="shared" si="1"/>
        <v>2827509</v>
      </c>
      <c r="I168" s="17">
        <f t="shared" si="1"/>
        <v>2724887</v>
      </c>
      <c r="J168" s="17">
        <f t="shared" si="1"/>
        <v>2925610</v>
      </c>
      <c r="K168" s="17">
        <f t="shared" si="1"/>
        <v>2537476</v>
      </c>
      <c r="L168" s="142"/>
    </row>
    <row r="169" spans="2:12" x14ac:dyDescent="0.2">
      <c r="B169" s="14" t="s">
        <v>128</v>
      </c>
      <c r="C169" s="9"/>
      <c r="F169" s="17">
        <f>SUM(F161:F164)</f>
        <v>467443</v>
      </c>
      <c r="G169" s="17">
        <f t="shared" ref="G169:K169" si="2">SUM(G161:G164)</f>
        <v>685430</v>
      </c>
      <c r="H169" s="17">
        <f t="shared" si="2"/>
        <v>435247</v>
      </c>
      <c r="I169" s="17">
        <f t="shared" si="2"/>
        <v>639647</v>
      </c>
      <c r="J169" s="17">
        <f t="shared" si="2"/>
        <v>607014</v>
      </c>
      <c r="K169" s="17">
        <f t="shared" si="2"/>
        <v>526160</v>
      </c>
      <c r="L169" s="142"/>
    </row>
    <row r="170" spans="2:12" x14ac:dyDescent="0.2">
      <c r="B170" s="14" t="s">
        <v>144</v>
      </c>
      <c r="C170" s="9"/>
      <c r="F170" s="17">
        <f>SUM(F130:F160)</f>
        <v>1714977</v>
      </c>
      <c r="G170" s="17">
        <f t="shared" ref="G170:K170" si="3">SUM(G130:G160)</f>
        <v>1615278</v>
      </c>
      <c r="H170" s="17">
        <f t="shared" si="3"/>
        <v>1612608</v>
      </c>
      <c r="I170" s="17">
        <f t="shared" si="3"/>
        <v>1483355</v>
      </c>
      <c r="J170" s="17">
        <f t="shared" si="3"/>
        <v>1613937</v>
      </c>
      <c r="K170" s="17">
        <f t="shared" si="3"/>
        <v>1120359</v>
      </c>
      <c r="L170" s="144"/>
    </row>
    <row r="171" spans="2:12" x14ac:dyDescent="0.2">
      <c r="B171" s="14" t="s">
        <v>130</v>
      </c>
      <c r="C171" s="9"/>
      <c r="F171" s="17">
        <f>SUM(F5:F164)</f>
        <v>6553172</v>
      </c>
      <c r="G171" s="17">
        <f t="shared" ref="G171:K171" si="4">SUM(G5:G164)</f>
        <v>6488887</v>
      </c>
      <c r="H171" s="17">
        <f t="shared" si="4"/>
        <v>6399748</v>
      </c>
      <c r="I171" s="17">
        <f t="shared" si="4"/>
        <v>6440221</v>
      </c>
      <c r="J171" s="17">
        <f t="shared" si="4"/>
        <v>6713513</v>
      </c>
      <c r="K171" s="17">
        <f t="shared" si="4"/>
        <v>5667883</v>
      </c>
    </row>
    <row r="173" spans="2:12" x14ac:dyDescent="0.2">
      <c r="B173" s="40" t="s">
        <v>158</v>
      </c>
      <c r="C173" s="3"/>
      <c r="D173" s="3"/>
      <c r="E173" s="3"/>
      <c r="F173" s="161" t="str">
        <f>IF(F167='Claims per Disp or Visits'!L14,"yes","no")</f>
        <v>yes</v>
      </c>
      <c r="G173" s="161" t="str">
        <f>IF(G167='Claims per Disp or Visits'!M14,"yes","no")</f>
        <v>yes</v>
      </c>
      <c r="H173" s="161" t="str">
        <f>IF(H167='Claims per Disp or Visits'!N14,"yes","no")</f>
        <v>yes</v>
      </c>
      <c r="I173" s="161" t="str">
        <f>IF(I167='Claims per Disp or Visits'!O14,"yes","no")</f>
        <v>yes</v>
      </c>
      <c r="J173" s="161" t="str">
        <f>IF(J167='Claims per Disp or Visits'!P14,"yes","no")</f>
        <v>yes</v>
      </c>
      <c r="K173" s="161" t="str">
        <f>IF(K167='Claims per Disp or Visits'!Q14,"yes","no")</f>
        <v>yes</v>
      </c>
    </row>
    <row r="174" spans="2:12" x14ac:dyDescent="0.2">
      <c r="B174" s="40" t="s">
        <v>153</v>
      </c>
      <c r="C174" s="3"/>
      <c r="D174" s="3"/>
      <c r="E174" s="3"/>
      <c r="F174" s="161" t="str">
        <f>IF(F168='Claims per Disp or Visits'!L15,"yes","no")</f>
        <v>yes</v>
      </c>
      <c r="G174" s="161" t="str">
        <f>IF(G168='Claims per Disp or Visits'!M15,"yes","no")</f>
        <v>yes</v>
      </c>
      <c r="H174" s="161" t="str">
        <f>IF(H168='Claims per Disp or Visits'!N15,"yes","no")</f>
        <v>yes</v>
      </c>
      <c r="I174" s="161" t="str">
        <f>IF(I168='Claims per Disp or Visits'!O15,"yes","no")</f>
        <v>yes</v>
      </c>
      <c r="J174" s="161" t="str">
        <f>IF(J168='Claims per Disp or Visits'!P15,"yes","no")</f>
        <v>yes</v>
      </c>
      <c r="K174" s="161" t="str">
        <f>IF(K168='Claims per Disp or Visits'!Q15,"yes","no")</f>
        <v>yes</v>
      </c>
    </row>
    <row r="175" spans="2:12" x14ac:dyDescent="0.2">
      <c r="B175" s="40" t="s">
        <v>154</v>
      </c>
      <c r="C175" s="3"/>
      <c r="D175" s="3"/>
      <c r="E175" s="3"/>
      <c r="F175" s="161" t="str">
        <f>IF(F170='Claims per Disp or Visits'!L16,"yes","no")</f>
        <v>yes</v>
      </c>
      <c r="G175" s="161" t="str">
        <f>IF(G170='Claims per Disp or Visits'!M16,"yes","no")</f>
        <v>yes</v>
      </c>
      <c r="H175" s="161" t="str">
        <f>IF(H170='Claims per Disp or Visits'!N16,"yes","no")</f>
        <v>yes</v>
      </c>
      <c r="I175" s="161" t="str">
        <f>IF(I170='Claims per Disp or Visits'!O16,"yes","no")</f>
        <v>yes</v>
      </c>
      <c r="J175" s="161" t="str">
        <f>IF(J170='Claims per Disp or Visits'!P16,"yes","no")</f>
        <v>yes</v>
      </c>
      <c r="K175" s="161" t="str">
        <f>IF(K170='Claims per Disp or Visits'!Q16,"yes","no")</f>
        <v>yes</v>
      </c>
      <c r="L175" s="144"/>
    </row>
    <row r="176" spans="2:12" x14ac:dyDescent="0.2">
      <c r="B176" s="40" t="s">
        <v>155</v>
      </c>
      <c r="C176" s="3"/>
      <c r="D176" s="3"/>
      <c r="E176" s="3"/>
      <c r="F176" s="161" t="str">
        <f>IF(F169='Claims per Disp or Visits'!L17,"yes","no")</f>
        <v>yes</v>
      </c>
      <c r="G176" s="161" t="str">
        <f>IF(G169='Claims per Disp or Visits'!M17,"yes","no")</f>
        <v>yes</v>
      </c>
      <c r="H176" s="161" t="str">
        <f>IF(H169='Claims per Disp or Visits'!N17,"yes","no")</f>
        <v>yes</v>
      </c>
      <c r="I176" s="161" t="str">
        <f>IF(I169='Claims per Disp or Visits'!O17,"yes","no")</f>
        <v>yes</v>
      </c>
      <c r="J176" s="161" t="str">
        <f>IF(J169='Claims per Disp or Visits'!P17,"yes","no")</f>
        <v>yes</v>
      </c>
      <c r="K176" s="161" t="str">
        <f>IF(K169='Claims per Disp or Visits'!Q17,"yes","no")</f>
        <v>yes</v>
      </c>
      <c r="L176" s="144"/>
    </row>
    <row r="177" spans="2:11" x14ac:dyDescent="0.2">
      <c r="B177" s="40" t="s">
        <v>156</v>
      </c>
      <c r="F177" s="161" t="str">
        <f>IF(F171='Claims per Disp or Visits'!L18,"yes","no")</f>
        <v>yes</v>
      </c>
      <c r="G177" s="161" t="str">
        <f>IF(G171='Claims per Disp or Visits'!M18,"yes","no")</f>
        <v>yes</v>
      </c>
      <c r="H177" s="161" t="str">
        <f>IF(H171='Claims per Disp or Visits'!N18,"yes","no")</f>
        <v>yes</v>
      </c>
      <c r="I177" s="161" t="str">
        <f>IF(I171='Claims per Disp or Visits'!O18,"yes","no")</f>
        <v>yes</v>
      </c>
      <c r="J177" s="161" t="str">
        <f>IF(J171='Claims per Disp or Visits'!P18,"yes","no")</f>
        <v>yes</v>
      </c>
      <c r="K177" s="161" t="str">
        <f>IF(K171='Claims per Disp or Visits'!Q18,"yes","no")</f>
        <v>yes</v>
      </c>
    </row>
    <row r="178" spans="2:11" x14ac:dyDescent="0.2">
      <c r="K178" s="39"/>
    </row>
  </sheetData>
  <sheetProtection algorithmName="SHA-512" hashValue="4hEXzx8ozkEFn2PY3ILQzojznJTmHWjE4eeOpnG2+mbU7wH7clLxhCZbGSIGwG0bG8/DlW9G6egkYYCJJ8lwNg==" saltValue="hsXh+gfzJyP9XorwYXsUVA==" spinCount="100000" sheet="1" objects="1" scenarios="1"/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46" sqref="K146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0" t="s">
        <v>175</v>
      </c>
    </row>
    <row r="3" spans="1:12" x14ac:dyDescent="0.2">
      <c r="B3" s="6" t="s">
        <v>17</v>
      </c>
      <c r="C3" s="40" t="s">
        <v>122</v>
      </c>
      <c r="D3" s="40" t="s">
        <v>123</v>
      </c>
      <c r="E3" s="40" t="s">
        <v>124</v>
      </c>
      <c r="F3" s="40"/>
      <c r="G3" s="6" t="s">
        <v>176</v>
      </c>
      <c r="H3" s="40"/>
      <c r="I3" s="6"/>
      <c r="J3" s="6"/>
      <c r="K3" s="6"/>
      <c r="L3" s="6"/>
    </row>
    <row r="4" spans="1:12" x14ac:dyDescent="0.2">
      <c r="B4" s="6"/>
      <c r="C4" s="6"/>
      <c r="D4" s="6"/>
      <c r="E4" s="6"/>
      <c r="F4" s="134" t="s">
        <v>63</v>
      </c>
      <c r="G4" s="134" t="s">
        <v>64</v>
      </c>
      <c r="H4" s="134" t="s">
        <v>65</v>
      </c>
      <c r="I4" s="134" t="s">
        <v>66</v>
      </c>
      <c r="J4" s="134" t="s">
        <v>18</v>
      </c>
      <c r="K4" s="134" t="s">
        <v>19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1" t="str">
        <f>IF($E5="h",'OP Claims by DMISID'!F5/'OP Visits by DMISID'!F5," ")</f>
        <v xml:space="preserve"> </v>
      </c>
      <c r="G5" s="41" t="str">
        <f>IF($E5="h",'OP Claims by DMISID'!G5/'OP Visits by DMISID'!G5," ")</f>
        <v xml:space="preserve"> </v>
      </c>
      <c r="H5" s="41" t="str">
        <f>IF($E5="h",'OP Claims by DMISID'!H5/'OP Visits by DMISID'!H5," ")</f>
        <v xml:space="preserve"> </v>
      </c>
      <c r="I5" s="41">
        <f>'OP Claims by DMISID'!I5/'OP Visits by DMISID'!I5</f>
        <v>0.10140645805592544</v>
      </c>
      <c r="J5" s="41">
        <f>'OP Claims by DMISID'!J5/'OP Visits by DMISID'!J5</f>
        <v>0.40965218210952964</v>
      </c>
      <c r="K5" s="41">
        <f>'OP Claims by DMISID'!K5/'OP Visits by DMISID'!K5</f>
        <v>0.88697404887881082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1">
        <f>IF($E6="h",'OP Claims by DMISID'!F6/'OP Visits by DMISID'!F6," ")</f>
        <v>0.42566857881554498</v>
      </c>
      <c r="G6" s="41">
        <f>IF($E6="h",'OP Claims by DMISID'!G6/'OP Visits by DMISID'!G6," ")</f>
        <v>0.74227387870660111</v>
      </c>
      <c r="H6" s="41">
        <f>IF($E6="h",'OP Claims by DMISID'!H6/'OP Visits by DMISID'!H6," ")</f>
        <v>0.39538782833779451</v>
      </c>
      <c r="I6" s="41">
        <f>'OP Claims by DMISID'!I6/'OP Visits by DMISID'!I6</f>
        <v>0.31191840198842108</v>
      </c>
      <c r="J6" s="41">
        <f>'OP Claims by DMISID'!J6/'OP Visits by DMISID'!J6</f>
        <v>0.51491743632801568</v>
      </c>
      <c r="K6" s="41">
        <f>'OP Claims by DMISID'!K6/'OP Visits by DMISID'!K6</f>
        <v>0.51092930897537725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1" t="str">
        <f>IF($E7="h",'OP Claims by DMISID'!F7/'OP Visits by DMISID'!F7," ")</f>
        <v xml:space="preserve"> </v>
      </c>
      <c r="G7" s="41" t="str">
        <f>IF($E7="h",'OP Claims by DMISID'!G7/'OP Visits by DMISID'!G7," ")</f>
        <v xml:space="preserve"> </v>
      </c>
      <c r="H7" s="41" t="str">
        <f>IF($E7="h",'OP Claims by DMISID'!H7/'OP Visits by DMISID'!H7," ")</f>
        <v xml:space="preserve"> </v>
      </c>
      <c r="I7" s="41">
        <f>'OP Claims by DMISID'!I7/'OP Visits by DMISID'!I7</f>
        <v>0.28011606402652894</v>
      </c>
      <c r="J7" s="41">
        <f>'OP Claims by DMISID'!J7/'OP Visits by DMISID'!J7</f>
        <v>0.22100307528759633</v>
      </c>
      <c r="K7" s="41">
        <f>'OP Claims by DMISID'!K7/'OP Visits by DMISID'!K7</f>
        <v>0.18206712093230593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1" t="str">
        <f>IF($E8="h",'OP Claims by DMISID'!F8/'OP Visits by DMISID'!F8," ")</f>
        <v xml:space="preserve"> </v>
      </c>
      <c r="G8" s="41" t="str">
        <f>IF($E8="h",'OP Claims by DMISID'!G8/'OP Visits by DMISID'!G8," ")</f>
        <v xml:space="preserve"> </v>
      </c>
      <c r="H8" s="41" t="str">
        <f>IF($E8="h",'OP Claims by DMISID'!H8/'OP Visits by DMISID'!H8," ")</f>
        <v xml:space="preserve"> </v>
      </c>
      <c r="I8" s="41">
        <f>'OP Claims by DMISID'!I8/'OP Visits by DMISID'!I8</f>
        <v>0.32285483000539666</v>
      </c>
      <c r="J8" s="41">
        <f>'OP Claims by DMISID'!J8/'OP Visits by DMISID'!J8</f>
        <v>0.26658068019822145</v>
      </c>
      <c r="K8" s="41">
        <f>'OP Claims by DMISID'!K8/'OP Visits by DMISID'!K8</f>
        <v>0.24336387127084802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1" t="str">
        <f>IF($E9="h",'OP Claims by DMISID'!F9/'OP Visits by DMISID'!F9," ")</f>
        <v xml:space="preserve"> </v>
      </c>
      <c r="G9" s="41" t="str">
        <f>IF($E9="h",'OP Claims by DMISID'!G9/'OP Visits by DMISID'!G9," ")</f>
        <v xml:space="preserve"> </v>
      </c>
      <c r="H9" s="41" t="str">
        <f>IF($E9="h",'OP Claims by DMISID'!H9/'OP Visits by DMISID'!H9," ")</f>
        <v xml:space="preserve"> </v>
      </c>
      <c r="I9" s="41">
        <f>'OP Claims by DMISID'!I9/'OP Visits by DMISID'!I9</f>
        <v>1.1197663096397274E-2</v>
      </c>
      <c r="J9" s="41">
        <f>'OP Claims by DMISID'!J9/'OP Visits by DMISID'!J9</f>
        <v>0.39572823870344531</v>
      </c>
      <c r="K9" s="41">
        <f>'OP Claims by DMISID'!K9/'OP Visits by DMISID'!K9</f>
        <v>0.5538718376781816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1">
        <f>IF($E10="h",'OP Claims by DMISID'!F10/'OP Visits by DMISID'!F10," ")</f>
        <v>0.22811385886480676</v>
      </c>
      <c r="G10" s="41">
        <f>IF($E10="h",'OP Claims by DMISID'!G10/'OP Visits by DMISID'!G10," ")</f>
        <v>0.18346754726454628</v>
      </c>
      <c r="H10" s="41">
        <f>IF($E10="h",'OP Claims by DMISID'!H10/'OP Visits by DMISID'!H10," ")</f>
        <v>0.1979975457990813</v>
      </c>
      <c r="I10" s="41">
        <f>'OP Claims by DMISID'!I10/'OP Visits by DMISID'!I10</f>
        <v>0.16763274421967184</v>
      </c>
      <c r="J10" s="41">
        <f>'OP Claims by DMISID'!J10/'OP Visits by DMISID'!J10</f>
        <v>0.10809696569920844</v>
      </c>
      <c r="K10" s="41">
        <f>'OP Claims by DMISID'!K10/'OP Visits by DMISID'!K10</f>
        <v>0.15312575244902357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1" t="str">
        <f>IF($E11="h",'OP Claims by DMISID'!F11/'OP Visits by DMISID'!F11," ")</f>
        <v xml:space="preserve"> </v>
      </c>
      <c r="G11" s="41" t="str">
        <f>IF($E11="h",'OP Claims by DMISID'!G11/'OP Visits by DMISID'!G11," ")</f>
        <v xml:space="preserve"> </v>
      </c>
      <c r="H11" s="41" t="str">
        <f>IF($E11="h",'OP Claims by DMISID'!H11/'OP Visits by DMISID'!H11," ")</f>
        <v xml:space="preserve"> </v>
      </c>
      <c r="I11" s="41">
        <f>'OP Claims by DMISID'!I11/'OP Visits by DMISID'!I11</f>
        <v>0.19973122795229295</v>
      </c>
      <c r="J11" s="41">
        <f>'OP Claims by DMISID'!J11/'OP Visits by DMISID'!J11</f>
        <v>0.15054787994282992</v>
      </c>
      <c r="K11" s="41">
        <f>'OP Claims by DMISID'!K11/'OP Visits by DMISID'!K11</f>
        <v>0.14347525095188646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1" t="str">
        <f>IF($E12="h",'OP Claims by DMISID'!F12/'OP Visits by DMISID'!F12," ")</f>
        <v xml:space="preserve"> </v>
      </c>
      <c r="G12" s="41" t="str">
        <f>IF($E12="h",'OP Claims by DMISID'!G12/'OP Visits by DMISID'!G12," ")</f>
        <v xml:space="preserve"> </v>
      </c>
      <c r="H12" s="41" t="str">
        <f>IF($E12="h",'OP Claims by DMISID'!H12/'OP Visits by DMISID'!H12," ")</f>
        <v xml:space="preserve"> </v>
      </c>
      <c r="I12" s="41">
        <f>'OP Claims by DMISID'!I12/'OP Visits by DMISID'!I12</f>
        <v>0.118049717785517</v>
      </c>
      <c r="J12" s="41">
        <f>'OP Claims by DMISID'!J12/'OP Visits by DMISID'!J12</f>
        <v>0.13425287356321838</v>
      </c>
      <c r="K12" s="41">
        <f>'OP Claims by DMISID'!K12/'OP Visits by DMISID'!K12</f>
        <v>8.5524126455906818E-2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1" t="str">
        <f>IF($E13="h",'OP Claims by DMISID'!F13/'OP Visits by DMISID'!F13," ")</f>
        <v xml:space="preserve"> </v>
      </c>
      <c r="G13" s="41" t="str">
        <f>IF($E13="h",'OP Claims by DMISID'!G13/'OP Visits by DMISID'!G13," ")</f>
        <v xml:space="preserve"> </v>
      </c>
      <c r="H13" s="41" t="str">
        <f>IF($E13="h",'OP Claims by DMISID'!H13/'OP Visits by DMISID'!H13," ")</f>
        <v xml:space="preserve"> </v>
      </c>
      <c r="I13" s="41">
        <f>'OP Claims by DMISID'!I13/'OP Visits by DMISID'!I13</f>
        <v>0.1728766489238602</v>
      </c>
      <c r="J13" s="41">
        <f>'OP Claims by DMISID'!J13/'OP Visits by DMISID'!J13</f>
        <v>0.19929731039496001</v>
      </c>
      <c r="K13" s="41">
        <f>'OP Claims by DMISID'!K13/'OP Visits by DMISID'!K13</f>
        <v>0.16500189657352382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1">
        <f>IF($E14="h",'OP Claims by DMISID'!F14/'OP Visits by DMISID'!F14," ")</f>
        <v>0.19884995675650405</v>
      </c>
      <c r="G14" s="41">
        <f>IF($E14="h",'OP Claims by DMISID'!G14/'OP Visits by DMISID'!G14," ")</f>
        <v>0.18518905368706914</v>
      </c>
      <c r="H14" s="41">
        <f>IF($E14="h",'OP Claims by DMISID'!H14/'OP Visits by DMISID'!H14," ")</f>
        <v>0.14207394530988834</v>
      </c>
      <c r="I14" s="41">
        <f>'OP Claims by DMISID'!I14/'OP Visits by DMISID'!I14</f>
        <v>6.851662343225684E-2</v>
      </c>
      <c r="J14" s="41">
        <f>'OP Claims by DMISID'!J14/'OP Visits by DMISID'!J14</f>
        <v>0.11355012969195481</v>
      </c>
      <c r="K14" s="41">
        <f>'OP Claims by DMISID'!K14/'OP Visits by DMISID'!K14</f>
        <v>0.12108144341414367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1" t="str">
        <f>IF($E15="h",'OP Claims by DMISID'!F15/'OP Visits by DMISID'!F15," ")</f>
        <v xml:space="preserve"> </v>
      </c>
      <c r="G15" s="41" t="str">
        <f>IF($E15="h",'OP Claims by DMISID'!G15/'OP Visits by DMISID'!G15," ")</f>
        <v xml:space="preserve"> </v>
      </c>
      <c r="H15" s="41" t="str">
        <f>IF($E15="h",'OP Claims by DMISID'!H15/'OP Visits by DMISID'!H15," ")</f>
        <v xml:space="preserve"> </v>
      </c>
      <c r="I15" s="41">
        <f>'OP Claims by DMISID'!I15/'OP Visits by DMISID'!I15</f>
        <v>1.2289714918908028E-2</v>
      </c>
      <c r="J15" s="41">
        <f>'OP Claims by DMISID'!J15/'OP Visits by DMISID'!J15</f>
        <v>0.57469224797604523</v>
      </c>
      <c r="K15" s="41">
        <f>'OP Claims by DMISID'!K15/'OP Visits by DMISID'!K15</f>
        <v>0.62048770099030992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1">
        <f>IF($E16="h",'OP Claims by DMISID'!F16/'OP Visits by DMISID'!F16," ")</f>
        <v>0.19231660947788184</v>
      </c>
      <c r="G16" s="41">
        <f>IF($E16="h",'OP Claims by DMISID'!G16/'OP Visits by DMISID'!G16," ")</f>
        <v>0.15238411617449904</v>
      </c>
      <c r="H16" s="41">
        <f>IF($E16="h",'OP Claims by DMISID'!H16/'OP Visits by DMISID'!H16," ")</f>
        <v>0.12144050856899433</v>
      </c>
      <c r="I16" s="41">
        <f>'OP Claims by DMISID'!I16/'OP Visits by DMISID'!I16</f>
        <v>1.2047908431175881E-2</v>
      </c>
      <c r="J16" s="41">
        <f>'OP Claims by DMISID'!J16/'OP Visits by DMISID'!J16</f>
        <v>7.5311227581514512E-2</v>
      </c>
      <c r="K16" s="41">
        <f>'OP Claims by DMISID'!K16/'OP Visits by DMISID'!K16</f>
        <v>0.1246257964565691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1" t="str">
        <f>IF($E17="h",'OP Claims by DMISID'!F17/'OP Visits by DMISID'!F17," ")</f>
        <v xml:space="preserve"> </v>
      </c>
      <c r="G17" s="41" t="str">
        <f>IF($E17="h",'OP Claims by DMISID'!G17/'OP Visits by DMISID'!G17," ")</f>
        <v xml:space="preserve"> </v>
      </c>
      <c r="H17" s="41" t="str">
        <f>IF($E17="h",'OP Claims by DMISID'!H17/'OP Visits by DMISID'!H17," ")</f>
        <v xml:space="preserve"> </v>
      </c>
      <c r="I17" s="41">
        <f>'OP Claims by DMISID'!I17/'OP Visits by DMISID'!I17</f>
        <v>8.8245675961877868E-3</v>
      </c>
      <c r="J17" s="41">
        <f>'OP Claims by DMISID'!J17/'OP Visits by DMISID'!J17</f>
        <v>0.18999066002490661</v>
      </c>
      <c r="K17" s="41">
        <f>'OP Claims by DMISID'!K17/'OP Visits by DMISID'!K17</f>
        <v>0.23884467495305375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1" t="str">
        <f>IF($E18="h",'OP Claims by DMISID'!F18/'OP Visits by DMISID'!F18," ")</f>
        <v xml:space="preserve"> </v>
      </c>
      <c r="G18" s="41" t="str">
        <f>IF($E18="h",'OP Claims by DMISID'!G18/'OP Visits by DMISID'!G18," ")</f>
        <v xml:space="preserve"> </v>
      </c>
      <c r="H18" s="41" t="str">
        <f>IF($E18="h",'OP Claims by DMISID'!H18/'OP Visits by DMISID'!H18," ")</f>
        <v xml:space="preserve"> </v>
      </c>
      <c r="I18" s="41">
        <f>'OP Claims by DMISID'!I18/'OP Visits by DMISID'!I18</f>
        <v>1.0458748541161684E-2</v>
      </c>
      <c r="J18" s="41">
        <f>'OP Claims by DMISID'!J18/'OP Visits by DMISID'!J18</f>
        <v>0.13980674877340543</v>
      </c>
      <c r="K18" s="41">
        <f>'OP Claims by DMISID'!K18/'OP Visits by DMISID'!K18</f>
        <v>0.13641873090120696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1" t="str">
        <f>IF($E19="h",'OP Claims by DMISID'!F19/'OP Visits by DMISID'!F19," ")</f>
        <v xml:space="preserve"> </v>
      </c>
      <c r="G19" s="41" t="str">
        <f>IF($E19="h",'OP Claims by DMISID'!G19/'OP Visits by DMISID'!G19," ")</f>
        <v xml:space="preserve"> </v>
      </c>
      <c r="H19" s="41" t="str">
        <f>IF($E19="h",'OP Claims by DMISID'!H19/'OP Visits by DMISID'!H19," ")</f>
        <v xml:space="preserve"> </v>
      </c>
      <c r="I19" s="41">
        <f>'OP Claims by DMISID'!I19/'OP Visits by DMISID'!I19</f>
        <v>8.6400174987696175E-3</v>
      </c>
      <c r="J19" s="41">
        <f>'OP Claims by DMISID'!J19/'OP Visits by DMISID'!J19</f>
        <v>0.31760311046733247</v>
      </c>
      <c r="K19" s="41">
        <f>'OP Claims by DMISID'!K19/'OP Visits by DMISID'!K19</f>
        <v>0.422556665854253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1" t="str">
        <f>IF($E20="h",'OP Claims by DMISID'!F20/'OP Visits by DMISID'!F20," ")</f>
        <v xml:space="preserve"> </v>
      </c>
      <c r="G20" s="41" t="str">
        <f>IF($E20="h",'OP Claims by DMISID'!G20/'OP Visits by DMISID'!G20," ")</f>
        <v xml:space="preserve"> </v>
      </c>
      <c r="H20" s="41" t="str">
        <f>IF($E20="h",'OP Claims by DMISID'!H20/'OP Visits by DMISID'!H20," ")</f>
        <v xml:space="preserve"> </v>
      </c>
      <c r="I20" s="41">
        <f>'OP Claims by DMISID'!I20/'OP Visits by DMISID'!I20</f>
        <v>5.3850893407270485E-2</v>
      </c>
      <c r="J20" s="41">
        <f>'OP Claims by DMISID'!J20/'OP Visits by DMISID'!J20</f>
        <v>0.17967928496319663</v>
      </c>
      <c r="K20" s="41">
        <f>'OP Claims by DMISID'!K20/'OP Visits by DMISID'!K20</f>
        <v>0.24018357980622132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1" t="str">
        <f>IF($E21="h",'OP Claims by DMISID'!F21/'OP Visits by DMISID'!F21," ")</f>
        <v xml:space="preserve"> </v>
      </c>
      <c r="G21" s="41" t="str">
        <f>IF($E21="h",'OP Claims by DMISID'!G21/'OP Visits by DMISID'!G21," ")</f>
        <v xml:space="preserve"> </v>
      </c>
      <c r="H21" s="41" t="str">
        <f>IF($E21="h",'OP Claims by DMISID'!H21/'OP Visits by DMISID'!H21," ")</f>
        <v xml:space="preserve"> </v>
      </c>
      <c r="I21" s="41">
        <f>'OP Claims by DMISID'!I21/'OP Visits by DMISID'!I21</f>
        <v>2.015762352227948E-2</v>
      </c>
      <c r="J21" s="41">
        <f>'OP Claims by DMISID'!J21/'OP Visits by DMISID'!J21</f>
        <v>0.27709431751611013</v>
      </c>
      <c r="K21" s="41">
        <f>'OP Claims by DMISID'!K21/'OP Visits by DMISID'!K21</f>
        <v>0.37846468259036914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1">
        <f>IF($E22="h",'OP Claims by DMISID'!F22/'OP Visits by DMISID'!F22," ")</f>
        <v>0.22716304722509478</v>
      </c>
      <c r="G22" s="41">
        <f>IF($E22="h",'OP Claims by DMISID'!G22/'OP Visits by DMISID'!G22," ")</f>
        <v>0.239903918330581</v>
      </c>
      <c r="H22" s="41">
        <f>IF($E22="h",'OP Claims by DMISID'!H22/'OP Visits by DMISID'!H22," ")</f>
        <v>0.26599193484620859</v>
      </c>
      <c r="I22" s="41">
        <f>'OP Claims by DMISID'!I22/'OP Visits by DMISID'!I22</f>
        <v>0.28303833637590287</v>
      </c>
      <c r="J22" s="41">
        <f>'OP Claims by DMISID'!J22/'OP Visits by DMISID'!J22</f>
        <v>0.23067464546274286</v>
      </c>
      <c r="K22" s="41">
        <f>'OP Claims by DMISID'!K22/'OP Visits by DMISID'!K22</f>
        <v>0.24508031060525476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1" t="str">
        <f>IF($E23="h",'OP Claims by DMISID'!F23/'OP Visits by DMISID'!F23," ")</f>
        <v xml:space="preserve"> </v>
      </c>
      <c r="G23" s="41" t="str">
        <f>IF($E23="h",'OP Claims by DMISID'!G23/'OP Visits by DMISID'!G23," ")</f>
        <v xml:space="preserve"> </v>
      </c>
      <c r="H23" s="41" t="str">
        <f>IF($E23="h",'OP Claims by DMISID'!H23/'OP Visits by DMISID'!H23," ")</f>
        <v xml:space="preserve"> </v>
      </c>
      <c r="I23" s="41">
        <f>'OP Claims by DMISID'!I23/'OP Visits by DMISID'!I23</f>
        <v>1.7177949653833898E-2</v>
      </c>
      <c r="J23" s="41">
        <f>'OP Claims by DMISID'!J23/'OP Visits by DMISID'!J23</f>
        <v>0.16993895915927254</v>
      </c>
      <c r="K23" s="41">
        <f>'OP Claims by DMISID'!K23/'OP Visits by DMISID'!K23</f>
        <v>0.31596725043139845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1" t="str">
        <f>IF($E24="h",'OP Claims by DMISID'!F24/'OP Visits by DMISID'!F24," ")</f>
        <v xml:space="preserve"> </v>
      </c>
      <c r="G24" s="41" t="str">
        <f>IF($E24="h",'OP Claims by DMISID'!G24/'OP Visits by DMISID'!G24," ")</f>
        <v xml:space="preserve"> </v>
      </c>
      <c r="H24" s="41" t="str">
        <f>IF($E24="h",'OP Claims by DMISID'!H24/'OP Visits by DMISID'!H24," ")</f>
        <v xml:space="preserve"> </v>
      </c>
      <c r="I24" s="41">
        <f>'OP Claims by DMISID'!I24/'OP Visits by DMISID'!I24</f>
        <v>1.9584366715128709E-2</v>
      </c>
      <c r="J24" s="41">
        <f>'OP Claims by DMISID'!J24/'OP Visits by DMISID'!J24</f>
        <v>0.26168908408820568</v>
      </c>
      <c r="K24" s="41">
        <f>'OP Claims by DMISID'!K24/'OP Visits by DMISID'!K24</f>
        <v>0.32579086115992972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1" t="str">
        <f>IF($E25="h",'OP Claims by DMISID'!F25/'OP Visits by DMISID'!F25," ")</f>
        <v xml:space="preserve"> </v>
      </c>
      <c r="G25" s="41" t="str">
        <f>IF($E25="h",'OP Claims by DMISID'!G25/'OP Visits by DMISID'!G25," ")</f>
        <v xml:space="preserve"> </v>
      </c>
      <c r="H25" s="41" t="str">
        <f>IF($E25="h",'OP Claims by DMISID'!H25/'OP Visits by DMISID'!H25," ")</f>
        <v xml:space="preserve"> </v>
      </c>
      <c r="I25" s="41">
        <f>'OP Claims by DMISID'!I25/'OP Visits by DMISID'!I25</f>
        <v>1.5953481437304309E-2</v>
      </c>
      <c r="J25" s="41">
        <f>'OP Claims by DMISID'!J25/'OP Visits by DMISID'!J25</f>
        <v>0.45503465144720751</v>
      </c>
      <c r="K25" s="41">
        <f>'OP Claims by DMISID'!K25/'OP Visits by DMISID'!K25</f>
        <v>0.51946564885496183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1">
        <f>IF($E26="h",'OP Claims by DMISID'!F26/'OP Visits by DMISID'!F26," ")</f>
        <v>0.59418946560981845</v>
      </c>
      <c r="G26" s="41">
        <f>IF($E26="h",'OP Claims by DMISID'!G26/'OP Visits by DMISID'!G26," ")</f>
        <v>0.56953452880579936</v>
      </c>
      <c r="H26" s="41">
        <f>IF($E26="h",'OP Claims by DMISID'!H26/'OP Visits by DMISID'!H26," ")</f>
        <v>0.51252046943231444</v>
      </c>
      <c r="I26" s="41">
        <f>'OP Claims by DMISID'!I26/'OP Visits by DMISID'!I26</f>
        <v>4.8449006918098642E-2</v>
      </c>
      <c r="J26" s="41">
        <f>'OP Claims by DMISID'!J26/'OP Visits by DMISID'!J26</f>
        <v>0.17936614969656103</v>
      </c>
      <c r="K26" s="41">
        <f>'OP Claims by DMISID'!K26/'OP Visits by DMISID'!K26</f>
        <v>0.30602986900453644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1">
        <f>IF($E27="h",'OP Claims by DMISID'!F27/'OP Visits by DMISID'!F27," ")</f>
        <v>0.26696508243004052</v>
      </c>
      <c r="G27" s="41">
        <f>IF($E27="h",'OP Claims by DMISID'!G27/'OP Visits by DMISID'!G27," ")</f>
        <v>0.25173177083333331</v>
      </c>
      <c r="H27" s="41">
        <f>IF($E27="h",'OP Claims by DMISID'!H27/'OP Visits by DMISID'!H27," ")</f>
        <v>0.20186862967157418</v>
      </c>
      <c r="I27" s="41">
        <f>'OP Claims by DMISID'!I27/'OP Visits by DMISID'!I27</f>
        <v>1.6112334320001167E-2</v>
      </c>
      <c r="J27" s="41">
        <f>'OP Claims by DMISID'!J27/'OP Visits by DMISID'!J27</f>
        <v>0.14956938515689358</v>
      </c>
      <c r="K27" s="41">
        <f>'OP Claims by DMISID'!K27/'OP Visits by DMISID'!K27</f>
        <v>0.19908052382279187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1" t="str">
        <f>IF($E28="h",'OP Claims by DMISID'!F28/'OP Visits by DMISID'!F28," ")</f>
        <v xml:space="preserve"> </v>
      </c>
      <c r="G28" s="41" t="str">
        <f>IF($E28="h",'OP Claims by DMISID'!G28/'OP Visits by DMISID'!G28," ")</f>
        <v xml:space="preserve"> </v>
      </c>
      <c r="H28" s="41" t="str">
        <f>IF($E28="h",'OP Claims by DMISID'!H28/'OP Visits by DMISID'!H28," ")</f>
        <v xml:space="preserve"> </v>
      </c>
      <c r="I28" s="41">
        <f>'OP Claims by DMISID'!I28/'OP Visits by DMISID'!I28</f>
        <v>3.2846715328467154E-3</v>
      </c>
      <c r="J28" s="41">
        <f>'OP Claims by DMISID'!J28/'OP Visits by DMISID'!J28</f>
        <v>0.27266387726638774</v>
      </c>
      <c r="K28" s="41">
        <f>'OP Claims by DMISID'!K28/'OP Visits by DMISID'!K28</f>
        <v>0.32904148783977111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1" t="str">
        <f>IF($E29="h",'OP Claims by DMISID'!F29/'OP Visits by DMISID'!F29," ")</f>
        <v xml:space="preserve"> </v>
      </c>
      <c r="G29" s="41" t="str">
        <f>IF($E29="h",'OP Claims by DMISID'!G29/'OP Visits by DMISID'!G29," ")</f>
        <v xml:space="preserve"> </v>
      </c>
      <c r="H29" s="41" t="str">
        <f>IF($E29="h",'OP Claims by DMISID'!H29/'OP Visits by DMISID'!H29," ")</f>
        <v xml:space="preserve"> </v>
      </c>
      <c r="I29" s="41">
        <f>'OP Claims by DMISID'!I29/'OP Visits by DMISID'!I29</f>
        <v>3.862796833773087E-2</v>
      </c>
      <c r="J29" s="41">
        <f>'OP Claims by DMISID'!J29/'OP Visits by DMISID'!J29</f>
        <v>0.16409969196303556</v>
      </c>
      <c r="K29" s="41">
        <f>'OP Claims by DMISID'!K29/'OP Visits by DMISID'!K29</f>
        <v>0.15762880086619147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1" t="str">
        <f>IF($E30="h",'OP Claims by DMISID'!F30/'OP Visits by DMISID'!F30," ")</f>
        <v xml:space="preserve"> </v>
      </c>
      <c r="G30" s="41" t="str">
        <f>IF($E30="h",'OP Claims by DMISID'!G30/'OP Visits by DMISID'!G30," ")</f>
        <v xml:space="preserve"> </v>
      </c>
      <c r="H30" s="41" t="str">
        <f>IF($E30="h",'OP Claims by DMISID'!H30/'OP Visits by DMISID'!H30," ")</f>
        <v xml:space="preserve"> </v>
      </c>
      <c r="I30" s="41">
        <f>'OP Claims by DMISID'!I30/'OP Visits by DMISID'!I30</f>
        <v>0.16235002856598743</v>
      </c>
      <c r="J30" s="41">
        <f>'OP Claims by DMISID'!J30/'OP Visits by DMISID'!J30</f>
        <v>0.15195369030390737</v>
      </c>
      <c r="K30" s="41">
        <f>'OP Claims by DMISID'!K30/'OP Visits by DMISID'!K30</f>
        <v>0.12778666666666666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1" t="str">
        <f>IF($E31="h",'OP Claims by DMISID'!F31/'OP Visits by DMISID'!F31," ")</f>
        <v xml:space="preserve"> </v>
      </c>
      <c r="G31" s="41" t="str">
        <f>IF($E31="h",'OP Claims by DMISID'!G31/'OP Visits by DMISID'!G31," ")</f>
        <v xml:space="preserve"> </v>
      </c>
      <c r="H31" s="41" t="str">
        <f>IF($E31="h",'OP Claims by DMISID'!H31/'OP Visits by DMISID'!H31," ")</f>
        <v xml:space="preserve"> </v>
      </c>
      <c r="I31" s="41">
        <f>'OP Claims by DMISID'!I31/'OP Visits by DMISID'!I31</f>
        <v>0.15858915360866779</v>
      </c>
      <c r="J31" s="41">
        <f>'OP Claims by DMISID'!J31/'OP Visits by DMISID'!J31</f>
        <v>0.25960352840747414</v>
      </c>
      <c r="K31" s="41">
        <f>'OP Claims by DMISID'!K31/'OP Visits by DMISID'!K31</f>
        <v>0.29203662117809637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1">
        <f>IF($E32="h",'OP Claims by DMISID'!F32/'OP Visits by DMISID'!F32," ")</f>
        <v>0.24983142279163856</v>
      </c>
      <c r="G32" s="41">
        <f>IF($E32="h",'OP Claims by DMISID'!G32/'OP Visits by DMISID'!G32," ")</f>
        <v>0.29418507071658107</v>
      </c>
      <c r="H32" s="41">
        <f>IF($E32="h",'OP Claims by DMISID'!H32/'OP Visits by DMISID'!H32," ")</f>
        <v>0.27505467120988658</v>
      </c>
      <c r="I32" s="41">
        <f>'OP Claims by DMISID'!I32/'OP Visits by DMISID'!I32</f>
        <v>0.23584333570323282</v>
      </c>
      <c r="J32" s="41">
        <f>'OP Claims by DMISID'!J32/'OP Visits by DMISID'!J32</f>
        <v>0.33772093802776953</v>
      </c>
      <c r="K32" s="41">
        <f>'OP Claims by DMISID'!K32/'OP Visits by DMISID'!K32</f>
        <v>0.27326342622096056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1" t="str">
        <f>IF($E33="h",'OP Claims by DMISID'!F33/'OP Visits by DMISID'!F33," ")</f>
        <v xml:space="preserve"> </v>
      </c>
      <c r="G33" s="41" t="str">
        <f>IF($E33="h",'OP Claims by DMISID'!G33/'OP Visits by DMISID'!G33," ")</f>
        <v xml:space="preserve"> </v>
      </c>
      <c r="H33" s="41" t="str">
        <f>IF($E33="h",'OP Claims by DMISID'!H33/'OP Visits by DMISID'!H33," ")</f>
        <v xml:space="preserve"> </v>
      </c>
      <c r="I33" s="41">
        <f>'OP Claims by DMISID'!I33/'OP Visits by DMISID'!I33</f>
        <v>0.1413740066649577</v>
      </c>
      <c r="J33" s="41">
        <f>'OP Claims by DMISID'!J33/'OP Visits by DMISID'!J33</f>
        <v>0.25477152134315356</v>
      </c>
      <c r="K33" s="41">
        <f>'OP Claims by DMISID'!K33/'OP Visits by DMISID'!K33</f>
        <v>0.27520390145463719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1" t="str">
        <f>IF($E34="h",'OP Claims by DMISID'!F34/'OP Visits by DMISID'!F34," ")</f>
        <v xml:space="preserve"> </v>
      </c>
      <c r="G34" s="41" t="str">
        <f>IF($E34="h",'OP Claims by DMISID'!G34/'OP Visits by DMISID'!G34," ")</f>
        <v xml:space="preserve"> </v>
      </c>
      <c r="H34" s="41" t="str">
        <f>IF($E34="h",'OP Claims by DMISID'!H34/'OP Visits by DMISID'!H34," ")</f>
        <v xml:space="preserve"> </v>
      </c>
      <c r="I34" s="41">
        <f>'OP Claims by DMISID'!I34/'OP Visits by DMISID'!I34</f>
        <v>0.14400889630247429</v>
      </c>
      <c r="J34" s="41">
        <f>'OP Claims by DMISID'!J34/'OP Visits by DMISID'!J34</f>
        <v>0.13801194539249148</v>
      </c>
      <c r="K34" s="41">
        <f>'OP Claims by DMISID'!K34/'OP Visits by DMISID'!K34</f>
        <v>0.1107376283846872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1" t="str">
        <f>IF($E35="h",'OP Claims by DMISID'!F35/'OP Visits by DMISID'!F35," ")</f>
        <v xml:space="preserve"> </v>
      </c>
      <c r="G35" s="41" t="str">
        <f>IF($E35="h",'OP Claims by DMISID'!G35/'OP Visits by DMISID'!G35," ")</f>
        <v xml:space="preserve"> </v>
      </c>
      <c r="H35" s="41" t="str">
        <f>IF($E35="h",'OP Claims by DMISID'!H35/'OP Visits by DMISID'!H35," ")</f>
        <v xml:space="preserve"> </v>
      </c>
      <c r="I35" s="41">
        <f>'OP Claims by DMISID'!I35/'OP Visits by DMISID'!I35</f>
        <v>8.3951551854655568E-2</v>
      </c>
      <c r="J35" s="41">
        <f>'OP Claims by DMISID'!J35/'OP Visits by DMISID'!J35</f>
        <v>0.10654008438818566</v>
      </c>
      <c r="K35" s="41">
        <f>'OP Claims by DMISID'!K35/'OP Visits by DMISID'!K35</f>
        <v>8.2826439578264396E-2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1" t="str">
        <f>IF($E36="h",'OP Claims by DMISID'!F36/'OP Visits by DMISID'!F36," ")</f>
        <v xml:space="preserve"> </v>
      </c>
      <c r="G36" s="41" t="str">
        <f>IF($E36="h",'OP Claims by DMISID'!G36/'OP Visits by DMISID'!G36," ")</f>
        <v xml:space="preserve"> </v>
      </c>
      <c r="H36" s="41" t="str">
        <f>IF($E36="h",'OP Claims by DMISID'!H36/'OP Visits by DMISID'!H36," ")</f>
        <v xml:space="preserve"> </v>
      </c>
      <c r="I36" s="41">
        <f>'OP Claims by DMISID'!I36/'OP Visits by DMISID'!I36</f>
        <v>2.0954304468568542E-2</v>
      </c>
      <c r="J36" s="41">
        <f>'OP Claims by DMISID'!J36/'OP Visits by DMISID'!J36</f>
        <v>0.77619121527238866</v>
      </c>
      <c r="K36" s="41">
        <f>'OP Claims by DMISID'!K36/'OP Visits by DMISID'!K36</f>
        <v>0.64433337836012428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1" t="str">
        <f>IF($E37="h",'OP Claims by DMISID'!F37/'OP Visits by DMISID'!F37," ")</f>
        <v xml:space="preserve"> </v>
      </c>
      <c r="G37" s="41" t="str">
        <f>IF($E37="h",'OP Claims by DMISID'!G37/'OP Visits by DMISID'!G37," ")</f>
        <v xml:space="preserve"> </v>
      </c>
      <c r="H37" s="41" t="str">
        <f>IF($E37="h",'OP Claims by DMISID'!H37/'OP Visits by DMISID'!H37," ")</f>
        <v xml:space="preserve"> </v>
      </c>
      <c r="I37" s="41">
        <f>'OP Claims by DMISID'!I37/'OP Visits by DMISID'!I37</f>
        <v>3.1605810757754219E-2</v>
      </c>
      <c r="J37" s="41">
        <f>'OP Claims by DMISID'!J37/'OP Visits by DMISID'!J37</f>
        <v>0.17591684644047853</v>
      </c>
      <c r="K37" s="41">
        <f>'OP Claims by DMISID'!K37/'OP Visits by DMISID'!K37</f>
        <v>0.22615219721329047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1" t="str">
        <f>IF($E38="h",'OP Claims by DMISID'!F38/'OP Visits by DMISID'!F38," ")</f>
        <v xml:space="preserve"> </v>
      </c>
      <c r="G38" s="41" t="str">
        <f>IF($E38="h",'OP Claims by DMISID'!G38/'OP Visits by DMISID'!G38," ")</f>
        <v xml:space="preserve"> </v>
      </c>
      <c r="H38" s="41" t="str">
        <f>IF($E38="h",'OP Claims by DMISID'!H38/'OP Visits by DMISID'!H38," ")</f>
        <v xml:space="preserve"> </v>
      </c>
      <c r="I38" s="41">
        <f>'OP Claims by DMISID'!I38/'OP Visits by DMISID'!I38</f>
        <v>4.8080506895266495E-2</v>
      </c>
      <c r="J38" s="41">
        <f>'OP Claims by DMISID'!J38/'OP Visits by DMISID'!J38</f>
        <v>0.10363781730961423</v>
      </c>
      <c r="K38" s="41">
        <f>'OP Claims by DMISID'!K38/'OP Visits by DMISID'!K38</f>
        <v>0.12671404263837455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1">
        <f>IF($E39="h",'OP Claims by DMISID'!F39/'OP Visits by DMISID'!F39," ")</f>
        <v>0.38515879478827364</v>
      </c>
      <c r="G39" s="41">
        <f>IF($E39="h",'OP Claims by DMISID'!G39/'OP Visits by DMISID'!G39," ")</f>
        <v>0.26781025256945884</v>
      </c>
      <c r="H39" s="41">
        <f>IF($E39="h",'OP Claims by DMISID'!H39/'OP Visits by DMISID'!H39," ")</f>
        <v>0.19801830675134868</v>
      </c>
      <c r="I39" s="41">
        <f>'OP Claims by DMISID'!I39/'OP Visits by DMISID'!I39</f>
        <v>1.8092229307903093E-2</v>
      </c>
      <c r="J39" s="41">
        <f>'OP Claims by DMISID'!J39/'OP Visits by DMISID'!J39</f>
        <v>0.11421770759998659</v>
      </c>
      <c r="K39" s="41">
        <f>'OP Claims by DMISID'!K39/'OP Visits by DMISID'!K39</f>
        <v>0.18927879600655639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1" t="str">
        <f>IF($E40="h",'OP Claims by DMISID'!F40/'OP Visits by DMISID'!F40," ")</f>
        <v xml:space="preserve"> </v>
      </c>
      <c r="G40" s="41" t="str">
        <f>IF($E40="h",'OP Claims by DMISID'!G40/'OP Visits by DMISID'!G40," ")</f>
        <v xml:space="preserve"> </v>
      </c>
      <c r="H40" s="41" t="str">
        <f>IF($E40="h",'OP Claims by DMISID'!H40/'OP Visits by DMISID'!H40," ")</f>
        <v xml:space="preserve"> </v>
      </c>
      <c r="I40" s="41">
        <f>'OP Claims by DMISID'!I40/'OP Visits by DMISID'!I40</f>
        <v>2.232894345974849E-2</v>
      </c>
      <c r="J40" s="41">
        <f>'OP Claims by DMISID'!J40/'OP Visits by DMISID'!J40</f>
        <v>0.36705778171352665</v>
      </c>
      <c r="K40" s="41">
        <f>'OP Claims by DMISID'!K40/'OP Visits by DMISID'!K40</f>
        <v>0.48180775646371976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1" t="str">
        <f>IF($E41="h",'OP Claims by DMISID'!F41/'OP Visits by DMISID'!F41," ")</f>
        <v xml:space="preserve"> </v>
      </c>
      <c r="G41" s="41" t="str">
        <f>IF($E41="h",'OP Claims by DMISID'!G41/'OP Visits by DMISID'!G41," ")</f>
        <v xml:space="preserve"> </v>
      </c>
      <c r="H41" s="41" t="str">
        <f>IF($E41="h",'OP Claims by DMISID'!H41/'OP Visits by DMISID'!H41," ")</f>
        <v xml:space="preserve"> </v>
      </c>
      <c r="I41" s="41">
        <f>'OP Claims by DMISID'!I41/'OP Visits by DMISID'!I41</f>
        <v>0</v>
      </c>
      <c r="J41" s="41">
        <f>'OP Claims by DMISID'!J41/'OP Visits by DMISID'!J41</f>
        <v>0.2479955248927839</v>
      </c>
      <c r="K41" s="41">
        <f>'OP Claims by DMISID'!K41/'OP Visits by DMISID'!K41</f>
        <v>0.17920540997464074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1" t="str">
        <f>IF($E42="h",'OP Claims by DMISID'!F42/'OP Visits by DMISID'!F42," ")</f>
        <v xml:space="preserve"> </v>
      </c>
      <c r="G42" s="41" t="str">
        <f>IF($E42="h",'OP Claims by DMISID'!G42/'OP Visits by DMISID'!G42," ")</f>
        <v xml:space="preserve"> </v>
      </c>
      <c r="H42" s="41" t="str">
        <f>IF($E42="h",'OP Claims by DMISID'!H42/'OP Visits by DMISID'!H42," ")</f>
        <v xml:space="preserve"> </v>
      </c>
      <c r="I42" s="41">
        <f>'OP Claims by DMISID'!I42/'OP Visits by DMISID'!I42</f>
        <v>5.9021406727828747E-2</v>
      </c>
      <c r="J42" s="41">
        <f>'OP Claims by DMISID'!J42/'OP Visits by DMISID'!J42</f>
        <v>0.22973517945960478</v>
      </c>
      <c r="K42" s="41">
        <f>'OP Claims by DMISID'!K42/'OP Visits by DMISID'!K42</f>
        <v>0.4609300552696779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1" t="str">
        <f>IF($E43="h",'OP Claims by DMISID'!F43/'OP Visits by DMISID'!F43," ")</f>
        <v xml:space="preserve"> </v>
      </c>
      <c r="G43" s="41" t="str">
        <f>IF($E43="h",'OP Claims by DMISID'!G43/'OP Visits by DMISID'!G43," ")</f>
        <v xml:space="preserve"> </v>
      </c>
      <c r="H43" s="41" t="str">
        <f>IF($E43="h",'OP Claims by DMISID'!H43/'OP Visits by DMISID'!H43," ")</f>
        <v xml:space="preserve"> </v>
      </c>
      <c r="I43" s="41">
        <f>'OP Claims by DMISID'!I43/'OP Visits by DMISID'!I43</f>
        <v>3.0027932960893854E-2</v>
      </c>
      <c r="J43" s="41">
        <f>'OP Claims by DMISID'!J43/'OP Visits by DMISID'!J43</f>
        <v>0.23765365538063404</v>
      </c>
      <c r="K43" s="41">
        <f>'OP Claims by DMISID'!K43/'OP Visits by DMISID'!K43</f>
        <v>0.17796531577483074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1" t="str">
        <f>IF($E44="h",'OP Claims by DMISID'!F44/'OP Visits by DMISID'!F44," ")</f>
        <v xml:space="preserve"> </v>
      </c>
      <c r="G44" s="41" t="str">
        <f>IF($E44="h",'OP Claims by DMISID'!G44/'OP Visits by DMISID'!G44," ")</f>
        <v xml:space="preserve"> </v>
      </c>
      <c r="H44" s="41" t="str">
        <f>IF($E44="h",'OP Claims by DMISID'!H44/'OP Visits by DMISID'!H44," ")</f>
        <v xml:space="preserve"> </v>
      </c>
      <c r="I44" s="41">
        <f>'OP Claims by DMISID'!I44/'OP Visits by DMISID'!I44</f>
        <v>2.0655026817300012E-2</v>
      </c>
      <c r="J44" s="41">
        <f>'OP Claims by DMISID'!J44/'OP Visits by DMISID'!J44</f>
        <v>0.23723557426071548</v>
      </c>
      <c r="K44" s="41">
        <f>'OP Claims by DMISID'!K44/'OP Visits by DMISID'!K44</f>
        <v>0.22822565275395465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1" t="str">
        <f>IF($E45="h",'OP Claims by DMISID'!F45/'OP Visits by DMISID'!F45," ")</f>
        <v xml:space="preserve"> </v>
      </c>
      <c r="G45" s="41" t="str">
        <f>IF($E45="h",'OP Claims by DMISID'!G45/'OP Visits by DMISID'!G45," ")</f>
        <v xml:space="preserve"> </v>
      </c>
      <c r="H45" s="41" t="str">
        <f>IF($E45="h",'OP Claims by DMISID'!H45/'OP Visits by DMISID'!H45," ")</f>
        <v xml:space="preserve"> </v>
      </c>
      <c r="I45" s="41">
        <f>'OP Claims by DMISID'!I45/'OP Visits by DMISID'!I45</f>
        <v>7.7042329468859527E-2</v>
      </c>
      <c r="J45" s="41">
        <f>'OP Claims by DMISID'!J45/'OP Visits by DMISID'!J45</f>
        <v>0.36003001031604615</v>
      </c>
      <c r="K45" s="41">
        <f>'OP Claims by DMISID'!K45/'OP Visits by DMISID'!K45</f>
        <v>0.39670979350526947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1" t="str">
        <f>IF($E46="h",'OP Claims by DMISID'!F46/'OP Visits by DMISID'!F46," ")</f>
        <v xml:space="preserve"> </v>
      </c>
      <c r="G46" s="41" t="str">
        <f>IF($E46="h",'OP Claims by DMISID'!G46/'OP Visits by DMISID'!G46," ")</f>
        <v xml:space="preserve"> </v>
      </c>
      <c r="H46" s="41" t="str">
        <f>IF($E46="h",'OP Claims by DMISID'!H46/'OP Visits by DMISID'!H46," ")</f>
        <v xml:space="preserve"> </v>
      </c>
      <c r="I46" s="41">
        <f>'OP Claims by DMISID'!I46/'OP Visits by DMISID'!I46</f>
        <v>5.2254831782390834E-2</v>
      </c>
      <c r="J46" s="41">
        <f>'OP Claims by DMISID'!J46/'OP Visits by DMISID'!J46</f>
        <v>0.11548331907613345</v>
      </c>
      <c r="K46" s="41">
        <f>'OP Claims by DMISID'!K46/'OP Visits by DMISID'!K46</f>
        <v>0.11776266061980348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1">
        <f>IF($E47="h",'OP Claims by DMISID'!F47/'OP Visits by DMISID'!F47," ")</f>
        <v>0.23045032269267501</v>
      </c>
      <c r="G47" s="41">
        <f>IF($E47="h",'OP Claims by DMISID'!G47/'OP Visits by DMISID'!G47," ")</f>
        <v>0.24669242314747902</v>
      </c>
      <c r="H47" s="41">
        <f>IF($E47="h",'OP Claims by DMISID'!H47/'OP Visits by DMISID'!H47," ")</f>
        <v>0.20537777808810284</v>
      </c>
      <c r="I47" s="41">
        <f>'OP Claims by DMISID'!I47/'OP Visits by DMISID'!I47</f>
        <v>4.2911835398936796E-2</v>
      </c>
      <c r="J47" s="41">
        <f>'OP Claims by DMISID'!J47/'OP Visits by DMISID'!J47</f>
        <v>0.12070818567361878</v>
      </c>
      <c r="K47" s="41">
        <f>'OP Claims by DMISID'!K47/'OP Visits by DMISID'!K47</f>
        <v>0.19909646428338018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1" t="str">
        <f>IF($E48="h",'OP Claims by DMISID'!F48/'OP Visits by DMISID'!F48," ")</f>
        <v xml:space="preserve"> </v>
      </c>
      <c r="G48" s="41" t="str">
        <f>IF($E48="h",'OP Claims by DMISID'!G48/'OP Visits by DMISID'!G48," ")</f>
        <v xml:space="preserve"> </v>
      </c>
      <c r="H48" s="41" t="str">
        <f>IF($E48="h",'OP Claims by DMISID'!H48/'OP Visits by DMISID'!H48," ")</f>
        <v xml:space="preserve"> </v>
      </c>
      <c r="I48" s="41">
        <f>'OP Claims by DMISID'!I48/'OP Visits by DMISID'!I48</f>
        <v>0.31588284626798269</v>
      </c>
      <c r="J48" s="41">
        <f>'OP Claims by DMISID'!J48/'OP Visits by DMISID'!J48</f>
        <v>0.51111972479286782</v>
      </c>
      <c r="K48" s="41">
        <f>'OP Claims by DMISID'!K48/'OP Visits by DMISID'!K48</f>
        <v>0.46147408066119161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1">
        <f>IF($E49="h",'OP Claims by DMISID'!F49/'OP Visits by DMISID'!F49," ")</f>
        <v>0.14941159339713805</v>
      </c>
      <c r="G49" s="41">
        <f>IF($E49="h",'OP Claims by DMISID'!G49/'OP Visits by DMISID'!G49," ")</f>
        <v>0.15865929322902617</v>
      </c>
      <c r="H49" s="41">
        <f>IF($E49="h",'OP Claims by DMISID'!H49/'OP Visits by DMISID'!H49," ")</f>
        <v>0.12603510871191004</v>
      </c>
      <c r="I49" s="41">
        <f>'OP Claims by DMISID'!I49/'OP Visits by DMISID'!I49</f>
        <v>2.177766523170423E-2</v>
      </c>
      <c r="J49" s="41">
        <f>'OP Claims by DMISID'!J49/'OP Visits by DMISID'!J49</f>
        <v>9.3033933567687785E-2</v>
      </c>
      <c r="K49" s="41">
        <f>'OP Claims by DMISID'!K49/'OP Visits by DMISID'!K49</f>
        <v>0.12938862481560401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1" t="str">
        <f>IF($E50="h",'OP Claims by DMISID'!F50/'OP Visits by DMISID'!F50," ")</f>
        <v xml:space="preserve"> </v>
      </c>
      <c r="G50" s="41" t="str">
        <f>IF($E50="h",'OP Claims by DMISID'!G50/'OP Visits by DMISID'!G50," ")</f>
        <v xml:space="preserve"> </v>
      </c>
      <c r="H50" s="41" t="str">
        <f>IF($E50="h",'OP Claims by DMISID'!H50/'OP Visits by DMISID'!H50," ")</f>
        <v xml:space="preserve"> </v>
      </c>
      <c r="I50" s="41">
        <f>'OP Claims by DMISID'!I50/'OP Visits by DMISID'!I50</f>
        <v>0.32031667914838985</v>
      </c>
      <c r="J50" s="41">
        <f>'OP Claims by DMISID'!J50/'OP Visits by DMISID'!J50</f>
        <v>0.39261271048343294</v>
      </c>
      <c r="K50" s="41" t="e">
        <f>'OP Claims by DMISID'!K50/'OP Visits by DMISID'!K50</f>
        <v>#DIV/0!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1" t="str">
        <f>IF($E51="h",'OP Claims by DMISID'!F51/'OP Visits by DMISID'!F51," ")</f>
        <v xml:space="preserve"> </v>
      </c>
      <c r="G51" s="41" t="str">
        <f>IF($E51="h",'OP Claims by DMISID'!G51/'OP Visits by DMISID'!G51," ")</f>
        <v xml:space="preserve"> </v>
      </c>
      <c r="H51" s="41" t="str">
        <f>IF($E51="h",'OP Claims by DMISID'!H51/'OP Visits by DMISID'!H51," ")</f>
        <v xml:space="preserve"> </v>
      </c>
      <c r="I51" s="41">
        <f>'OP Claims by DMISID'!I51/'OP Visits by DMISID'!I51</f>
        <v>0.16628477905073649</v>
      </c>
      <c r="J51" s="41">
        <f>'OP Claims by DMISID'!J51/'OP Visits by DMISID'!J51</f>
        <v>0.23136732200377652</v>
      </c>
      <c r="K51" s="41">
        <f>'OP Claims by DMISID'!K51/'OP Visits by DMISID'!K51</f>
        <v>0.24540596898214517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1" t="str">
        <f>IF($E52="h",'OP Claims by DMISID'!F52/'OP Visits by DMISID'!F52," ")</f>
        <v xml:space="preserve"> </v>
      </c>
      <c r="G52" s="41" t="str">
        <f>IF($E52="h",'OP Claims by DMISID'!G52/'OP Visits by DMISID'!G52," ")</f>
        <v xml:space="preserve"> </v>
      </c>
      <c r="H52" s="41" t="str">
        <f>IF($E52="h",'OP Claims by DMISID'!H52/'OP Visits by DMISID'!H52," ")</f>
        <v xml:space="preserve"> </v>
      </c>
      <c r="I52" s="41">
        <f>'OP Claims by DMISID'!I52/'OP Visits by DMISID'!I52</f>
        <v>0.14915966386554622</v>
      </c>
      <c r="J52" s="41">
        <f>'OP Claims by DMISID'!J52/'OP Visits by DMISID'!J52</f>
        <v>0.16753331166720831</v>
      </c>
      <c r="K52" s="41">
        <f>'OP Claims by DMISID'!K52/'OP Visits by DMISID'!K52</f>
        <v>0.20131105942059632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1" t="str">
        <f>IF($E53="h",'OP Claims by DMISID'!F53/'OP Visits by DMISID'!F53," ")</f>
        <v xml:space="preserve"> </v>
      </c>
      <c r="G53" s="41" t="str">
        <f>IF($E53="h",'OP Claims by DMISID'!G53/'OP Visits by DMISID'!G53," ")</f>
        <v xml:space="preserve"> </v>
      </c>
      <c r="H53" s="41" t="str">
        <f>IF($E53="h",'OP Claims by DMISID'!H53/'OP Visits by DMISID'!H53," ")</f>
        <v xml:space="preserve"> </v>
      </c>
      <c r="I53" s="41">
        <f>'OP Claims by DMISID'!I53/'OP Visits by DMISID'!I53</f>
        <v>0.32522466687325691</v>
      </c>
      <c r="J53" s="41">
        <f>'OP Claims by DMISID'!J53/'OP Visits by DMISID'!J53</f>
        <v>0.12106078870328914</v>
      </c>
      <c r="K53" s="41">
        <f>'OP Claims by DMISID'!K53/'OP Visits by DMISID'!K53</f>
        <v>0.25702875399361025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1" t="str">
        <f>IF($E54="h",'OP Claims by DMISID'!F54/'OP Visits by DMISID'!F54," ")</f>
        <v xml:space="preserve"> </v>
      </c>
      <c r="G54" s="41" t="str">
        <f>IF($E54="h",'OP Claims by DMISID'!G54/'OP Visits by DMISID'!G54," ")</f>
        <v xml:space="preserve"> </v>
      </c>
      <c r="H54" s="41" t="str">
        <f>IF($E54="h",'OP Claims by DMISID'!H54/'OP Visits by DMISID'!H54," ")</f>
        <v xml:space="preserve"> </v>
      </c>
      <c r="I54" s="41" t="e">
        <f>'OP Claims by DMISID'!I54/'OP Visits by DMISID'!I54</f>
        <v>#VALUE!</v>
      </c>
      <c r="J54" s="41" t="e">
        <f>'OP Claims by DMISID'!J54/'OP Visits by DMISID'!J54</f>
        <v>#VALUE!</v>
      </c>
      <c r="K54" s="41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1" t="str">
        <f>IF($E55="h",'OP Claims by DMISID'!F55/'OP Visits by DMISID'!F55," ")</f>
        <v xml:space="preserve"> </v>
      </c>
      <c r="G55" s="41" t="str">
        <f>IF($E55="h",'OP Claims by DMISID'!G55/'OP Visits by DMISID'!G55," ")</f>
        <v xml:space="preserve"> </v>
      </c>
      <c r="H55" s="41" t="str">
        <f>IF($E55="h",'OP Claims by DMISID'!H55/'OP Visits by DMISID'!H55," ")</f>
        <v xml:space="preserve"> </v>
      </c>
      <c r="I55" s="41">
        <f>'OP Claims by DMISID'!I55/'OP Visits by DMISID'!I55</f>
        <v>0.22376864738728228</v>
      </c>
      <c r="J55" s="41">
        <f>'OP Claims by DMISID'!J55/'OP Visits by DMISID'!J55</f>
        <v>0.16155769586960547</v>
      </c>
      <c r="K55" s="41">
        <f>'OP Claims by DMISID'!K55/'OP Visits by DMISID'!K55</f>
        <v>0.12704219496986074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1" t="str">
        <f>IF($E56="h",'OP Claims by DMISID'!F56/'OP Visits by DMISID'!F56," ")</f>
        <v xml:space="preserve"> </v>
      </c>
      <c r="G56" s="41" t="str">
        <f>IF($E56="h",'OP Claims by DMISID'!G56/'OP Visits by DMISID'!G56," ")</f>
        <v xml:space="preserve"> </v>
      </c>
      <c r="H56" s="41" t="str">
        <f>IF($E56="h",'OP Claims by DMISID'!H56/'OP Visits by DMISID'!H56," ")</f>
        <v xml:space="preserve"> </v>
      </c>
      <c r="I56" s="41">
        <f>'OP Claims by DMISID'!I56/'OP Visits by DMISID'!I56</f>
        <v>0.15942989724892276</v>
      </c>
      <c r="J56" s="41">
        <f>'OP Claims by DMISID'!J56/'OP Visits by DMISID'!J56</f>
        <v>0.25626473413079542</v>
      </c>
      <c r="K56" s="41">
        <f>'OP Claims by DMISID'!K56/'OP Visits by DMISID'!K56</f>
        <v>0.26603050031213771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1" t="str">
        <f>IF($E57="h",'OP Claims by DMISID'!F57/'OP Visits by DMISID'!F57," ")</f>
        <v xml:space="preserve"> </v>
      </c>
      <c r="G57" s="41" t="str">
        <f>IF($E57="h",'OP Claims by DMISID'!G57/'OP Visits by DMISID'!G57," ")</f>
        <v xml:space="preserve"> </v>
      </c>
      <c r="H57" s="41" t="str">
        <f>IF($E57="h",'OP Claims by DMISID'!H57/'OP Visits by DMISID'!H57," ")</f>
        <v xml:space="preserve"> </v>
      </c>
      <c r="I57" s="41">
        <f>'OP Claims by DMISID'!I57/'OP Visits by DMISID'!I57</f>
        <v>0</v>
      </c>
      <c r="J57" s="41">
        <f>'OP Claims by DMISID'!J57/'OP Visits by DMISID'!J57</f>
        <v>0.43901874566072668</v>
      </c>
      <c r="K57" s="41">
        <f>'OP Claims by DMISID'!K57/'OP Visits by DMISID'!K57</f>
        <v>0.30461270670147955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1" t="str">
        <f>IF($E58="h",'OP Claims by DMISID'!F58/'OP Visits by DMISID'!F58," ")</f>
        <v xml:space="preserve"> </v>
      </c>
      <c r="G58" s="41" t="str">
        <f>IF($E58="h",'OP Claims by DMISID'!G58/'OP Visits by DMISID'!G58," ")</f>
        <v xml:space="preserve"> </v>
      </c>
      <c r="H58" s="41" t="str">
        <f>IF($E58="h",'OP Claims by DMISID'!H58/'OP Visits by DMISID'!H58," ")</f>
        <v xml:space="preserve"> </v>
      </c>
      <c r="I58" s="41">
        <f>'OP Claims by DMISID'!I58/'OP Visits by DMISID'!I58</f>
        <v>5.4826998592279767E-3</v>
      </c>
      <c r="J58" s="41">
        <f>'OP Claims by DMISID'!J58/'OP Visits by DMISID'!J58</f>
        <v>0.20448265274792754</v>
      </c>
      <c r="K58" s="41">
        <f>'OP Claims by DMISID'!K58/'OP Visits by DMISID'!K58</f>
        <v>0.31164948453608249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1" t="str">
        <f>IF($E59="h",'OP Claims by DMISID'!F59/'OP Visits by DMISID'!F59," ")</f>
        <v xml:space="preserve"> </v>
      </c>
      <c r="G59" s="41" t="str">
        <f>IF($E59="h",'OP Claims by DMISID'!G59/'OP Visits by DMISID'!G59," ")</f>
        <v xml:space="preserve"> </v>
      </c>
      <c r="H59" s="41" t="str">
        <f>IF($E59="h",'OP Claims by DMISID'!H59/'OP Visits by DMISID'!H59," ")</f>
        <v xml:space="preserve"> </v>
      </c>
      <c r="I59" s="41" t="e">
        <f>'OP Claims by DMISID'!I59/'OP Visits by DMISID'!I59</f>
        <v>#VALUE!</v>
      </c>
      <c r="J59" s="41" t="e">
        <f>'OP Claims by DMISID'!J59/'OP Visits by DMISID'!J59</f>
        <v>#VALUE!</v>
      </c>
      <c r="K59" s="41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1" t="str">
        <f>IF($E60="h",'OP Claims by DMISID'!F60/'OP Visits by DMISID'!F60," ")</f>
        <v xml:space="preserve"> </v>
      </c>
      <c r="G60" s="41" t="str">
        <f>IF($E60="h",'OP Claims by DMISID'!G60/'OP Visits by DMISID'!G60," ")</f>
        <v xml:space="preserve"> </v>
      </c>
      <c r="H60" s="41" t="str">
        <f>IF($E60="h",'OP Claims by DMISID'!H60/'OP Visits by DMISID'!H60," ")</f>
        <v xml:space="preserve"> </v>
      </c>
      <c r="I60" s="41">
        <f>'OP Claims by DMISID'!I60/'OP Visits by DMISID'!I60</f>
        <v>9.8240804203792546E-3</v>
      </c>
      <c r="J60" s="41">
        <f>'OP Claims by DMISID'!J60/'OP Visits by DMISID'!J60</f>
        <v>0.15952264978080857</v>
      </c>
      <c r="K60" s="41">
        <f>'OP Claims by DMISID'!K60/'OP Visits by DMISID'!K60</f>
        <v>0.25970073548059852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JB (628th Medical Group)</v>
      </c>
      <c r="E61" s="6" t="str">
        <f>Details2!E1546</f>
        <v>C</v>
      </c>
      <c r="F61" s="41" t="str">
        <f>IF($E61="h",'OP Claims by DMISID'!F61/'OP Visits by DMISID'!F61," ")</f>
        <v xml:space="preserve"> </v>
      </c>
      <c r="G61" s="41" t="str">
        <f>IF($E61="h",'OP Claims by DMISID'!G61/'OP Visits by DMISID'!G61," ")</f>
        <v xml:space="preserve"> </v>
      </c>
      <c r="H61" s="41" t="str">
        <f>IF($E61="h",'OP Claims by DMISID'!H61/'OP Visits by DMISID'!H61," ")</f>
        <v xml:space="preserve"> </v>
      </c>
      <c r="I61" s="41">
        <f>'OP Claims by DMISID'!I61/'OP Visits by DMISID'!I61</f>
        <v>3.4788658897199512E-3</v>
      </c>
      <c r="J61" s="41">
        <f>'OP Claims by DMISID'!J61/'OP Visits by DMISID'!J61</f>
        <v>0.1513193322563274</v>
      </c>
      <c r="K61" s="41">
        <f>'OP Claims by DMISID'!K61/'OP Visits by DMISID'!K61</f>
        <v>0.30209458000431871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1" t="str">
        <f>IF($E62="h",'OP Claims by DMISID'!F62/'OP Visits by DMISID'!F62," ")</f>
        <v xml:space="preserve"> </v>
      </c>
      <c r="G62" s="41" t="str">
        <f>IF($E62="h",'OP Claims by DMISID'!G62/'OP Visits by DMISID'!G62," ")</f>
        <v xml:space="preserve"> </v>
      </c>
      <c r="H62" s="41" t="str">
        <f>IF($E62="h",'OP Claims by DMISID'!H62/'OP Visits by DMISID'!H62," ")</f>
        <v xml:space="preserve"> </v>
      </c>
      <c r="I62" s="41" t="e">
        <f>'OP Claims by DMISID'!I62/'OP Visits by DMISID'!I62</f>
        <v>#VALUE!</v>
      </c>
      <c r="J62" s="41" t="e">
        <f>'OP Claims by DMISID'!J62/'OP Visits by DMISID'!J62</f>
        <v>#VALUE!</v>
      </c>
      <c r="K62" s="41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1" t="str">
        <f>IF($E63="h",'OP Claims by DMISID'!F63/'OP Visits by DMISID'!F63," ")</f>
        <v xml:space="preserve"> </v>
      </c>
      <c r="G63" s="41" t="str">
        <f>IF($E63="h",'OP Claims by DMISID'!G63/'OP Visits by DMISID'!G63," ")</f>
        <v xml:space="preserve"> </v>
      </c>
      <c r="H63" s="41" t="str">
        <f>IF($E63="h",'OP Claims by DMISID'!H63/'OP Visits by DMISID'!H63," ")</f>
        <v xml:space="preserve"> </v>
      </c>
      <c r="I63" s="41">
        <f>'OP Claims by DMISID'!I63/'OP Visits by DMISID'!I63</f>
        <v>2.7414772727272729E-2</v>
      </c>
      <c r="J63" s="41">
        <f>'OP Claims by DMISID'!J63/'OP Visits by DMISID'!J63</f>
        <v>0.16956367506207876</v>
      </c>
      <c r="K63" s="41">
        <f>'OP Claims by DMISID'!K63/'OP Visits by DMISID'!K63</f>
        <v>0.34040973871733965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1" t="str">
        <f>IF($E64="h",'OP Claims by DMISID'!F64/'OP Visits by DMISID'!F64," ")</f>
        <v xml:space="preserve"> </v>
      </c>
      <c r="G64" s="41" t="str">
        <f>IF($E64="h",'OP Claims by DMISID'!G64/'OP Visits by DMISID'!G64," ")</f>
        <v xml:space="preserve"> </v>
      </c>
      <c r="H64" s="41" t="str">
        <f>IF($E64="h",'OP Claims by DMISID'!H64/'OP Visits by DMISID'!H64," ")</f>
        <v xml:space="preserve"> </v>
      </c>
      <c r="I64" s="41" t="e">
        <f>'OP Claims by DMISID'!I64/'OP Visits by DMISID'!I64</f>
        <v>#VALUE!</v>
      </c>
      <c r="J64" s="41" t="e">
        <f>'OP Claims by DMISID'!J64/'OP Visits by DMISID'!J64</f>
        <v>#VALUE!</v>
      </c>
      <c r="K64" s="41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1" t="str">
        <f>IF($E65="h",'OP Claims by DMISID'!F65/'OP Visits by DMISID'!F65," ")</f>
        <v xml:space="preserve"> </v>
      </c>
      <c r="G65" s="41" t="str">
        <f>IF($E65="h",'OP Claims by DMISID'!G65/'OP Visits by DMISID'!G65," ")</f>
        <v xml:space="preserve"> </v>
      </c>
      <c r="H65" s="41" t="str">
        <f>IF($E65="h",'OP Claims by DMISID'!H65/'OP Visits by DMISID'!H65," ")</f>
        <v xml:space="preserve"> </v>
      </c>
      <c r="I65" s="41">
        <f>'OP Claims by DMISID'!I65/'OP Visits by DMISID'!I65</f>
        <v>1.9665092314297982E-2</v>
      </c>
      <c r="J65" s="41">
        <f>'OP Claims by DMISID'!J65/'OP Visits by DMISID'!J65</f>
        <v>4.9178576769424685E-2</v>
      </c>
      <c r="K65" s="41">
        <f>'OP Claims by DMISID'!K65/'OP Visits by DMISID'!K65</f>
        <v>0.17575100650356149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1" t="str">
        <f>IF($E66="h",'OP Claims by DMISID'!F66/'OP Visits by DMISID'!F66," ")</f>
        <v xml:space="preserve"> </v>
      </c>
      <c r="G66" s="41" t="str">
        <f>IF($E66="h",'OP Claims by DMISID'!G66/'OP Visits by DMISID'!G66," ")</f>
        <v xml:space="preserve"> </v>
      </c>
      <c r="H66" s="41" t="str">
        <f>IF($E66="h",'OP Claims by DMISID'!H66/'OP Visits by DMISID'!H66," ")</f>
        <v xml:space="preserve"> </v>
      </c>
      <c r="I66" s="41" t="e">
        <f>'OP Claims by DMISID'!I66/'OP Visits by DMISID'!I66</f>
        <v>#VALUE!</v>
      </c>
      <c r="J66" s="41" t="e">
        <f>'OP Claims by DMISID'!J66/'OP Visits by DMISID'!J66</f>
        <v>#VALUE!</v>
      </c>
      <c r="K66" s="41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1" t="str">
        <f>IF($E67="h",'OP Claims by DMISID'!F67/'OP Visits by DMISID'!F67," ")</f>
        <v xml:space="preserve"> </v>
      </c>
      <c r="G67" s="41" t="str">
        <f>IF($E67="h",'OP Claims by DMISID'!G67/'OP Visits by DMISID'!G67," ")</f>
        <v xml:space="preserve"> </v>
      </c>
      <c r="H67" s="41" t="str">
        <f>IF($E67="h",'OP Claims by DMISID'!H67/'OP Visits by DMISID'!H67," ")</f>
        <v xml:space="preserve"> </v>
      </c>
      <c r="I67" s="41">
        <f>'OP Claims by DMISID'!I67/'OP Visits by DMISID'!I67</f>
        <v>9.3109869646182495E-4</v>
      </c>
      <c r="J67" s="41">
        <f>'OP Claims by DMISID'!J67/'OP Visits by DMISID'!J67</f>
        <v>0.10969793322734499</v>
      </c>
      <c r="K67" s="41">
        <f>'OP Claims by DMISID'!K67/'OP Visits by DMISID'!K67</f>
        <v>4.1177264749561224E-2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1" t="e">
        <f>IF($E68="h",'OP Claims by DMISID'!F68/'OP Visits by DMISID'!F68," ")</f>
        <v>#VALUE!</v>
      </c>
      <c r="G68" s="41" t="e">
        <f>IF($E68="h",'OP Claims by DMISID'!G68/'OP Visits by DMISID'!G68," ")</f>
        <v>#VALUE!</v>
      </c>
      <c r="H68" s="41" t="e">
        <f>IF($E68="h",'OP Claims by DMISID'!H68/'OP Visits by DMISID'!H68," ")</f>
        <v>#VALUE!</v>
      </c>
      <c r="I68" s="41">
        <f>'OP Claims by DMISID'!I68/'OP Visits by DMISID'!I68</f>
        <v>0</v>
      </c>
      <c r="J68" s="41">
        <f>'OP Claims by DMISID'!J68/'OP Visits by DMISID'!J68</f>
        <v>7.4823479818737484E-3</v>
      </c>
      <c r="K68" s="41">
        <f>'OP Claims by DMISID'!K68/'OP Visits by DMISID'!K68</f>
        <v>4.3332689459790096E-2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1" t="str">
        <f>IF($E69="h",'OP Claims by DMISID'!F69/'OP Visits by DMISID'!F69," ")</f>
        <v xml:space="preserve"> </v>
      </c>
      <c r="G69" s="41" t="str">
        <f>IF($E69="h",'OP Claims by DMISID'!G69/'OP Visits by DMISID'!G69," ")</f>
        <v xml:space="preserve"> </v>
      </c>
      <c r="H69" s="41" t="str">
        <f>IF($E69="h",'OP Claims by DMISID'!H69/'OP Visits by DMISID'!H69," ")</f>
        <v xml:space="preserve"> </v>
      </c>
      <c r="I69" s="41">
        <f>'OP Claims by DMISID'!I69/'OP Visits by DMISID'!I69</f>
        <v>0</v>
      </c>
      <c r="J69" s="41">
        <f>'OP Claims by DMISID'!J69/'OP Visits by DMISID'!J69</f>
        <v>2.3316062176165803E-2</v>
      </c>
      <c r="K69" s="41">
        <f>'OP Claims by DMISID'!K69/'OP Visits by DMISID'!K69</f>
        <v>5.5825242718446605E-2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1" t="str">
        <f>IF($E70="h",'OP Claims by DMISID'!F70/'OP Visits by DMISID'!F70," ")</f>
        <v xml:space="preserve"> </v>
      </c>
      <c r="G70" s="41" t="str">
        <f>IF($E70="h",'OP Claims by DMISID'!G70/'OP Visits by DMISID'!G70," ")</f>
        <v xml:space="preserve"> </v>
      </c>
      <c r="H70" s="41" t="str">
        <f>IF($E70="h",'OP Claims by DMISID'!H70/'OP Visits by DMISID'!H70," ")</f>
        <v xml:space="preserve"> </v>
      </c>
      <c r="I70" s="41">
        <f>'OP Claims by DMISID'!I70/'OP Visits by DMISID'!I70</f>
        <v>0</v>
      </c>
      <c r="J70" s="41">
        <f>'OP Claims by DMISID'!J70/'OP Visits by DMISID'!J70</f>
        <v>3.2786885245901641E-2</v>
      </c>
      <c r="K70" s="41">
        <f>'OP Claims by DMISID'!K70/'OP Visits by DMISID'!K70</f>
        <v>1.3513513513513514E-2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1" t="e">
        <f>IF($E71="h",'OP Claims by DMISID'!F71/'OP Visits by DMISID'!F71," ")</f>
        <v>#VALUE!</v>
      </c>
      <c r="G71" s="41" t="e">
        <f>IF($E71="h",'OP Claims by DMISID'!G71/'OP Visits by DMISID'!G71," ")</f>
        <v>#VALUE!</v>
      </c>
      <c r="H71" s="41" t="e">
        <f>IF($E71="h",'OP Claims by DMISID'!H71/'OP Visits by DMISID'!H71," ")</f>
        <v>#VALUE!</v>
      </c>
      <c r="I71" s="41">
        <f>'OP Claims by DMISID'!I71/'OP Visits by DMISID'!I71</f>
        <v>1.8335166850018335E-4</v>
      </c>
      <c r="J71" s="41">
        <f>'OP Claims by DMISID'!J71/'OP Visits by DMISID'!J71</f>
        <v>8.5779247622984708E-2</v>
      </c>
      <c r="K71" s="41">
        <f>'OP Claims by DMISID'!K71/'OP Visits by DMISID'!K71</f>
        <v>6.0973435550008913E-2</v>
      </c>
      <c r="L71" s="40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1" t="e">
        <f>IF($E72="h",'OP Claims by DMISID'!F72/'OP Visits by DMISID'!F72," ")</f>
        <v>#VALUE!</v>
      </c>
      <c r="G72" s="41" t="e">
        <f>IF($E72="h",'OP Claims by DMISID'!G72/'OP Visits by DMISID'!G72," ")</f>
        <v>#VALUE!</v>
      </c>
      <c r="H72" s="41" t="e">
        <f>IF($E72="h",'OP Claims by DMISID'!H72/'OP Visits by DMISID'!H72," ")</f>
        <v>#VALUE!</v>
      </c>
      <c r="I72" s="41">
        <f>'OP Claims by DMISID'!I72/'OP Visits by DMISID'!I72</f>
        <v>0</v>
      </c>
      <c r="J72" s="41">
        <f>'OP Claims by DMISID'!J72/'OP Visits by DMISID'!J72</f>
        <v>2.2213561964146533E-2</v>
      </c>
      <c r="K72" s="41">
        <f>'OP Claims by DMISID'!K72/'OP Visits by DMISID'!K72</f>
        <v>3.5681610247026534E-2</v>
      </c>
      <c r="L72" s="40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1" t="e">
        <f>IF($E73="h",'OP Claims by DMISID'!F73/'OP Visits by DMISID'!F73," ")</f>
        <v>#VALUE!</v>
      </c>
      <c r="G73" s="41" t="e">
        <f>IF($E73="h",'OP Claims by DMISID'!G73/'OP Visits by DMISID'!G73," ")</f>
        <v>#VALUE!</v>
      </c>
      <c r="H73" s="41" t="e">
        <f>IF($E73="h",'OP Claims by DMISID'!H73/'OP Visits by DMISID'!H73," ")</f>
        <v>#VALUE!</v>
      </c>
      <c r="I73" s="41">
        <f>'OP Claims by DMISID'!I73/'OP Visits by DMISID'!I73</f>
        <v>0</v>
      </c>
      <c r="J73" s="41">
        <f>'OP Claims by DMISID'!J73/'OP Visits by DMISID'!J73</f>
        <v>4.9938195302843019E-2</v>
      </c>
      <c r="K73" s="41">
        <f>'OP Claims by DMISID'!K73/'OP Visits by DMISID'!K73</f>
        <v>5.4464216932439719E-2</v>
      </c>
      <c r="L73" s="40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1" t="str">
        <f>IF($E74="h",'OP Claims by DMISID'!F74/'OP Visits by DMISID'!F74," ")</f>
        <v xml:space="preserve"> </v>
      </c>
      <c r="G74" s="41" t="str">
        <f>IF($E74="h",'OP Claims by DMISID'!G74/'OP Visits by DMISID'!G74," ")</f>
        <v xml:space="preserve"> </v>
      </c>
      <c r="H74" s="41" t="str">
        <f>IF($E74="h",'OP Claims by DMISID'!H74/'OP Visits by DMISID'!H74," ")</f>
        <v xml:space="preserve"> </v>
      </c>
      <c r="I74" s="41" t="e">
        <f>'OP Claims by DMISID'!I74/'OP Visits by DMISID'!I74</f>
        <v>#VALUE!</v>
      </c>
      <c r="J74" s="41" t="e">
        <f>'OP Claims by DMISID'!J74/'OP Visits by DMISID'!J74</f>
        <v>#VALUE!</v>
      </c>
      <c r="K74" s="41" t="e">
        <f>'OP Claims by DMISID'!K74/'OP Visits by DMISID'!K74</f>
        <v>#VALUE!</v>
      </c>
      <c r="L74" s="40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1" t="str">
        <f>IF($E75="h",'OP Claims by DMISID'!F75/'OP Visits by DMISID'!F75," ")</f>
        <v xml:space="preserve"> </v>
      </c>
      <c r="G75" s="41" t="str">
        <f>IF($E75="h",'OP Claims by DMISID'!G75/'OP Visits by DMISID'!G75," ")</f>
        <v xml:space="preserve"> </v>
      </c>
      <c r="H75" s="41" t="str">
        <f>IF($E75="h",'OP Claims by DMISID'!H75/'OP Visits by DMISID'!H75," ")</f>
        <v xml:space="preserve"> </v>
      </c>
      <c r="I75" s="41">
        <f>'OP Claims by DMISID'!I75/'OP Visits by DMISID'!I75</f>
        <v>0</v>
      </c>
      <c r="J75" s="41">
        <f>'OP Claims by DMISID'!J75/'OP Visits by DMISID'!J75</f>
        <v>2.9674206266860344E-2</v>
      </c>
      <c r="K75" s="41">
        <f>'OP Claims by DMISID'!K75/'OP Visits by DMISID'!K75</f>
        <v>3.2773109243697481E-2</v>
      </c>
      <c r="L75" s="40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1" t="str">
        <f>IF($E76="h",'OP Claims by DMISID'!F76/'OP Visits by DMISID'!F76," ")</f>
        <v xml:space="preserve"> </v>
      </c>
      <c r="G76" s="41" t="str">
        <f>IF($E76="h",'OP Claims by DMISID'!G76/'OP Visits by DMISID'!G76," ")</f>
        <v xml:space="preserve"> </v>
      </c>
      <c r="H76" s="41" t="str">
        <f>IF($E76="h",'OP Claims by DMISID'!H76/'OP Visits by DMISID'!H76," ")</f>
        <v xml:space="preserve"> </v>
      </c>
      <c r="I76" s="41">
        <f>'OP Claims by DMISID'!I76/'OP Visits by DMISID'!I76</f>
        <v>0</v>
      </c>
      <c r="J76" s="41">
        <f>'OP Claims by DMISID'!J76/'OP Visits by DMISID'!J76</f>
        <v>1.6398077466779758E-2</v>
      </c>
      <c r="K76" s="41">
        <f>'OP Claims by DMISID'!K76/'OP Visits by DMISID'!K76</f>
        <v>1.9348268839103868E-2</v>
      </c>
      <c r="L76" s="40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1" t="str">
        <f>IF($E77="h",'OP Claims by DMISID'!F77/'OP Visits by DMISID'!F77," ")</f>
        <v xml:space="preserve"> </v>
      </c>
      <c r="G77" s="41" t="str">
        <f>IF($E77="h",'OP Claims by DMISID'!G77/'OP Visits by DMISID'!G77," ")</f>
        <v xml:space="preserve"> </v>
      </c>
      <c r="H77" s="41" t="str">
        <f>IF($E77="h",'OP Claims by DMISID'!H77/'OP Visits by DMISID'!H77," ")</f>
        <v xml:space="preserve"> </v>
      </c>
      <c r="I77" s="41">
        <f>'OP Claims by DMISID'!I77/'OP Visits by DMISID'!I77</f>
        <v>2.0018684105164819E-3</v>
      </c>
      <c r="J77" s="41">
        <f>'OP Claims by DMISID'!J77/'OP Visits by DMISID'!J77</f>
        <v>1.1911514463981849E-2</v>
      </c>
      <c r="K77" s="41">
        <f>'OP Claims by DMISID'!K77/'OP Visits by DMISID'!K77</f>
        <v>3.2708361844806348E-2</v>
      </c>
      <c r="L77" s="40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1" t="str">
        <f>IF($E78="h",'OP Claims by DMISID'!F78/'OP Visits by DMISID'!F78," ")</f>
        <v xml:space="preserve"> </v>
      </c>
      <c r="G78" s="41" t="str">
        <f>IF($E78="h",'OP Claims by DMISID'!G78/'OP Visits by DMISID'!G78," ")</f>
        <v xml:space="preserve"> </v>
      </c>
      <c r="H78" s="41" t="str">
        <f>IF($E78="h",'OP Claims by DMISID'!H78/'OP Visits by DMISID'!H78," ")</f>
        <v xml:space="preserve"> </v>
      </c>
      <c r="I78" s="41">
        <f>'OP Claims by DMISID'!I78/'OP Visits by DMISID'!I78</f>
        <v>1.407756739635391E-4</v>
      </c>
      <c r="J78" s="41">
        <f>'OP Claims by DMISID'!J78/'OP Visits by DMISID'!J78</f>
        <v>1.4298697364435019E-2</v>
      </c>
      <c r="K78" s="41">
        <f>'OP Claims by DMISID'!K78/'OP Visits by DMISID'!K78</f>
        <v>2.0629393600946063E-2</v>
      </c>
      <c r="L78" s="40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1" t="e">
        <f>IF($E79="h",'OP Claims by DMISID'!F79/'OP Visits by DMISID'!F79," ")</f>
        <v>#VALUE!</v>
      </c>
      <c r="G79" s="41" t="e">
        <f>IF($E79="h",'OP Claims by DMISID'!G79/'OP Visits by DMISID'!G79," ")</f>
        <v>#VALUE!</v>
      </c>
      <c r="H79" s="41" t="e">
        <f>IF($E79="h",'OP Claims by DMISID'!H79/'OP Visits by DMISID'!H79," ")</f>
        <v>#VALUE!</v>
      </c>
      <c r="I79" s="41">
        <f>'OP Claims by DMISID'!I79/'OP Visits by DMISID'!I79</f>
        <v>0</v>
      </c>
      <c r="J79" s="41">
        <f>'OP Claims by DMISID'!J79/'OP Visits by DMISID'!J79</f>
        <v>2.6342451874366768E-3</v>
      </c>
      <c r="K79" s="41">
        <f>'OP Claims by DMISID'!K79/'OP Visits by DMISID'!K79</f>
        <v>2.2236226143320131E-2</v>
      </c>
      <c r="L79" s="40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1" t="str">
        <f>IF($E80="h",'OP Claims by DMISID'!F80/'OP Visits by DMISID'!F80," ")</f>
        <v xml:space="preserve"> </v>
      </c>
      <c r="G80" s="41" t="str">
        <f>IF($E80="h",'OP Claims by DMISID'!G80/'OP Visits by DMISID'!G80," ")</f>
        <v xml:space="preserve"> </v>
      </c>
      <c r="H80" s="41" t="str">
        <f>IF($E80="h",'OP Claims by DMISID'!H80/'OP Visits by DMISID'!H80," ")</f>
        <v xml:space="preserve"> </v>
      </c>
      <c r="I80" s="41">
        <f>'OP Claims by DMISID'!I80/'OP Visits by DMISID'!I80</f>
        <v>2.6136363636363635E-2</v>
      </c>
      <c r="J80" s="41">
        <f>'OP Claims by DMISID'!J80/'OP Visits by DMISID'!J80</f>
        <v>0.13944082996307366</v>
      </c>
      <c r="K80" s="41">
        <f>'OP Claims by DMISID'!K80/'OP Visits by DMISID'!K80</f>
        <v>0.19902120717781402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1" t="str">
        <f>IF($E81="h",'OP Claims by DMISID'!F81/'OP Visits by DMISID'!F81," ")</f>
        <v xml:space="preserve"> </v>
      </c>
      <c r="G81" s="41" t="str">
        <f>IF($E81="h",'OP Claims by DMISID'!G81/'OP Visits by DMISID'!G81," ")</f>
        <v xml:space="preserve"> </v>
      </c>
      <c r="H81" s="41" t="str">
        <f>IF($E81="h",'OP Claims by DMISID'!H81/'OP Visits by DMISID'!H81," ")</f>
        <v xml:space="preserve"> </v>
      </c>
      <c r="I81" s="41">
        <f>'OP Claims by DMISID'!I81/'OP Visits by DMISID'!I81</f>
        <v>0.86066584463625151</v>
      </c>
      <c r="J81" s="41">
        <f>'OP Claims by DMISID'!J81/'OP Visits by DMISID'!J81</f>
        <v>0.53881863294381305</v>
      </c>
      <c r="K81" s="41">
        <f>'OP Claims by DMISID'!K81/'OP Visits by DMISID'!K81</f>
        <v>0.48767833981841763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1" t="str">
        <f>IF($E82="h",'OP Claims by DMISID'!F82/'OP Visits by DMISID'!F82," ")</f>
        <v xml:space="preserve"> </v>
      </c>
      <c r="G82" s="41" t="str">
        <f>IF($E82="h",'OP Claims by DMISID'!G82/'OP Visits by DMISID'!G82," ")</f>
        <v xml:space="preserve"> </v>
      </c>
      <c r="H82" s="41" t="str">
        <f>IF($E82="h",'OP Claims by DMISID'!H82/'OP Visits by DMISID'!H82," ")</f>
        <v xml:space="preserve"> </v>
      </c>
      <c r="I82" s="41" t="e">
        <f>'OP Claims by DMISID'!I82/'OP Visits by DMISID'!I82</f>
        <v>#VALUE!</v>
      </c>
      <c r="J82" s="41" t="e">
        <f>'OP Claims by DMISID'!J82/'OP Visits by DMISID'!J82</f>
        <v>#VALUE!</v>
      </c>
      <c r="K82" s="41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1" t="str">
        <f>IF($E83="h",'OP Claims by DMISID'!F83/'OP Visits by DMISID'!F83," ")</f>
        <v xml:space="preserve"> </v>
      </c>
      <c r="G83" s="41" t="str">
        <f>IF($E83="h",'OP Claims by DMISID'!G83/'OP Visits by DMISID'!G83," ")</f>
        <v xml:space="preserve"> </v>
      </c>
      <c r="H83" s="41" t="str">
        <f>IF($E83="h",'OP Claims by DMISID'!H83/'OP Visits by DMISID'!H83," ")</f>
        <v xml:space="preserve"> </v>
      </c>
      <c r="I83" s="41">
        <f>'OP Claims by DMISID'!I83/'OP Visits by DMISID'!I83</f>
        <v>4.9809219346189544E-2</v>
      </c>
      <c r="J83" s="41">
        <f>'OP Claims by DMISID'!J83/'OP Visits by DMISID'!J83</f>
        <v>0.61119418927579572</v>
      </c>
      <c r="K83" s="41">
        <f>'OP Claims by DMISID'!K83/'OP Visits by DMISID'!K83</f>
        <v>0.66803990668585889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1" t="str">
        <f>IF($E84="h",'OP Claims by DMISID'!F84/'OP Visits by DMISID'!F84," ")</f>
        <v xml:space="preserve"> </v>
      </c>
      <c r="G84" s="41" t="str">
        <f>IF($E84="h",'OP Claims by DMISID'!G84/'OP Visits by DMISID'!G84," ")</f>
        <v xml:space="preserve"> </v>
      </c>
      <c r="H84" s="41" t="str">
        <f>IF($E84="h",'OP Claims by DMISID'!H84/'OP Visits by DMISID'!H84," ")</f>
        <v xml:space="preserve"> </v>
      </c>
      <c r="I84" s="41" t="e">
        <f>'OP Claims by DMISID'!I84/'OP Visits by DMISID'!I84</f>
        <v>#VALUE!</v>
      </c>
      <c r="J84" s="41" t="e">
        <f>'OP Claims by DMISID'!J84/'OP Visits by DMISID'!J84</f>
        <v>#VALUE!</v>
      </c>
      <c r="K84" s="41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1" t="str">
        <f>IF($E85="h",'OP Claims by DMISID'!F85/'OP Visits by DMISID'!F85," ")</f>
        <v xml:space="preserve"> </v>
      </c>
      <c r="G85" s="41" t="str">
        <f>IF($E85="h",'OP Claims by DMISID'!G85/'OP Visits by DMISID'!G85," ")</f>
        <v xml:space="preserve"> </v>
      </c>
      <c r="H85" s="41" t="str">
        <f>IF($E85="h",'OP Claims by DMISID'!H85/'OP Visits by DMISID'!H85," ")</f>
        <v xml:space="preserve"> </v>
      </c>
      <c r="I85" s="41">
        <f>'OP Claims by DMISID'!I85/'OP Visits by DMISID'!I85</f>
        <v>0.1476528870889687</v>
      </c>
      <c r="J85" s="41">
        <f>'OP Claims by DMISID'!J85/'OP Visits by DMISID'!J85</f>
        <v>0.34476862242171635</v>
      </c>
      <c r="K85" s="41">
        <f>'OP Claims by DMISID'!K85/'OP Visits by DMISID'!K85</f>
        <v>0.33936861652739092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1">
        <f>IF($E86="h",'OP Claims by DMISID'!F86/'OP Visits by DMISID'!F86," ")</f>
        <v>0.30363331167424734</v>
      </c>
      <c r="G86" s="41">
        <f>IF($E86="h",'OP Claims by DMISID'!G86/'OP Visits by DMISID'!G86," ")</f>
        <v>0.25169638196752836</v>
      </c>
      <c r="H86" s="41">
        <f>IF($E86="h",'OP Claims by DMISID'!H86/'OP Visits by DMISID'!H86," ")</f>
        <v>0.16325752417268147</v>
      </c>
      <c r="I86" s="41" t="e">
        <f>'OP Claims by DMISID'!I86/'OP Visits by DMISID'!I86</f>
        <v>#DIV/0!</v>
      </c>
      <c r="J86" s="41">
        <f>'OP Claims by DMISID'!J86/'OP Visits by DMISID'!J86</f>
        <v>0.25869602224365884</v>
      </c>
      <c r="K86" s="41">
        <f>'OP Claims by DMISID'!K86/'OP Visits by DMISID'!K86</f>
        <v>0.2762516487927969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1" t="str">
        <f>IF($E87="h",'OP Claims by DMISID'!F87/'OP Visits by DMISID'!F87," ")</f>
        <v xml:space="preserve"> </v>
      </c>
      <c r="G87" s="41" t="str">
        <f>IF($E87="h",'OP Claims by DMISID'!G87/'OP Visits by DMISID'!G87," ")</f>
        <v xml:space="preserve"> </v>
      </c>
      <c r="H87" s="41" t="str">
        <f>IF($E87="h",'OP Claims by DMISID'!H87/'OP Visits by DMISID'!H87," ")</f>
        <v xml:space="preserve"> </v>
      </c>
      <c r="I87" s="41">
        <f>'OP Claims by DMISID'!I87/'OP Visits by DMISID'!I87</f>
        <v>0.14897212052942832</v>
      </c>
      <c r="J87" s="41">
        <f>'OP Claims by DMISID'!J87/'OP Visits by DMISID'!J87</f>
        <v>0.17252323736114261</v>
      </c>
      <c r="K87" s="41">
        <f>'OP Claims by DMISID'!K87/'OP Visits by DMISID'!K87</f>
        <v>0.1858974358974359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1">
        <f>IF($E88="h",'OP Claims by DMISID'!F88/'OP Visits by DMISID'!F88," ")</f>
        <v>5.8730703712018169E-2</v>
      </c>
      <c r="G88" s="41">
        <f>IF($E88="h",'OP Claims by DMISID'!G88/'OP Visits by DMISID'!G88," ")</f>
        <v>5.8489916191496689E-2</v>
      </c>
      <c r="H88" s="41">
        <f>IF($E88="h",'OP Claims by DMISID'!H88/'OP Visits by DMISID'!H88," ")</f>
        <v>4.9138818553660368E-2</v>
      </c>
      <c r="I88" s="41">
        <f>'OP Claims by DMISID'!I88/'OP Visits by DMISID'!I88</f>
        <v>4.2202991661475418E-2</v>
      </c>
      <c r="J88" s="41">
        <f>'OP Claims by DMISID'!J88/'OP Visits by DMISID'!J88</f>
        <v>5.6475376356634382E-2</v>
      </c>
      <c r="K88" s="41">
        <f>'OP Claims by DMISID'!K88/'OP Visits by DMISID'!K88</f>
        <v>6.1621541648172809E-2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1" t="str">
        <f>IF($E89="h",'OP Claims by DMISID'!F89/'OP Visits by DMISID'!F89," ")</f>
        <v xml:space="preserve"> </v>
      </c>
      <c r="G89" s="41" t="str">
        <f>IF($E89="h",'OP Claims by DMISID'!G89/'OP Visits by DMISID'!G89," ")</f>
        <v xml:space="preserve"> </v>
      </c>
      <c r="H89" s="41" t="str">
        <f>IF($E89="h",'OP Claims by DMISID'!H89/'OP Visits by DMISID'!H89," ")</f>
        <v xml:space="preserve"> </v>
      </c>
      <c r="I89" s="41" t="e">
        <f>'OP Claims by DMISID'!I89/'OP Visits by DMISID'!I89</f>
        <v>#VALUE!</v>
      </c>
      <c r="J89" s="41" t="e">
        <f>'OP Claims by DMISID'!J89/'OP Visits by DMISID'!J89</f>
        <v>#VALUE!</v>
      </c>
      <c r="K89" s="41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1">
        <f>IF($E90="h",'OP Claims by DMISID'!F90/'OP Visits by DMISID'!F90," ")</f>
        <v>0.1355786246997851</v>
      </c>
      <c r="G90" s="41">
        <f>IF($E90="h",'OP Claims by DMISID'!G90/'OP Visits by DMISID'!G90," ")</f>
        <v>9.1951147602498007E-2</v>
      </c>
      <c r="H90" s="41">
        <f>IF($E90="h",'OP Claims by DMISID'!H90/'OP Visits by DMISID'!H90," ")</f>
        <v>8.6663107824936858E-2</v>
      </c>
      <c r="I90" s="41">
        <f>'OP Claims by DMISID'!I90/'OP Visits by DMISID'!I90</f>
        <v>3.685116963399751E-2</v>
      </c>
      <c r="J90" s="41">
        <f>'OP Claims by DMISID'!J90/'OP Visits by DMISID'!J90</f>
        <v>7.963230843413048E-2</v>
      </c>
      <c r="K90" s="41">
        <f>'OP Claims by DMISID'!K90/'OP Visits by DMISID'!K90</f>
        <v>6.3236489232019508E-2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1">
        <f>IF($E91="h",'OP Claims by DMISID'!F91/'OP Visits by DMISID'!F91," ")</f>
        <v>0.13254567460088756</v>
      </c>
      <c r="G91" s="41">
        <f>IF($E91="h",'OP Claims by DMISID'!G91/'OP Visits by DMISID'!G91," ")</f>
        <v>0.1156478502486107</v>
      </c>
      <c r="H91" s="41">
        <f>IF($E91="h",'OP Claims by DMISID'!H91/'OP Visits by DMISID'!H91," ")</f>
        <v>9.1366101025179461E-2</v>
      </c>
      <c r="I91" s="41" t="e">
        <f>'OP Claims by DMISID'!I91/'OP Visits by DMISID'!I91</f>
        <v>#DIV/0!</v>
      </c>
      <c r="J91" s="41">
        <f>'OP Claims by DMISID'!J91/'OP Visits by DMISID'!J91</f>
        <v>8.2941629743787326E-2</v>
      </c>
      <c r="K91" s="41">
        <f>'OP Claims by DMISID'!K91/'OP Visits by DMISID'!K91</f>
        <v>6.9654213951091115E-2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1">
        <f>IF($E92="h",'OP Claims by DMISID'!F92/'OP Visits by DMISID'!F92," ")</f>
        <v>0.11894303911194522</v>
      </c>
      <c r="G92" s="41">
        <f>IF($E92="h",'OP Claims by DMISID'!G92/'OP Visits by DMISID'!G92," ")</f>
        <v>8.9893779089925296E-2</v>
      </c>
      <c r="H92" s="41">
        <f>IF($E92="h",'OP Claims by DMISID'!H92/'OP Visits by DMISID'!H92," ")</f>
        <v>6.8076058675967291E-2</v>
      </c>
      <c r="I92" s="41" t="e">
        <f>'OP Claims by DMISID'!I92/'OP Visits by DMISID'!I92</f>
        <v>#DIV/0!</v>
      </c>
      <c r="J92" s="41">
        <f>'OP Claims by DMISID'!J92/'OP Visits by DMISID'!J92</f>
        <v>0.10113524066620068</v>
      </c>
      <c r="K92" s="41">
        <f>'OP Claims by DMISID'!K92/'OP Visits by DMISID'!K92</f>
        <v>0.10183657364229859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1">
        <f>IF($E93="h",'OP Claims by DMISID'!F93/'OP Visits by DMISID'!F93," ")</f>
        <v>0.11720323539755108</v>
      </c>
      <c r="G93" s="41">
        <f>IF($E93="h",'OP Claims by DMISID'!G93/'OP Visits by DMISID'!G93," ")</f>
        <v>0.11720416255135196</v>
      </c>
      <c r="H93" s="41">
        <f>IF($E93="h",'OP Claims by DMISID'!H93/'OP Visits by DMISID'!H93," ")</f>
        <v>5.6429648421606873E-2</v>
      </c>
      <c r="I93" s="41" t="e">
        <f>'OP Claims by DMISID'!I93/'OP Visits by DMISID'!I93</f>
        <v>#DIV/0!</v>
      </c>
      <c r="J93" s="41">
        <f>'OP Claims by DMISID'!J93/'OP Visits by DMISID'!J93</f>
        <v>0.1585513155624293</v>
      </c>
      <c r="K93" s="41">
        <f>'OP Claims by DMISID'!K93/'OP Visits by DMISID'!K93</f>
        <v>0.19399425893604916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1">
        <f>IF($E94="h",'OP Claims by DMISID'!F94/'OP Visits by DMISID'!F94," ")</f>
        <v>5.8856863199649695E-2</v>
      </c>
      <c r="G94" s="41">
        <f>IF($E94="h",'OP Claims by DMISID'!G94/'OP Visits by DMISID'!G94," ")</f>
        <v>5.8275086317866293E-2</v>
      </c>
      <c r="H94" s="41">
        <f>IF($E94="h",'OP Claims by DMISID'!H94/'OP Visits by DMISID'!H94," ")</f>
        <v>5.6402383744122236E-2</v>
      </c>
      <c r="I94" s="41">
        <f>'OP Claims by DMISID'!I94/'OP Visits by DMISID'!I94</f>
        <v>4.9097183823669607E-2</v>
      </c>
      <c r="J94" s="41">
        <f>'OP Claims by DMISID'!J94/'OP Visits by DMISID'!J94</f>
        <v>7.0961939026699491E-2</v>
      </c>
      <c r="K94" s="41">
        <f>'OP Claims by DMISID'!K94/'OP Visits by DMISID'!K94</f>
        <v>9.1733062840501936E-2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1" t="str">
        <f>IF($E95="h",'OP Claims by DMISID'!F95/'OP Visits by DMISID'!F95," ")</f>
        <v xml:space="preserve"> </v>
      </c>
      <c r="G95" s="41" t="str">
        <f>IF($E95="h",'OP Claims by DMISID'!G95/'OP Visits by DMISID'!G95," ")</f>
        <v xml:space="preserve"> </v>
      </c>
      <c r="H95" s="41" t="str">
        <f>IF($E95="h",'OP Claims by DMISID'!H95/'OP Visits by DMISID'!H95," ")</f>
        <v xml:space="preserve"> </v>
      </c>
      <c r="I95" s="41" t="e">
        <f>'OP Claims by DMISID'!I95/'OP Visits by DMISID'!I95</f>
        <v>#VALUE!</v>
      </c>
      <c r="J95" s="41">
        <f>'OP Claims by DMISID'!J95/'OP Visits by DMISID'!J95</f>
        <v>4.6148738379814078E-2</v>
      </c>
      <c r="K95" s="41">
        <f>'OP Claims by DMISID'!K95/'OP Visits by DMISID'!K95</f>
        <v>9.0879885775477426E-2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1">
        <f>IF($E96="h",'OP Claims by DMISID'!F96/'OP Visits by DMISID'!F96," ")</f>
        <v>4.8192771084337352E-2</v>
      </c>
      <c r="G96" s="41">
        <f>IF($E96="h",'OP Claims by DMISID'!G96/'OP Visits by DMISID'!G96," ")</f>
        <v>6.229316721822075E-2</v>
      </c>
      <c r="H96" s="41">
        <f>IF($E96="h",'OP Claims by DMISID'!H96/'OP Visits by DMISID'!H96," ")</f>
        <v>4.8832522533828422E-2</v>
      </c>
      <c r="I96" s="41">
        <f>'OP Claims by DMISID'!I96/'OP Visits by DMISID'!I96</f>
        <v>2.065272819989801E-2</v>
      </c>
      <c r="J96" s="41">
        <f>'OP Claims by DMISID'!J96/'OP Visits by DMISID'!J96</f>
        <v>9.6308634464048831E-2</v>
      </c>
      <c r="K96" s="41">
        <f>'OP Claims by DMISID'!K96/'OP Visits by DMISID'!K96</f>
        <v>6.8045165447872008E-2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1">
        <f>IF($E97="h",'OP Claims by DMISID'!F97/'OP Visits by DMISID'!F97," ")</f>
        <v>0.1449845735247674</v>
      </c>
      <c r="G97" s="41">
        <f>IF($E97="h",'OP Claims by DMISID'!G97/'OP Visits by DMISID'!G97," ")</f>
        <v>0.12727801473439318</v>
      </c>
      <c r="H97" s="41">
        <f>IF($E97="h",'OP Claims by DMISID'!H97/'OP Visits by DMISID'!H97," ")</f>
        <v>0.14480741777660738</v>
      </c>
      <c r="I97" s="41" t="e">
        <f>'OP Claims by DMISID'!I97/'OP Visits by DMISID'!I97</f>
        <v>#DIV/0!</v>
      </c>
      <c r="J97" s="41">
        <f>'OP Claims by DMISID'!J97/'OP Visits by DMISID'!J97</f>
        <v>0.19646673082883381</v>
      </c>
      <c r="K97" s="41">
        <f>'OP Claims by DMISID'!K97/'OP Visits by DMISID'!K97</f>
        <v>0.2932997591416685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1">
        <f>IF($E98="h",'OP Claims by DMISID'!F98/'OP Visits by DMISID'!F98," ")</f>
        <v>7.5282278450538073E-2</v>
      </c>
      <c r="G98" s="41">
        <f>IF($E98="h",'OP Claims by DMISID'!G98/'OP Visits by DMISID'!G98," ")</f>
        <v>8.068763716166788E-2</v>
      </c>
      <c r="H98" s="41">
        <f>IF($E98="h",'OP Claims by DMISID'!H98/'OP Visits by DMISID'!H98," ")</f>
        <v>7.4000653015532436E-2</v>
      </c>
      <c r="I98" s="41" t="e">
        <f>'OP Claims by DMISID'!I98/'OP Visits by DMISID'!I98</f>
        <v>#DIV/0!</v>
      </c>
      <c r="J98" s="41">
        <f>'OP Claims by DMISID'!J98/'OP Visits by DMISID'!J98</f>
        <v>0.12378578497855651</v>
      </c>
      <c r="K98" s="41">
        <f>'OP Claims by DMISID'!K98/'OP Visits by DMISID'!K98</f>
        <v>4.3200088247866197E-2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1" t="str">
        <f>IF($E99="h",'OP Claims by DMISID'!F99/'OP Visits by DMISID'!F99," ")</f>
        <v xml:space="preserve"> </v>
      </c>
      <c r="G99" s="41" t="str">
        <f>IF($E99="h",'OP Claims by DMISID'!G99/'OP Visits by DMISID'!G99," ")</f>
        <v xml:space="preserve"> </v>
      </c>
      <c r="H99" s="41" t="str">
        <f>IF($E99="h",'OP Claims by DMISID'!H99/'OP Visits by DMISID'!H99," ")</f>
        <v xml:space="preserve"> </v>
      </c>
      <c r="I99" s="41">
        <f>'OP Claims by DMISID'!I99/'OP Visits by DMISID'!I99</f>
        <v>0.29167845715156399</v>
      </c>
      <c r="J99" s="41">
        <f>'OP Claims by DMISID'!J99/'OP Visits by DMISID'!J99</f>
        <v>8.7524196044945962E-2</v>
      </c>
      <c r="K99" s="41">
        <f>'OP Claims by DMISID'!K99/'OP Visits by DMISID'!K99</f>
        <v>0.76153988753630353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1">
        <f>IF($E100="h",'OP Claims by DMISID'!F100/'OP Visits by DMISID'!F100," ")</f>
        <v>8.2403671822681018E-2</v>
      </c>
      <c r="G100" s="41">
        <f>IF($E100="h",'OP Claims by DMISID'!G100/'OP Visits by DMISID'!G100," ")</f>
        <v>6.2971901396310981E-2</v>
      </c>
      <c r="H100" s="41">
        <f>IF($E100="h",'OP Claims by DMISID'!H100/'OP Visits by DMISID'!H100," ")</f>
        <v>2.718310502978866E-2</v>
      </c>
      <c r="I100" s="41" t="e">
        <f>'OP Claims by DMISID'!I100/'OP Visits by DMISID'!I100</f>
        <v>#VALUE!</v>
      </c>
      <c r="J100" s="41">
        <f>'OP Claims by DMISID'!J100/'OP Visits by DMISID'!J100</f>
        <v>3.8982599680573847E-2</v>
      </c>
      <c r="K100" s="41">
        <f>'OP Claims by DMISID'!K100/'OP Visits by DMISID'!K100</f>
        <v>7.6271558987735008E-2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1" t="str">
        <f>IF($E101="h",'OP Claims by DMISID'!F101/'OP Visits by DMISID'!F101," ")</f>
        <v xml:space="preserve"> </v>
      </c>
      <c r="G101" s="41" t="str">
        <f>IF($E101="h",'OP Claims by DMISID'!G101/'OP Visits by DMISID'!G101," ")</f>
        <v xml:space="preserve"> </v>
      </c>
      <c r="H101" s="41" t="str">
        <f>IF($E101="h",'OP Claims by DMISID'!H101/'OP Visits by DMISID'!H101," ")</f>
        <v xml:space="preserve"> </v>
      </c>
      <c r="I101" s="41" t="e">
        <f>'OP Claims by DMISID'!I101/'OP Visits by DMISID'!I101</f>
        <v>#VALUE!</v>
      </c>
      <c r="J101" s="41" t="e">
        <f>'OP Claims by DMISID'!J101/'OP Visits by DMISID'!J101</f>
        <v>#VALUE!</v>
      </c>
      <c r="K101" s="41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1">
        <f>IF($E102="h",'OP Claims by DMISID'!F102/'OP Visits by DMISID'!F102," ")</f>
        <v>0.41153692081719856</v>
      </c>
      <c r="G102" s="41">
        <f>IF($E102="h",'OP Claims by DMISID'!G102/'OP Visits by DMISID'!G102," ")</f>
        <v>0.33800517077153353</v>
      </c>
      <c r="H102" s="41">
        <f>IF($E102="h",'OP Claims by DMISID'!H102/'OP Visits by DMISID'!H102," ")</f>
        <v>0.32227829848594086</v>
      </c>
      <c r="I102" s="41" t="e">
        <f>'OP Claims by DMISID'!I102/'OP Visits by DMISID'!I102</f>
        <v>#DIV/0!</v>
      </c>
      <c r="J102" s="41">
        <f>'OP Claims by DMISID'!J102/'OP Visits by DMISID'!J102</f>
        <v>0.46852855356398498</v>
      </c>
      <c r="K102" s="41">
        <f>'OP Claims by DMISID'!K102/'OP Visits by DMISID'!K102</f>
        <v>0.2063626126126126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1">
        <f>IF($E103="h",'OP Claims by DMISID'!F103/'OP Visits by DMISID'!F103," ")</f>
        <v>0.1084614124967834</v>
      </c>
      <c r="G103" s="41">
        <f>IF($E103="h",'OP Claims by DMISID'!G103/'OP Visits by DMISID'!G103," ")</f>
        <v>4.6774162101035313E-2</v>
      </c>
      <c r="H103" s="41">
        <f>IF($E103="h",'OP Claims by DMISID'!H103/'OP Visits by DMISID'!H103," ")</f>
        <v>5.3414299891309483E-2</v>
      </c>
      <c r="I103" s="41" t="e">
        <f>'OP Claims by DMISID'!I103/'OP Visits by DMISID'!I103</f>
        <v>#DIV/0!</v>
      </c>
      <c r="J103" s="41">
        <f>'OP Claims by DMISID'!J103/'OP Visits by DMISID'!J103</f>
        <v>0.1361291522318569</v>
      </c>
      <c r="K103" s="41">
        <f>'OP Claims by DMISID'!K103/'OP Visits by DMISID'!K103</f>
        <v>0.20775854346755049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1">
        <f>IF($E104="h",'OP Claims by DMISID'!F104/'OP Visits by DMISID'!F104," ")</f>
        <v>0.21241268135411071</v>
      </c>
      <c r="G104" s="41">
        <f>IF($E104="h",'OP Claims by DMISID'!G104/'OP Visits by DMISID'!G104," ")</f>
        <v>0.12906216531594175</v>
      </c>
      <c r="H104" s="41">
        <f>IF($E104="h",'OP Claims by DMISID'!H104/'OP Visits by DMISID'!H104," ")</f>
        <v>0.13883299798792756</v>
      </c>
      <c r="I104" s="41">
        <f>'OP Claims by DMISID'!I104/'OP Visits by DMISID'!I104</f>
        <v>0.27428164331512705</v>
      </c>
      <c r="J104" s="41">
        <f>'OP Claims by DMISID'!J104/'OP Visits by DMISID'!J104</f>
        <v>0.12739393346698613</v>
      </c>
      <c r="K104" s="41">
        <f>'OP Claims by DMISID'!K104/'OP Visits by DMISID'!K104</f>
        <v>0.19985905922029548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1">
        <f>IF($E105="h",'OP Claims by DMISID'!F105/'OP Visits by DMISID'!F105," ")</f>
        <v>0.17938803290654778</v>
      </c>
      <c r="G105" s="41">
        <f>IF($E105="h",'OP Claims by DMISID'!G105/'OP Visits by DMISID'!G105," ")</f>
        <v>0.34857639950156349</v>
      </c>
      <c r="H105" s="41">
        <f>IF($E105="h",'OP Claims by DMISID'!H105/'OP Visits by DMISID'!H105," ")</f>
        <v>0.29666099933881174</v>
      </c>
      <c r="I105" s="41">
        <f>'OP Claims by DMISID'!I105/'OP Visits by DMISID'!I105</f>
        <v>2.1143912426732327E-2</v>
      </c>
      <c r="J105" s="41">
        <f>'OP Claims by DMISID'!J105/'OP Visits by DMISID'!J105</f>
        <v>8.1876837136689071E-2</v>
      </c>
      <c r="K105" s="41">
        <f>'OP Claims by DMISID'!K105/'OP Visits by DMISID'!K105</f>
        <v>8.9118680724520144E-2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1">
        <f>IF($E106="h",'OP Claims by DMISID'!F106/'OP Visits by DMISID'!F106," ")</f>
        <v>0.14215029378414595</v>
      </c>
      <c r="G106" s="41">
        <f>IF($E106="h",'OP Claims by DMISID'!G106/'OP Visits by DMISID'!G106," ")</f>
        <v>0.10322895180948809</v>
      </c>
      <c r="H106" s="41">
        <f>IF($E106="h",'OP Claims by DMISID'!H106/'OP Visits by DMISID'!H106," ")</f>
        <v>0.12800005677221568</v>
      </c>
      <c r="I106" s="41">
        <f>'OP Claims by DMISID'!I106/'OP Visits by DMISID'!I106</f>
        <v>5.3108454384501597E-3</v>
      </c>
      <c r="J106" s="41">
        <f>'OP Claims by DMISID'!J106/'OP Visits by DMISID'!J106</f>
        <v>0.16158611613400242</v>
      </c>
      <c r="K106" s="41">
        <f>'OP Claims by DMISID'!K106/'OP Visits by DMISID'!K106</f>
        <v>0.21305649830305451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1">
        <f>IF($E107="h",'OP Claims by DMISID'!F107/'OP Visits by DMISID'!F107," ")</f>
        <v>6.1204004125846215E-2</v>
      </c>
      <c r="G107" s="41">
        <f>IF($E107="h",'OP Claims by DMISID'!G107/'OP Visits by DMISID'!G107," ")</f>
        <v>7.9111691310466609E-2</v>
      </c>
      <c r="H107" s="41">
        <f>IF($E107="h",'OP Claims by DMISID'!H107/'OP Visits by DMISID'!H107," ")</f>
        <v>7.9706339913832747E-2</v>
      </c>
      <c r="I107" s="41" t="e">
        <f>'OP Claims by DMISID'!I107/'OP Visits by DMISID'!I107</f>
        <v>#DIV/0!</v>
      </c>
      <c r="J107" s="41">
        <f>'OP Claims by DMISID'!J107/'OP Visits by DMISID'!J107</f>
        <v>0.13106108376804709</v>
      </c>
      <c r="K107" s="41">
        <f>'OP Claims by DMISID'!K107/'OP Visits by DMISID'!K107</f>
        <v>0.11417778538031703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1">
        <f>IF($E108="h",'OP Claims by DMISID'!F108/'OP Visits by DMISID'!F108," ")</f>
        <v>3.2630044287954227E-2</v>
      </c>
      <c r="G108" s="41">
        <f>IF($E108="h",'OP Claims by DMISID'!G108/'OP Visits by DMISID'!G108," ")</f>
        <v>3.4009144397690219E-2</v>
      </c>
      <c r="H108" s="41">
        <f>IF($E108="h",'OP Claims by DMISID'!H108/'OP Visits by DMISID'!H108," ")</f>
        <v>2.3718672907108107E-2</v>
      </c>
      <c r="I108" s="41">
        <f>'OP Claims by DMISID'!I108/'OP Visits by DMISID'!I108</f>
        <v>1.118620093513025E-2</v>
      </c>
      <c r="J108" s="41">
        <f>'OP Claims by DMISID'!J108/'OP Visits by DMISID'!J108</f>
        <v>3.3395238446427493E-2</v>
      </c>
      <c r="K108" s="41">
        <f>'OP Claims by DMISID'!K108/'OP Visits by DMISID'!K108</f>
        <v>3.8041672757232269E-2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1">
        <f>IF($E109="h",'OP Claims by DMISID'!F109/'OP Visits by DMISID'!F109," ")</f>
        <v>0.21110564142955598</v>
      </c>
      <c r="G109" s="41">
        <f>IF($E109="h",'OP Claims by DMISID'!G109/'OP Visits by DMISID'!G109," ")</f>
        <v>0.19880364603114317</v>
      </c>
      <c r="H109" s="41">
        <f>IF($E109="h",'OP Claims by DMISID'!H109/'OP Visits by DMISID'!H109," ")</f>
        <v>0.14908368624217666</v>
      </c>
      <c r="I109" s="41" t="e">
        <f>'OP Claims by DMISID'!I109/'OP Visits by DMISID'!I109</f>
        <v>#DIV/0!</v>
      </c>
      <c r="J109" s="41">
        <f>'OP Claims by DMISID'!J109/'OP Visits by DMISID'!J109</f>
        <v>0.14424597364568081</v>
      </c>
      <c r="K109" s="41">
        <f>'OP Claims by DMISID'!K109/'OP Visits by DMISID'!K109</f>
        <v>0.14953691793156676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1" t="str">
        <f>IF($E110="h",'OP Claims by DMISID'!F110/'OP Visits by DMISID'!F110," ")</f>
        <v xml:space="preserve"> </v>
      </c>
      <c r="G110" s="41" t="str">
        <f>IF($E110="h",'OP Claims by DMISID'!G110/'OP Visits by DMISID'!G110," ")</f>
        <v xml:space="preserve"> </v>
      </c>
      <c r="H110" s="41" t="str">
        <f>IF($E110="h",'OP Claims by DMISID'!H110/'OP Visits by DMISID'!H110," ")</f>
        <v xml:space="preserve"> </v>
      </c>
      <c r="I110" s="41">
        <f>'OP Claims by DMISID'!I110/'OP Visits by DMISID'!I110</f>
        <v>0.20646752828873277</v>
      </c>
      <c r="J110" s="41">
        <f>'OP Claims by DMISID'!J110/'OP Visits by DMISID'!J110</f>
        <v>0.24469661378338334</v>
      </c>
      <c r="K110" s="41">
        <f>'OP Claims by DMISID'!K110/'OP Visits by DMISID'!K110</f>
        <v>0.26343687882449235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1">
        <f>IF($E111="h",'OP Claims by DMISID'!F111/'OP Visits by DMISID'!F111," ")</f>
        <v>0.10739010643207787</v>
      </c>
      <c r="G111" s="41">
        <f>IF($E111="h",'OP Claims by DMISID'!G111/'OP Visits by DMISID'!G111," ")</f>
        <v>7.3870591558681434E-2</v>
      </c>
      <c r="H111" s="41">
        <f>IF($E111="h",'OP Claims by DMISID'!H111/'OP Visits by DMISID'!H111," ")</f>
        <v>6.1075634819047077E-2</v>
      </c>
      <c r="I111" s="41" t="e">
        <f>'OP Claims by DMISID'!I111/'OP Visits by DMISID'!I111</f>
        <v>#DIV/0!</v>
      </c>
      <c r="J111" s="41">
        <f>'OP Claims by DMISID'!J111/'OP Visits by DMISID'!J111</f>
        <v>0.10491758936907224</v>
      </c>
      <c r="K111" s="41">
        <f>'OP Claims by DMISID'!K111/'OP Visits by DMISID'!K111</f>
        <v>0.33171508365306818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1">
        <f>IF($E112="h",'OP Claims by DMISID'!F112/'OP Visits by DMISID'!F112," ")</f>
        <v>8.8302569285600291E-3</v>
      </c>
      <c r="G112" s="41">
        <f>IF($E112="h",'OP Claims by DMISID'!G112/'OP Visits by DMISID'!G112," ")</f>
        <v>5.8170280274986779E-3</v>
      </c>
      <c r="H112" s="41">
        <f>IF($E112="h",'OP Claims by DMISID'!H112/'OP Visits by DMISID'!H112," ")</f>
        <v>5.9391651865008882E-3</v>
      </c>
      <c r="I112" s="41" t="e">
        <f>'OP Claims by DMISID'!I112/'OP Visits by DMISID'!I112</f>
        <v>#DIV/0!</v>
      </c>
      <c r="J112" s="41">
        <f>'OP Claims by DMISID'!J112/'OP Visits by DMISID'!J112</f>
        <v>5.7628146800121323E-3</v>
      </c>
      <c r="K112" s="41">
        <f>'OP Claims by DMISID'!K112/'OP Visits by DMISID'!K112</f>
        <v>3.2913903179817766E-2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1" t="str">
        <f>IF($E113="h",'OP Claims by DMISID'!F113/'OP Visits by DMISID'!F113," ")</f>
        <v xml:space="preserve"> </v>
      </c>
      <c r="G113" s="41" t="str">
        <f>IF($E113="h",'OP Claims by DMISID'!G113/'OP Visits by DMISID'!G113," ")</f>
        <v xml:space="preserve"> </v>
      </c>
      <c r="H113" s="41" t="str">
        <f>IF($E113="h",'OP Claims by DMISID'!H113/'OP Visits by DMISID'!H113," ")</f>
        <v xml:space="preserve"> </v>
      </c>
      <c r="I113" s="41" t="e">
        <f>'OP Claims by DMISID'!I113/'OP Visits by DMISID'!I113</f>
        <v>#VALUE!</v>
      </c>
      <c r="J113" s="41" t="e">
        <f>'OP Claims by DMISID'!J113/'OP Visits by DMISID'!J113</f>
        <v>#VALUE!</v>
      </c>
      <c r="K113" s="41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1" t="str">
        <f>IF($E114="h",'OP Claims by DMISID'!F114/'OP Visits by DMISID'!F114," ")</f>
        <v xml:space="preserve"> </v>
      </c>
      <c r="G114" s="41" t="str">
        <f>IF($E114="h",'OP Claims by DMISID'!G114/'OP Visits by DMISID'!G114," ")</f>
        <v xml:space="preserve"> </v>
      </c>
      <c r="H114" s="41" t="str">
        <f>IF($E114="h",'OP Claims by DMISID'!H114/'OP Visits by DMISID'!H114," ")</f>
        <v xml:space="preserve"> </v>
      </c>
      <c r="I114" s="41" t="e">
        <f>'OP Claims by DMISID'!I114/'OP Visits by DMISID'!I114</f>
        <v>#VALUE!</v>
      </c>
      <c r="J114" s="41" t="e">
        <f>'OP Claims by DMISID'!J114/'OP Visits by DMISID'!J114</f>
        <v>#VALUE!</v>
      </c>
      <c r="K114" s="41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1" t="str">
        <f>IF($E115="h",'OP Claims by DMISID'!F115/'OP Visits by DMISID'!F115," ")</f>
        <v xml:space="preserve"> </v>
      </c>
      <c r="G115" s="41" t="str">
        <f>IF($E115="h",'OP Claims by DMISID'!G115/'OP Visits by DMISID'!G115," ")</f>
        <v xml:space="preserve"> </v>
      </c>
      <c r="H115" s="41" t="str">
        <f>IF($E115="h",'OP Claims by DMISID'!H115/'OP Visits by DMISID'!H115," ")</f>
        <v xml:space="preserve"> </v>
      </c>
      <c r="I115" s="41" t="e">
        <f>'OP Claims by DMISID'!I115/'OP Visits by DMISID'!I115</f>
        <v>#VALUE!</v>
      </c>
      <c r="J115" s="41" t="e">
        <f>'OP Claims by DMISID'!J115/'OP Visits by DMISID'!J115</f>
        <v>#VALUE!</v>
      </c>
      <c r="K115" s="41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1" t="str">
        <f>IF($E116="h",'OP Claims by DMISID'!F116/'OP Visits by DMISID'!F116," ")</f>
        <v xml:space="preserve"> </v>
      </c>
      <c r="G116" s="41" t="str">
        <f>IF($E116="h",'OP Claims by DMISID'!G116/'OP Visits by DMISID'!G116," ")</f>
        <v xml:space="preserve"> </v>
      </c>
      <c r="H116" s="41" t="str">
        <f>IF($E116="h",'OP Claims by DMISID'!H116/'OP Visits by DMISID'!H116," ")</f>
        <v xml:space="preserve"> </v>
      </c>
      <c r="I116" s="41" t="e">
        <f>'OP Claims by DMISID'!I116/'OP Visits by DMISID'!I116</f>
        <v>#VALUE!</v>
      </c>
      <c r="J116" s="41" t="e">
        <f>'OP Claims by DMISID'!J116/'OP Visits by DMISID'!J116</f>
        <v>#VALUE!</v>
      </c>
      <c r="K116" s="41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1" t="str">
        <f>IF($E117="h",'OP Claims by DMISID'!F117/'OP Visits by DMISID'!F117," ")</f>
        <v xml:space="preserve"> </v>
      </c>
      <c r="G117" s="41" t="str">
        <f>IF($E117="h",'OP Claims by DMISID'!G117/'OP Visits by DMISID'!G117," ")</f>
        <v xml:space="preserve"> </v>
      </c>
      <c r="H117" s="41" t="str">
        <f>IF($E117="h",'OP Claims by DMISID'!H117/'OP Visits by DMISID'!H117," ")</f>
        <v xml:space="preserve"> </v>
      </c>
      <c r="I117" s="41" t="e">
        <f>'OP Claims by DMISID'!I117/'OP Visits by DMISID'!I117</f>
        <v>#VALUE!</v>
      </c>
      <c r="J117" s="41" t="e">
        <f>'OP Claims by DMISID'!J117/'OP Visits by DMISID'!J117</f>
        <v>#VALUE!</v>
      </c>
      <c r="K117" s="41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1" t="str">
        <f>IF($E118="h",'OP Claims by DMISID'!F118/'OP Visits by DMISID'!F118," ")</f>
        <v xml:space="preserve"> </v>
      </c>
      <c r="G118" s="41" t="str">
        <f>IF($E118="h",'OP Claims by DMISID'!G118/'OP Visits by DMISID'!G118," ")</f>
        <v xml:space="preserve"> </v>
      </c>
      <c r="H118" s="41" t="str">
        <f>IF($E118="h",'OP Claims by DMISID'!H118/'OP Visits by DMISID'!H118," ")</f>
        <v xml:space="preserve"> </v>
      </c>
      <c r="I118" s="41" t="e">
        <f>'OP Claims by DMISID'!I118/'OP Visits by DMISID'!I118</f>
        <v>#DIV/0!</v>
      </c>
      <c r="J118" s="41">
        <f>'OP Claims by DMISID'!J118/'OP Visits by DMISID'!J118</f>
        <v>5.0221642764015646E-2</v>
      </c>
      <c r="K118" s="41">
        <f>'OP Claims by DMISID'!K118/'OP Visits by DMISID'!K118</f>
        <v>5.0759167727232365E-2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1" t="str">
        <f>IF($E119="h",'OP Claims by DMISID'!F119/'OP Visits by DMISID'!F119," ")</f>
        <v xml:space="preserve"> </v>
      </c>
      <c r="G119" s="41" t="str">
        <f>IF($E119="h",'OP Claims by DMISID'!G119/'OP Visits by DMISID'!G119," ")</f>
        <v xml:space="preserve"> </v>
      </c>
      <c r="H119" s="41" t="str">
        <f>IF($E119="h",'OP Claims by DMISID'!H119/'OP Visits by DMISID'!H119," ")</f>
        <v xml:space="preserve"> </v>
      </c>
      <c r="I119" s="41" t="e">
        <f>'OP Claims by DMISID'!I119/'OP Visits by DMISID'!I119</f>
        <v>#VALUE!</v>
      </c>
      <c r="J119" s="41" t="e">
        <f>'OP Claims by DMISID'!J119/'OP Visits by DMISID'!J119</f>
        <v>#VALUE!</v>
      </c>
      <c r="K119" s="41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1" t="str">
        <f>IF($E120="h",'OP Claims by DMISID'!F120/'OP Visits by DMISID'!F120," ")</f>
        <v xml:space="preserve"> </v>
      </c>
      <c r="G120" s="41" t="str">
        <f>IF($E120="h",'OP Claims by DMISID'!G120/'OP Visits by DMISID'!G120," ")</f>
        <v xml:space="preserve"> </v>
      </c>
      <c r="H120" s="41" t="str">
        <f>IF($E120="h",'OP Claims by DMISID'!H120/'OP Visits by DMISID'!H120," ")</f>
        <v xml:space="preserve"> </v>
      </c>
      <c r="I120" s="41" t="e">
        <f>'OP Claims by DMISID'!I120/'OP Visits by DMISID'!I120</f>
        <v>#VALUE!</v>
      </c>
      <c r="J120" s="41" t="e">
        <f>'OP Claims by DMISID'!J120/'OP Visits by DMISID'!J120</f>
        <v>#VALUE!</v>
      </c>
      <c r="K120" s="41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1" t="str">
        <f>IF($E121="h",'OP Claims by DMISID'!F121/'OP Visits by DMISID'!F121," ")</f>
        <v xml:space="preserve"> </v>
      </c>
      <c r="G121" s="41" t="str">
        <f>IF($E121="h",'OP Claims by DMISID'!G121/'OP Visits by DMISID'!G121," ")</f>
        <v xml:space="preserve"> </v>
      </c>
      <c r="H121" s="41" t="str">
        <f>IF($E121="h",'OP Claims by DMISID'!H121/'OP Visits by DMISID'!H121," ")</f>
        <v xml:space="preserve"> </v>
      </c>
      <c r="I121" s="41" t="e">
        <f>'OP Claims by DMISID'!I121/'OP Visits by DMISID'!I121</f>
        <v>#VALUE!</v>
      </c>
      <c r="J121" s="41" t="e">
        <f>'OP Claims by DMISID'!J121/'OP Visits by DMISID'!J121</f>
        <v>#VALUE!</v>
      </c>
      <c r="K121" s="41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1" t="str">
        <f>IF($E122="h",'OP Claims by DMISID'!F122/'OP Visits by DMISID'!F122," ")</f>
        <v xml:space="preserve"> </v>
      </c>
      <c r="G122" s="41" t="str">
        <f>IF($E122="h",'OP Claims by DMISID'!G122/'OP Visits by DMISID'!G122," ")</f>
        <v xml:space="preserve"> </v>
      </c>
      <c r="H122" s="41" t="str">
        <f>IF($E122="h",'OP Claims by DMISID'!H122/'OP Visits by DMISID'!H122," ")</f>
        <v xml:space="preserve"> </v>
      </c>
      <c r="I122" s="41" t="e">
        <f>'OP Claims by DMISID'!I122/'OP Visits by DMISID'!I122</f>
        <v>#VALUE!</v>
      </c>
      <c r="J122" s="41" t="e">
        <f>'OP Claims by DMISID'!J122/'OP Visits by DMISID'!J122</f>
        <v>#VALUE!</v>
      </c>
      <c r="K122" s="41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1" t="str">
        <f>IF($E123="h",'OP Claims by DMISID'!F123/'OP Visits by DMISID'!F123," ")</f>
        <v xml:space="preserve"> </v>
      </c>
      <c r="G123" s="41" t="str">
        <f>IF($E123="h",'OP Claims by DMISID'!G123/'OP Visits by DMISID'!G123," ")</f>
        <v xml:space="preserve"> </v>
      </c>
      <c r="H123" s="41" t="str">
        <f>IF($E123="h",'OP Claims by DMISID'!H123/'OP Visits by DMISID'!H123," ")</f>
        <v xml:space="preserve"> </v>
      </c>
      <c r="I123" s="41" t="e">
        <f>'OP Claims by DMISID'!I123/'OP Visits by DMISID'!I123</f>
        <v>#VALUE!</v>
      </c>
      <c r="J123" s="41" t="e">
        <f>'OP Claims by DMISID'!J123/'OP Visits by DMISID'!J123</f>
        <v>#VALUE!</v>
      </c>
      <c r="K123" s="41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1" t="str">
        <f>IF($E124="h",'OP Claims by DMISID'!F124/'OP Visits by DMISID'!F124," ")</f>
        <v xml:space="preserve"> </v>
      </c>
      <c r="G124" s="41" t="str">
        <f>IF($E124="h",'OP Claims by DMISID'!G124/'OP Visits by DMISID'!G124," ")</f>
        <v xml:space="preserve"> </v>
      </c>
      <c r="H124" s="41" t="str">
        <f>IF($E124="h",'OP Claims by DMISID'!H124/'OP Visits by DMISID'!H124," ")</f>
        <v xml:space="preserve"> </v>
      </c>
      <c r="I124" s="41" t="e">
        <f>'OP Claims by DMISID'!I124/'OP Visits by DMISID'!I124</f>
        <v>#VALUE!</v>
      </c>
      <c r="J124" s="41" t="e">
        <f>'OP Claims by DMISID'!J124/'OP Visits by DMISID'!J124</f>
        <v>#VALUE!</v>
      </c>
      <c r="K124" s="41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1" t="str">
        <f>IF($E125="h",'OP Claims by DMISID'!F125/'OP Visits by DMISID'!F125," ")</f>
        <v xml:space="preserve"> </v>
      </c>
      <c r="G125" s="41" t="str">
        <f>IF($E125="h",'OP Claims by DMISID'!G125/'OP Visits by DMISID'!G125," ")</f>
        <v xml:space="preserve"> </v>
      </c>
      <c r="H125" s="41" t="str">
        <f>IF($E125="h",'OP Claims by DMISID'!H125/'OP Visits by DMISID'!H125," ")</f>
        <v xml:space="preserve"> </v>
      </c>
      <c r="I125" s="41" t="e">
        <f>'OP Claims by DMISID'!I125/'OP Visits by DMISID'!I125</f>
        <v>#VALUE!</v>
      </c>
      <c r="J125" s="41" t="e">
        <f>'OP Claims by DMISID'!J125/'OP Visits by DMISID'!J125</f>
        <v>#VALUE!</v>
      </c>
      <c r="K125" s="41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1">
        <f>IF($E126="h",'OP Claims by DMISID'!F126/'OP Visits by DMISID'!F126," ")</f>
        <v>5.4261160922036422E-2</v>
      </c>
      <c r="G126" s="41">
        <f>IF($E126="h",'OP Claims by DMISID'!G126/'OP Visits by DMISID'!G126," ")</f>
        <v>0.12261949975584613</v>
      </c>
      <c r="H126" s="41">
        <f>IF($E126="h",'OP Claims by DMISID'!H126/'OP Visits by DMISID'!H126," ")</f>
        <v>9.9744219039630516E-2</v>
      </c>
      <c r="I126" s="41">
        <f>'OP Claims by DMISID'!I126/'OP Visits by DMISID'!I126</f>
        <v>3.3676642836948177E-2</v>
      </c>
      <c r="J126" s="41">
        <f>'OP Claims by DMISID'!J126/'OP Visits by DMISID'!J126</f>
        <v>8.905383161616777E-2</v>
      </c>
      <c r="K126" s="41">
        <f>'OP Claims by DMISID'!K126/'OP Visits by DMISID'!K126</f>
        <v>0.13045101752327101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1" t="str">
        <f>IF($E127="h",'OP Claims by DMISID'!F127/'OP Visits by DMISID'!F127," ")</f>
        <v xml:space="preserve"> </v>
      </c>
      <c r="G127" s="41" t="str">
        <f>IF($E127="h",'OP Claims by DMISID'!G127/'OP Visits by DMISID'!G127," ")</f>
        <v xml:space="preserve"> </v>
      </c>
      <c r="H127" s="41" t="str">
        <f>IF($E127="h",'OP Claims by DMISID'!H127/'OP Visits by DMISID'!H127," ")</f>
        <v xml:space="preserve"> </v>
      </c>
      <c r="I127" s="41">
        <f>'OP Claims by DMISID'!I127/'OP Visits by DMISID'!I127</f>
        <v>9.062711410081309E-4</v>
      </c>
      <c r="J127" s="41">
        <f>'OP Claims by DMISID'!J127/'OP Visits by DMISID'!J127</f>
        <v>0</v>
      </c>
      <c r="K127" s="41">
        <f>'OP Claims by DMISID'!K127/'OP Visits by DMISID'!K127</f>
        <v>1.7937937937937938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1" t="str">
        <f>IF($E128="h",'OP Claims by DMISID'!F128/'OP Visits by DMISID'!F128," ")</f>
        <v xml:space="preserve"> </v>
      </c>
      <c r="G128" s="41" t="str">
        <f>IF($E128="h",'OP Claims by DMISID'!G128/'OP Visits by DMISID'!G128," ")</f>
        <v xml:space="preserve"> </v>
      </c>
      <c r="H128" s="41" t="str">
        <f>IF($E128="h",'OP Claims by DMISID'!H128/'OP Visits by DMISID'!H128," ")</f>
        <v xml:space="preserve"> </v>
      </c>
      <c r="I128" s="41" t="e">
        <f>'OP Claims by DMISID'!I128/'OP Visits by DMISID'!I128</f>
        <v>#DIV/0!</v>
      </c>
      <c r="J128" s="41">
        <f>'OP Claims by DMISID'!J128/'OP Visits by DMISID'!J128</f>
        <v>3.3797585886722374E-2</v>
      </c>
      <c r="K128" s="41">
        <f>'OP Claims by DMISID'!K128/'OP Visits by DMISID'!K128</f>
        <v>0.14694835680751173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1">
        <f>IF($E129="h",'OP Claims by DMISID'!F129/'OP Visits by DMISID'!F129," ")</f>
        <v>8.7256982279061771E-2</v>
      </c>
      <c r="G129" s="41">
        <f>IF($E129="h",'OP Claims by DMISID'!G129/'OP Visits by DMISID'!G129," ")</f>
        <v>0.11723810089726068</v>
      </c>
      <c r="H129" s="41">
        <f>IF($E129="h",'OP Claims by DMISID'!H129/'OP Visits by DMISID'!H129," ")</f>
        <v>0.10021437941957573</v>
      </c>
      <c r="I129" s="41">
        <f>'OP Claims by DMISID'!I129/'OP Visits by DMISID'!I129</f>
        <v>2589</v>
      </c>
      <c r="J129" s="41">
        <f>'OP Claims by DMISID'!J129/'OP Visits by DMISID'!J129</f>
        <v>0.11251084029394313</v>
      </c>
      <c r="K129" s="41">
        <f>'OP Claims by DMISID'!K129/'OP Visits by DMISID'!K129</f>
        <v>0.11469867711905929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1">
        <f>IF($E130="h",'OP Claims by DMISID'!F130/'OP Visits by DMISID'!F130," ")</f>
        <v>3.8375707652434012E-2</v>
      </c>
      <c r="G130" s="41">
        <f>IF($E130="h",'OP Claims by DMISID'!G130/'OP Visits by DMISID'!G130," ")</f>
        <v>2.8478829254121579E-2</v>
      </c>
      <c r="H130" s="41">
        <f>IF($E130="h",'OP Claims by DMISID'!H130/'OP Visits by DMISID'!H130," ")</f>
        <v>4.0318287780612715E-2</v>
      </c>
      <c r="I130" s="41">
        <f>'OP Claims by DMISID'!I130/'OP Visits by DMISID'!I130</f>
        <v>3.5584539069437843E-2</v>
      </c>
      <c r="J130" s="41">
        <f>'OP Claims by DMISID'!J130/'OP Visits by DMISID'!J130</f>
        <v>4.1872156592881446E-2</v>
      </c>
      <c r="K130" s="41">
        <f>'OP Claims by DMISID'!K130/'OP Visits by DMISID'!K130</f>
        <v>4.6001532091498834E-2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NHC Lemoore</v>
      </c>
      <c r="E131" s="6" t="str">
        <f>Details2!E1616</f>
        <v>C</v>
      </c>
      <c r="F131" s="41" t="str">
        <f>IF($E131="h",'OP Claims by DMISID'!F131/'OP Visits by DMISID'!F131," ")</f>
        <v xml:space="preserve"> </v>
      </c>
      <c r="G131" s="41" t="str">
        <f>IF($E131="h",'OP Claims by DMISID'!G131/'OP Visits by DMISID'!G131," ")</f>
        <v xml:space="preserve"> </v>
      </c>
      <c r="H131" s="41" t="str">
        <f>IF($E131="h",'OP Claims by DMISID'!H131/'OP Visits by DMISID'!H131," ")</f>
        <v xml:space="preserve"> </v>
      </c>
      <c r="I131" s="41">
        <f>'OP Claims by DMISID'!I131/'OP Visits by DMISID'!I131</f>
        <v>0.23982540012471421</v>
      </c>
      <c r="J131" s="41">
        <f>'OP Claims by DMISID'!J131/'OP Visits by DMISID'!J131</f>
        <v>0.22798487304159915</v>
      </c>
      <c r="K131" s="41">
        <f>'OP Claims by DMISID'!K131/'OP Visits by DMISID'!K131</f>
        <v>0.24378270735886631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1">
        <f>IF($E132="h",'OP Claims by DMISID'!F132/'OP Visits by DMISID'!F132," ")</f>
        <v>2.2143083627482581E-2</v>
      </c>
      <c r="G132" s="41">
        <f>IF($E132="h",'OP Claims by DMISID'!G132/'OP Visits by DMISID'!G132," ")</f>
        <v>2.1999653115218055E-2</v>
      </c>
      <c r="H132" s="41">
        <f>IF($E132="h",'OP Claims by DMISID'!H132/'OP Visits by DMISID'!H132," ")</f>
        <v>3.139361417275504E-2</v>
      </c>
      <c r="I132" s="41">
        <f>'OP Claims by DMISID'!I132/'OP Visits by DMISID'!I132</f>
        <v>2.7148701678216581E-2</v>
      </c>
      <c r="J132" s="41">
        <f>'OP Claims by DMISID'!J132/'OP Visits by DMISID'!J132</f>
        <v>2.287969190199296E-2</v>
      </c>
      <c r="K132" s="41">
        <f>'OP Claims by DMISID'!K132/'OP Visits by DMISID'!K132</f>
        <v>4.4527668422039299E-2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1">
        <f>IF($E133="h",'OP Claims by DMISID'!F133/'OP Visits by DMISID'!F133," ")</f>
        <v>0.15384615384615385</v>
      </c>
      <c r="G133" s="41">
        <f>IF($E133="h",'OP Claims by DMISID'!G133/'OP Visits by DMISID'!G133," ")</f>
        <v>9.9945594777098606E-2</v>
      </c>
      <c r="H133" s="41">
        <f>IF($E133="h",'OP Claims by DMISID'!H133/'OP Visits by DMISID'!H133," ")</f>
        <v>0.20136644137525714</v>
      </c>
      <c r="I133" s="41">
        <f>'OP Claims by DMISID'!I133/'OP Visits by DMISID'!I133</f>
        <v>5.1279870737307595E-2</v>
      </c>
      <c r="J133" s="41">
        <f>'OP Claims by DMISID'!J133/'OP Visits by DMISID'!J133</f>
        <v>7.8360124807456855E-2</v>
      </c>
      <c r="K133" s="41">
        <f>'OP Claims by DMISID'!K133/'OP Visits by DMISID'!K133</f>
        <v>9.4195387406063744E-2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1" t="str">
        <f>IF($E134="h",'OP Claims by DMISID'!F134/'OP Visits by DMISID'!F134," ")</f>
        <v xml:space="preserve"> </v>
      </c>
      <c r="G134" s="41" t="str">
        <f>IF($E134="h",'OP Claims by DMISID'!G134/'OP Visits by DMISID'!G134," ")</f>
        <v xml:space="preserve"> </v>
      </c>
      <c r="H134" s="41" t="str">
        <f>IF($E134="h",'OP Claims by DMISID'!H134/'OP Visits by DMISID'!H134," ")</f>
        <v xml:space="preserve"> </v>
      </c>
      <c r="I134" s="41" t="e">
        <f>'OP Claims by DMISID'!I134/'OP Visits by DMISID'!I134</f>
        <v>#VALUE!</v>
      </c>
      <c r="J134" s="41" t="e">
        <f>'OP Claims by DMISID'!J134/'OP Visits by DMISID'!J134</f>
        <v>#VALUE!</v>
      </c>
      <c r="K134" s="41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1">
        <f>IF($E135="h",'OP Claims by DMISID'!F135/'OP Visits by DMISID'!F135," ")</f>
        <v>0.12312584209108057</v>
      </c>
      <c r="G135" s="41">
        <f>IF($E135="h",'OP Claims by DMISID'!G135/'OP Visits by DMISID'!G135," ")</f>
        <v>9.3221581743730894E-2</v>
      </c>
      <c r="H135" s="41">
        <f>IF($E135="h",'OP Claims by DMISID'!H135/'OP Visits by DMISID'!H135," ")</f>
        <v>0.10786425783332979</v>
      </c>
      <c r="I135" s="41">
        <f>'OP Claims by DMISID'!I135/'OP Visits by DMISID'!I135</f>
        <v>0.16404465324770484</v>
      </c>
      <c r="J135" s="41">
        <f>'OP Claims by DMISID'!J135/'OP Visits by DMISID'!J135</f>
        <v>0.23240286213495298</v>
      </c>
      <c r="K135" s="41">
        <f>'OP Claims by DMISID'!K135/'OP Visits by DMISID'!K135</f>
        <v>0.12220778347859207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1">
        <f>IF($E136="h",'OP Claims by DMISID'!F136/'OP Visits by DMISID'!F136," ")</f>
        <v>0.20306539769904064</v>
      </c>
      <c r="G136" s="41">
        <f>IF($E136="h",'OP Claims by DMISID'!G136/'OP Visits by DMISID'!G136," ")</f>
        <v>0.21876813211336754</v>
      </c>
      <c r="H136" s="41">
        <f>IF($E136="h",'OP Claims by DMISID'!H136/'OP Visits by DMISID'!H136," ")</f>
        <v>0.15925942773961699</v>
      </c>
      <c r="I136" s="41">
        <f>'OP Claims by DMISID'!I136/'OP Visits by DMISID'!I136</f>
        <v>0.16181652873914112</v>
      </c>
      <c r="J136" s="41">
        <f>'OP Claims by DMISID'!J136/'OP Visits by DMISID'!J136</f>
        <v>0.1391562874337918</v>
      </c>
      <c r="K136" s="41">
        <f>'OP Claims by DMISID'!K136/'OP Visits by DMISID'!K136</f>
        <v>0.1577039542028601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1" t="str">
        <f>IF($E137="h",'OP Claims by DMISID'!F137/'OP Visits by DMISID'!F137," ")</f>
        <v xml:space="preserve"> </v>
      </c>
      <c r="G137" s="41" t="str">
        <f>IF($E137="h",'OP Claims by DMISID'!G137/'OP Visits by DMISID'!G137," ")</f>
        <v xml:space="preserve"> </v>
      </c>
      <c r="H137" s="41" t="str">
        <f>IF($E137="h",'OP Claims by DMISID'!H137/'OP Visits by DMISID'!H137," ")</f>
        <v xml:space="preserve"> </v>
      </c>
      <c r="I137" s="41" t="e">
        <f>'OP Claims by DMISID'!I137/'OP Visits by DMISID'!I137</f>
        <v>#VALUE!</v>
      </c>
      <c r="J137" s="41" t="e">
        <f>'OP Claims by DMISID'!J137/'OP Visits by DMISID'!J137</f>
        <v>#VALUE!</v>
      </c>
      <c r="K137" s="41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1" t="str">
        <f>IF($E138="h",'OP Claims by DMISID'!F138/'OP Visits by DMISID'!F138," ")</f>
        <v xml:space="preserve"> </v>
      </c>
      <c r="G138" s="41" t="str">
        <f>IF($E138="h",'OP Claims by DMISID'!G138/'OP Visits by DMISID'!G138," ")</f>
        <v xml:space="preserve"> </v>
      </c>
      <c r="H138" s="41" t="str">
        <f>IF($E138="h",'OP Claims by DMISID'!H138/'OP Visits by DMISID'!H138," ")</f>
        <v xml:space="preserve"> </v>
      </c>
      <c r="I138" s="41">
        <f>'OP Claims by DMISID'!I138/'OP Visits by DMISID'!I138</f>
        <v>1.1179852394119637E-2</v>
      </c>
      <c r="J138" s="41">
        <f>'OP Claims by DMISID'!J138/'OP Visits by DMISID'!J138</f>
        <v>7.7528417371028849E-2</v>
      </c>
      <c r="K138" s="41">
        <f>'OP Claims by DMISID'!K138/'OP Visits by DMISID'!K138</f>
        <v>7.5990413083321579E-2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1">
        <f>IF($E139="h",'OP Claims by DMISID'!F139/'OP Visits by DMISID'!F139," ")</f>
        <v>6.7899981842068718E-2</v>
      </c>
      <c r="G139" s="41">
        <f>IF($E139="h",'OP Claims by DMISID'!G139/'OP Visits by DMISID'!G139," ")</f>
        <v>0.24632118522222918</v>
      </c>
      <c r="H139" s="41">
        <f>IF($E139="h",'OP Claims by DMISID'!H139/'OP Visits by DMISID'!H139," ")</f>
        <v>0.11569072872575135</v>
      </c>
      <c r="I139" s="41">
        <f>'OP Claims by DMISID'!I139/'OP Visits by DMISID'!I139</f>
        <v>7.5990591641034916E-2</v>
      </c>
      <c r="J139" s="41">
        <f>'OP Claims by DMISID'!J139/'OP Visits by DMISID'!J139</f>
        <v>0.10534232120076228</v>
      </c>
      <c r="K139" s="41">
        <f>'OP Claims by DMISID'!K139/'OP Visits by DMISID'!K139</f>
        <v>0.10320241447061922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1">
        <f>IF($E140="h",'OP Claims by DMISID'!F140/'OP Visits by DMISID'!F140," ")</f>
        <v>0.23767847059772526</v>
      </c>
      <c r="G140" s="41">
        <f>IF($E140="h",'OP Claims by DMISID'!G140/'OP Visits by DMISID'!G140," ")</f>
        <v>0.1937206483866081</v>
      </c>
      <c r="H140" s="41">
        <f>IF($E140="h",'OP Claims by DMISID'!H140/'OP Visits by DMISID'!H140," ")</f>
        <v>0.16276404126412314</v>
      </c>
      <c r="I140" s="41">
        <f>'OP Claims by DMISID'!I140/'OP Visits by DMISID'!I140</f>
        <v>0.16362102895698621</v>
      </c>
      <c r="J140" s="41">
        <f>'OP Claims by DMISID'!J140/'OP Visits by DMISID'!J140</f>
        <v>0.15781006485345131</v>
      </c>
      <c r="K140" s="41">
        <f>'OP Claims by DMISID'!K140/'OP Visits by DMISID'!K140</f>
        <v>0.20245030328508798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1" t="str">
        <f>IF($E141="h",'OP Claims by DMISID'!F141/'OP Visits by DMISID'!F141," ")</f>
        <v xml:space="preserve"> </v>
      </c>
      <c r="G141" s="41" t="str">
        <f>IF($E141="h",'OP Claims by DMISID'!G141/'OP Visits by DMISID'!G141," ")</f>
        <v xml:space="preserve"> </v>
      </c>
      <c r="H141" s="41" t="str">
        <f>IF($E141="h",'OP Claims by DMISID'!H141/'OP Visits by DMISID'!H141," ")</f>
        <v xml:space="preserve"> </v>
      </c>
      <c r="I141" s="41">
        <f>'OP Claims by DMISID'!I141/'OP Visits by DMISID'!I141</f>
        <v>0.32263666041536432</v>
      </c>
      <c r="J141" s="41">
        <f>'OP Claims by DMISID'!J141/'OP Visits by DMISID'!J141</f>
        <v>4.4772477735756981E-2</v>
      </c>
      <c r="K141" s="41">
        <f>'OP Claims by DMISID'!K141/'OP Visits by DMISID'!K141</f>
        <v>0.23441778064100499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1">
        <f>IF($E142="h",'OP Claims by DMISID'!F142/'OP Visits by DMISID'!F142," ")</f>
        <v>0.35162438807298618</v>
      </c>
      <c r="G142" s="41">
        <f>IF($E142="h",'OP Claims by DMISID'!G142/'OP Visits by DMISID'!G142," ")</f>
        <v>0.33831434630369384</v>
      </c>
      <c r="H142" s="41">
        <f>IF($E142="h",'OP Claims by DMISID'!H142/'OP Visits by DMISID'!H142," ")</f>
        <v>0.44863687464867902</v>
      </c>
      <c r="I142" s="41">
        <f>'OP Claims by DMISID'!I142/'OP Visits by DMISID'!I142</f>
        <v>3.156437962420823E-2</v>
      </c>
      <c r="J142" s="41">
        <f>'OP Claims by DMISID'!J142/'OP Visits by DMISID'!J142</f>
        <v>0.65644241733181297</v>
      </c>
      <c r="K142" s="41">
        <f>'OP Claims by DMISID'!K142/'OP Visits by DMISID'!K142</f>
        <v>0.2840973804100228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1">
        <f>IF($E143="h",'OP Claims by DMISID'!F143/'OP Visits by DMISID'!F143," ")</f>
        <v>0.18162915405099769</v>
      </c>
      <c r="G143" s="41">
        <f>IF($E143="h",'OP Claims by DMISID'!G143/'OP Visits by DMISID'!G143," ")</f>
        <v>0.21528538909029593</v>
      </c>
      <c r="H143" s="41">
        <f>IF($E143="h",'OP Claims by DMISID'!H143/'OP Visits by DMISID'!H143," ")</f>
        <v>0.22100631768953069</v>
      </c>
      <c r="I143" s="41">
        <f>'OP Claims by DMISID'!I143/'OP Visits by DMISID'!I143</f>
        <v>4.5470650761781035E-2</v>
      </c>
      <c r="J143" s="41">
        <f>'OP Claims by DMISID'!J143/'OP Visits by DMISID'!J143</f>
        <v>0.15968021879766475</v>
      </c>
      <c r="K143" s="41">
        <f>'OP Claims by DMISID'!K143/'OP Visits by DMISID'!K143</f>
        <v>0.11946978825959717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1" t="str">
        <f>IF($E144="h",'OP Claims by DMISID'!F144/'OP Visits by DMISID'!F144," ")</f>
        <v xml:space="preserve"> </v>
      </c>
      <c r="G144" s="41" t="str">
        <f>IF($E144="h",'OP Claims by DMISID'!G144/'OP Visits by DMISID'!G144," ")</f>
        <v xml:space="preserve"> </v>
      </c>
      <c r="H144" s="41" t="str">
        <f>IF($E144="h",'OP Claims by DMISID'!H144/'OP Visits by DMISID'!H144," ")</f>
        <v xml:space="preserve"> </v>
      </c>
      <c r="I144" s="41" t="e">
        <f>'OP Claims by DMISID'!I144/'OP Visits by DMISID'!I144</f>
        <v>#VALUE!</v>
      </c>
      <c r="J144" s="41" t="e">
        <f>'OP Claims by DMISID'!J144/'OP Visits by DMISID'!J144</f>
        <v>#VALUE!</v>
      </c>
      <c r="K144" s="41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1" t="str">
        <f>IF($E145="h",'OP Claims by DMISID'!F145/'OP Visits by DMISID'!F145," ")</f>
        <v xml:space="preserve"> </v>
      </c>
      <c r="G145" s="41" t="str">
        <f>IF($E145="h",'OP Claims by DMISID'!G145/'OP Visits by DMISID'!G145," ")</f>
        <v xml:space="preserve"> </v>
      </c>
      <c r="H145" s="41" t="str">
        <f>IF($E145="h",'OP Claims by DMISID'!H145/'OP Visits by DMISID'!H145," ")</f>
        <v xml:space="preserve"> </v>
      </c>
      <c r="I145" s="41">
        <f>'OP Claims by DMISID'!I145/'OP Visits by DMISID'!I145</f>
        <v>0.38093631948192119</v>
      </c>
      <c r="J145" s="41">
        <f>'OP Claims by DMISID'!J145/'OP Visits by DMISID'!J145</f>
        <v>0.51681975426458304</v>
      </c>
      <c r="K145" s="41">
        <f>'OP Claims by DMISID'!K145/'OP Visits by DMISID'!K145</f>
        <v>0.41424690612737702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1">
        <f>IF($E146="h",'OP Claims by DMISID'!F146/'OP Visits by DMISID'!F146," ")</f>
        <v>4.8435512592215721E-2</v>
      </c>
      <c r="G146" s="41">
        <f>IF($E146="h",'OP Claims by DMISID'!G146/'OP Visits by DMISID'!G146," ")</f>
        <v>5.3197500000000002E-2</v>
      </c>
      <c r="H146" s="41">
        <f>IF($E146="h",'OP Claims by DMISID'!H146/'OP Visits by DMISID'!H146," ")</f>
        <v>4.9663874033437701E-2</v>
      </c>
      <c r="I146" s="41">
        <f>'OP Claims by DMISID'!I146/'OP Visits by DMISID'!I146</f>
        <v>7.5497052317768765E-2</v>
      </c>
      <c r="J146" s="41">
        <f>'OP Claims by DMISID'!J146/'OP Visits by DMISID'!J146</f>
        <v>8.8946107173813294E-2</v>
      </c>
      <c r="K146" s="41">
        <f>'OP Claims by DMISID'!K146/'OP Visits by DMISID'!K146</f>
        <v>7.7836177601852199E-2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1">
        <f>IF($E147="h",'OP Claims by DMISID'!F147/'OP Visits by DMISID'!F147," ")</f>
        <v>0.17263070504087194</v>
      </c>
      <c r="G147" s="41">
        <f>IF($E147="h",'OP Claims by DMISID'!G147/'OP Visits by DMISID'!G147," ")</f>
        <v>0.19327777777777777</v>
      </c>
      <c r="H147" s="41">
        <f>IF($E147="h",'OP Claims by DMISID'!H147/'OP Visits by DMISID'!H147," ")</f>
        <v>0.18516793331698947</v>
      </c>
      <c r="I147" s="41">
        <f>'OP Claims by DMISID'!I147/'OP Visits by DMISID'!I147</f>
        <v>0.16122912616811486</v>
      </c>
      <c r="J147" s="41">
        <f>'OP Claims by DMISID'!J147/'OP Visits by DMISID'!J147</f>
        <v>0.1844501834987087</v>
      </c>
      <c r="K147" s="41" t="e">
        <f>'OP Claims by DMISID'!K147/'OP Visits by DMISID'!K147</f>
        <v>#DIV/0!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NHC Oak Harbor</v>
      </c>
      <c r="E148" s="6" t="str">
        <f>Details2!E1633</f>
        <v>H</v>
      </c>
      <c r="F148" s="41">
        <f>IF($E148="h",'OP Claims by DMISID'!F148/'OP Visits by DMISID'!F148," ")</f>
        <v>0.12330885195206803</v>
      </c>
      <c r="G148" s="41">
        <f>IF($E148="h",'OP Claims by DMISID'!G148/'OP Visits by DMISID'!G148," ")</f>
        <v>0.11816782140107775</v>
      </c>
      <c r="H148" s="41">
        <f>IF($E148="h",'OP Claims by DMISID'!H148/'OP Visits by DMISID'!H148," ")</f>
        <v>0.12075903063557385</v>
      </c>
      <c r="I148" s="41">
        <f>'OP Claims by DMISID'!I148/'OP Visits by DMISID'!I148</f>
        <v>0.12279728634210864</v>
      </c>
      <c r="J148" s="41">
        <f>'OP Claims by DMISID'!J148/'OP Visits by DMISID'!J148</f>
        <v>9.573436742607852E-2</v>
      </c>
      <c r="K148" s="41" t="e">
        <f>'OP Claims by DMISID'!K148/'OP Visits by DMISID'!K148</f>
        <v>#DIV/0!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1" t="str">
        <f>IF($E149="h",'OP Claims by DMISID'!F149/'OP Visits by DMISID'!F149," ")</f>
        <v xml:space="preserve"> </v>
      </c>
      <c r="G149" s="41" t="str">
        <f>IF($E149="h",'OP Claims by DMISID'!G149/'OP Visits by DMISID'!G149," ")</f>
        <v xml:space="preserve"> </v>
      </c>
      <c r="H149" s="41" t="str">
        <f>IF($E149="h",'OP Claims by DMISID'!H149/'OP Visits by DMISID'!H149," ")</f>
        <v xml:space="preserve"> </v>
      </c>
      <c r="I149" s="41">
        <f>'OP Claims by DMISID'!I149/'OP Visits by DMISID'!I149</f>
        <v>0.16192488433936833</v>
      </c>
      <c r="J149" s="41">
        <f>'OP Claims by DMISID'!J149/'OP Visits by DMISID'!J149</f>
        <v>0.37345807345807347</v>
      </c>
      <c r="K149" s="41">
        <f>'OP Claims by DMISID'!K149/'OP Visits by DMISID'!K149</f>
        <v>0.11405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1" t="str">
        <f>IF($E150="h",'OP Claims by DMISID'!F150/'OP Visits by DMISID'!F150," ")</f>
        <v xml:space="preserve"> </v>
      </c>
      <c r="G150" s="41" t="str">
        <f>IF($E150="h",'OP Claims by DMISID'!G150/'OP Visits by DMISID'!G150," ")</f>
        <v xml:space="preserve"> </v>
      </c>
      <c r="H150" s="41" t="str">
        <f>IF($E150="h",'OP Claims by DMISID'!H150/'OP Visits by DMISID'!H150," ")</f>
        <v xml:space="preserve"> </v>
      </c>
      <c r="I150" s="41" t="e">
        <f>'OP Claims by DMISID'!I150/'OP Visits by DMISID'!I150</f>
        <v>#VALUE!</v>
      </c>
      <c r="J150" s="41" t="e">
        <f>'OP Claims by DMISID'!J150/'OP Visits by DMISID'!J150</f>
        <v>#VALUE!</v>
      </c>
      <c r="K150" s="41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1" t="str">
        <f>IF($E151="h",'OP Claims by DMISID'!F151/'OP Visits by DMISID'!F151," ")</f>
        <v xml:space="preserve"> </v>
      </c>
      <c r="G151" s="41" t="str">
        <f>IF($E151="h",'OP Claims by DMISID'!G151/'OP Visits by DMISID'!G151," ")</f>
        <v xml:space="preserve"> </v>
      </c>
      <c r="H151" s="41" t="str">
        <f>IF($E151="h",'OP Claims by DMISID'!H151/'OP Visits by DMISID'!H151," ")</f>
        <v xml:space="preserve"> </v>
      </c>
      <c r="I151" s="41">
        <f>'OP Claims by DMISID'!I151/'OP Visits by DMISID'!I151</f>
        <v>5.837285662167092E-4</v>
      </c>
      <c r="J151" s="41">
        <f>'OP Claims by DMISID'!J151/'OP Visits by DMISID'!J151</f>
        <v>8.6831833027961446E-3</v>
      </c>
      <c r="K151" s="41">
        <f>'OP Claims by DMISID'!K151/'OP Visits by DMISID'!K151</f>
        <v>4.1827442506559655E-2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1" t="str">
        <f>IF($E152="h",'OP Claims by DMISID'!F152/'OP Visits by DMISID'!F152," ")</f>
        <v xml:space="preserve"> </v>
      </c>
      <c r="G152" s="41" t="str">
        <f>IF($E152="h",'OP Claims by DMISID'!G152/'OP Visits by DMISID'!G152," ")</f>
        <v xml:space="preserve"> </v>
      </c>
      <c r="H152" s="41" t="str">
        <f>IF($E152="h",'OP Claims by DMISID'!H152/'OP Visits by DMISID'!H152," ")</f>
        <v xml:space="preserve"> </v>
      </c>
      <c r="I152" s="41" t="e">
        <f>'OP Claims by DMISID'!I152/'OP Visits by DMISID'!I152</f>
        <v>#VALUE!</v>
      </c>
      <c r="J152" s="41" t="e">
        <f>'OP Claims by DMISID'!J152/'OP Visits by DMISID'!J152</f>
        <v>#VALUE!</v>
      </c>
      <c r="K152" s="41" t="e">
        <f>'OP Claims by DMISID'!K152/'OP Visits by DMISID'!K152</f>
        <v>#VALUE!</v>
      </c>
      <c r="L152" s="20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1" t="str">
        <f>IF($E153="h",'OP Claims by DMISID'!F153/'OP Visits by DMISID'!F153," ")</f>
        <v xml:space="preserve"> </v>
      </c>
      <c r="G153" s="41" t="str">
        <f>IF($E153="h",'OP Claims by DMISID'!G153/'OP Visits by DMISID'!G153," ")</f>
        <v xml:space="preserve"> </v>
      </c>
      <c r="H153" s="41" t="str">
        <f>IF($E153="h",'OP Claims by DMISID'!H153/'OP Visits by DMISID'!H153," ")</f>
        <v xml:space="preserve"> </v>
      </c>
      <c r="I153" s="41">
        <f>'OP Claims by DMISID'!I153/'OP Visits by DMISID'!I153</f>
        <v>3.8617778950145079E-2</v>
      </c>
      <c r="J153" s="41">
        <f>'OP Claims by DMISID'!J153/'OP Visits by DMISID'!J153</f>
        <v>5.4573674460521707E-2</v>
      </c>
      <c r="K153" s="41">
        <f>'OP Claims by DMISID'!K153/'OP Visits by DMISID'!K153</f>
        <v>3.0425125264734749E-2</v>
      </c>
      <c r="L153" s="26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1" t="str">
        <f>IF($E154="h",'OP Claims by DMISID'!F154/'OP Visits by DMISID'!F154," ")</f>
        <v xml:space="preserve"> </v>
      </c>
      <c r="G154" s="41" t="str">
        <f>IF($E154="h",'OP Claims by DMISID'!G154/'OP Visits by DMISID'!G154," ")</f>
        <v xml:space="preserve"> </v>
      </c>
      <c r="H154" s="41" t="str">
        <f>IF($E154="h",'OP Claims by DMISID'!H154/'OP Visits by DMISID'!H154," ")</f>
        <v xml:space="preserve"> </v>
      </c>
      <c r="I154" s="41" t="e">
        <f>'OP Claims by DMISID'!I154/'OP Visits by DMISID'!I154</f>
        <v>#VALUE!</v>
      </c>
      <c r="J154" s="41" t="e">
        <f>'OP Claims by DMISID'!J154/'OP Visits by DMISID'!J154</f>
        <v>#VALUE!</v>
      </c>
      <c r="K154" s="41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1" t="e">
        <f>IF($E155="h",'OP Claims by DMISID'!F155/'OP Visits by DMISID'!F155," ")</f>
        <v>#VALUE!</v>
      </c>
      <c r="G155" s="41" t="e">
        <f>IF($E155="h",'OP Claims by DMISID'!G155/'OP Visits by DMISID'!G155," ")</f>
        <v>#VALUE!</v>
      </c>
      <c r="H155" s="41" t="e">
        <f>IF($E155="h",'OP Claims by DMISID'!H155/'OP Visits by DMISID'!H155," ")</f>
        <v>#VALUE!</v>
      </c>
      <c r="I155" s="41" t="e">
        <f>'OP Claims by DMISID'!I155/'OP Visits by DMISID'!I155</f>
        <v>#VALUE!</v>
      </c>
      <c r="J155" s="41" t="e">
        <f>'OP Claims by DMISID'!J155/'OP Visits by DMISID'!J155</f>
        <v>#VALUE!</v>
      </c>
      <c r="K155" s="41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1" t="e">
        <f>IF($E156="h",'OP Claims by DMISID'!F156/'OP Visits by DMISID'!F156," ")</f>
        <v>#VALUE!</v>
      </c>
      <c r="G156" s="41" t="e">
        <f>IF($E156="h",'OP Claims by DMISID'!G156/'OP Visits by DMISID'!G156," ")</f>
        <v>#VALUE!</v>
      </c>
      <c r="H156" s="41" t="e">
        <f>IF($E156="h",'OP Claims by DMISID'!H156/'OP Visits by DMISID'!H156," ")</f>
        <v>#VALUE!</v>
      </c>
      <c r="I156" s="41" t="e">
        <f>'OP Claims by DMISID'!I156/'OP Visits by DMISID'!I156</f>
        <v>#VALUE!</v>
      </c>
      <c r="J156" s="41" t="e">
        <f>'OP Claims by DMISID'!J156/'OP Visits by DMISID'!J156</f>
        <v>#VALUE!</v>
      </c>
      <c r="K156" s="41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1">
        <f>IF($E157="h",'OP Claims by DMISID'!F157/'OP Visits by DMISID'!F157," ")</f>
        <v>0.21850861556743909</v>
      </c>
      <c r="G157" s="41">
        <f>IF($E157="h",'OP Claims by DMISID'!G157/'OP Visits by DMISID'!G157," ")</f>
        <v>0.15928172440971866</v>
      </c>
      <c r="H157" s="41">
        <f>IF($E157="h",'OP Claims by DMISID'!H157/'OP Visits by DMISID'!H157," ")</f>
        <v>0.20652475384828733</v>
      </c>
      <c r="I157" s="41">
        <f>'OP Claims by DMISID'!I157/'OP Visits by DMISID'!I157</f>
        <v>0.17316104043540687</v>
      </c>
      <c r="J157" s="41">
        <f>'OP Claims by DMISID'!J157/'OP Visits by DMISID'!J157</f>
        <v>0.18418059011731247</v>
      </c>
      <c r="K157" s="41">
        <f>'OP Claims by DMISID'!K157/'OP Visits by DMISID'!K157</f>
        <v>0.22381943755989558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1" t="e">
        <f>IF($E158="h",'OP Claims by DMISID'!F158/'OP Visits by DMISID'!F158," ")</f>
        <v>#VALUE!</v>
      </c>
      <c r="G158" s="41" t="e">
        <f>IF($E158="h",'OP Claims by DMISID'!G158/'OP Visits by DMISID'!G158," ")</f>
        <v>#VALUE!</v>
      </c>
      <c r="H158" s="41" t="e">
        <f>IF($E158="h",'OP Claims by DMISID'!H158/'OP Visits by DMISID'!H158," ")</f>
        <v>#VALUE!</v>
      </c>
      <c r="I158" s="41" t="e">
        <f>'OP Claims by DMISID'!I158/'OP Visits by DMISID'!I158</f>
        <v>#VALUE!</v>
      </c>
      <c r="J158" s="41" t="e">
        <f>'OP Claims by DMISID'!J158/'OP Visits by DMISID'!J158</f>
        <v>#VALUE!</v>
      </c>
      <c r="K158" s="41" t="e">
        <f>'OP Claims by DMISID'!K158/'OP Visits by DMISID'!K158</f>
        <v>#VALUE!</v>
      </c>
      <c r="L158" s="26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1" t="e">
        <f>IF($E159="h",'OP Claims by DMISID'!F159/'OP Visits by DMISID'!F159," ")</f>
        <v>#VALUE!</v>
      </c>
      <c r="G159" s="41" t="e">
        <f>IF($E159="h",'OP Claims by DMISID'!G159/'OP Visits by DMISID'!G159," ")</f>
        <v>#VALUE!</v>
      </c>
      <c r="H159" s="41" t="e">
        <f>IF($E159="h",'OP Claims by DMISID'!H159/'OP Visits by DMISID'!H159," ")</f>
        <v>#VALUE!</v>
      </c>
      <c r="I159" s="41" t="e">
        <f>'OP Claims by DMISID'!I159/'OP Visits by DMISID'!I159</f>
        <v>#VALUE!</v>
      </c>
      <c r="J159" s="41" t="e">
        <f>'OP Claims by DMISID'!J159/'OP Visits by DMISID'!J159</f>
        <v>#VALUE!</v>
      </c>
      <c r="K159" s="41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1" t="e">
        <f>IF($E160="h",'OP Claims by DMISID'!F160/'OP Visits by DMISID'!F160," ")</f>
        <v>#VALUE!</v>
      </c>
      <c r="G160" s="41" t="e">
        <f>IF($E160="h",'OP Claims by DMISID'!G160/'OP Visits by DMISID'!G160," ")</f>
        <v>#VALUE!</v>
      </c>
      <c r="H160" s="41" t="e">
        <f>IF($E160="h",'OP Claims by DMISID'!H160/'OP Visits by DMISID'!H160," ")</f>
        <v>#VALUE!</v>
      </c>
      <c r="I160" s="41" t="e">
        <f>'OP Claims by DMISID'!I160/'OP Visits by DMISID'!I160</f>
        <v>#VALUE!</v>
      </c>
      <c r="J160" s="41" t="e">
        <f>'OP Claims by DMISID'!J160/'OP Visits by DMISID'!J160</f>
        <v>#VALUE!</v>
      </c>
      <c r="K160" s="41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1">
        <f>IF($E161="h",'OP Claims by DMISID'!F161/'OP Visits by DMISID'!F161," ")</f>
        <v>0.24095601909106731</v>
      </c>
      <c r="G161" s="41">
        <f>IF($E161="h",'OP Claims by DMISID'!G161/'OP Visits by DMISID'!G161," ")</f>
        <v>0.21002294346626796</v>
      </c>
      <c r="H161" s="41">
        <f>IF($E161="h",'OP Claims by DMISID'!H161/'OP Visits by DMISID'!H161," ")</f>
        <v>0.23617666562646278</v>
      </c>
      <c r="I161" s="41">
        <f>'OP Claims by DMISID'!I161/'OP Visits by DMISID'!I161</f>
        <v>0.13008311928194177</v>
      </c>
      <c r="J161" s="41">
        <f>'OP Claims by DMISID'!J161/'OP Visits by DMISID'!J161</f>
        <v>0.21293206526737918</v>
      </c>
      <c r="K161" s="41">
        <f>'OP Claims by DMISID'!K161/'OP Visits by DMISID'!K161</f>
        <v>0.23421968141899746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1">
        <f>IF($E162="h",'OP Claims by DMISID'!F162/'OP Visits by DMISID'!F162," ")</f>
        <v>0.21124674355032294</v>
      </c>
      <c r="G162" s="41">
        <f>IF($E162="h",'OP Claims by DMISID'!G162/'OP Visits by DMISID'!G162," ")</f>
        <v>0.15073944608765796</v>
      </c>
      <c r="H162" s="41">
        <f>IF($E162="h",'OP Claims by DMISID'!H162/'OP Visits by DMISID'!H162," ")</f>
        <v>0.20449341542151295</v>
      </c>
      <c r="I162" s="41">
        <f>'OP Claims by DMISID'!I162/'OP Visits by DMISID'!I162</f>
        <v>0.17359587954918052</v>
      </c>
      <c r="J162" s="41">
        <f>'OP Claims by DMISID'!J162/'OP Visits by DMISID'!J162</f>
        <v>0.13695038021055519</v>
      </c>
      <c r="K162" s="41">
        <f>'OP Claims by DMISID'!K162/'OP Visits by DMISID'!K162</f>
        <v>0.10539862748625833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1" t="str">
        <f>IF($E163="h",'OP Claims by DMISID'!F163/'OP Visits by DMISID'!F163," ")</f>
        <v xml:space="preserve"> </v>
      </c>
      <c r="G163" s="41" t="str">
        <f>IF($E163="h",'OP Claims by DMISID'!G163/'OP Visits by DMISID'!G163," ")</f>
        <v xml:space="preserve"> </v>
      </c>
      <c r="H163" s="41" t="str">
        <f>IF($E163="h",'OP Claims by DMISID'!H163/'OP Visits by DMISID'!H163," ")</f>
        <v xml:space="preserve"> </v>
      </c>
      <c r="I163" s="41" t="e">
        <f>'OP Claims by DMISID'!I163/'OP Visits by DMISID'!I163</f>
        <v>#VALUE!</v>
      </c>
      <c r="J163" s="41" t="e">
        <f>'OP Claims by DMISID'!J163/'OP Visits by DMISID'!J163</f>
        <v>#VALUE!</v>
      </c>
      <c r="K163" s="41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1" t="str">
        <f>IF($E164="h",'OP Claims by DMISID'!F164/'OP Visits by DMISID'!F164," ")</f>
        <v xml:space="preserve"> </v>
      </c>
      <c r="G164" s="41" t="str">
        <f>IF($E164="h",'OP Claims by DMISID'!G164/'OP Visits by DMISID'!G164," ")</f>
        <v xml:space="preserve"> </v>
      </c>
      <c r="H164" s="41" t="str">
        <f>IF($E164="h",'OP Claims by DMISID'!H164/'OP Visits by DMISID'!H164," ")</f>
        <v xml:space="preserve"> </v>
      </c>
      <c r="I164" s="41" t="e">
        <f>'OP Claims by DMISID'!I164/'OP Visits by DMISID'!I164</f>
        <v>#VALUE!</v>
      </c>
      <c r="J164" s="41" t="e">
        <f>'OP Claims by DMISID'!J164/'OP Visits by DMISID'!J164</f>
        <v>#VALUE!</v>
      </c>
      <c r="K164" s="41" t="e">
        <f>'OP Claims by DMISID'!K164/'OP Visits by DMISID'!K164</f>
        <v>#VALUE!</v>
      </c>
    </row>
  </sheetData>
  <sheetProtection algorithmName="SHA-512" hashValue="dESSVlFiqxH0jykKNwPxRQNfRGt6dV0z+BkluXSsU+6akwwo4PJfMj3XtYKVNYaZSZX28hX7U8hjB7XMhCjBKg==" saltValue="Lh/Spo49FarWr/9HX6TETg==" spinCount="100000" sheet="1" objects="1" scenarios="1"/>
  <customSheetViews>
    <customSheetView guid="{36755EE3-F52E-4D4E-9A42-3A861C777B27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">
      <c r="A2" s="135"/>
      <c r="B2" s="135"/>
      <c r="C2" s="135"/>
      <c r="D2" s="135"/>
      <c r="E2" s="135"/>
      <c r="F2" s="135" t="s">
        <v>96</v>
      </c>
      <c r="G2" s="135" t="s">
        <v>97</v>
      </c>
      <c r="H2" s="135" t="s">
        <v>98</v>
      </c>
      <c r="I2" s="135" t="s">
        <v>99</v>
      </c>
      <c r="J2" s="135" t="s">
        <v>100</v>
      </c>
      <c r="K2" s="135" t="s">
        <v>101</v>
      </c>
    </row>
    <row r="3" spans="1:11" x14ac:dyDescent="0.2">
      <c r="A3" s="135"/>
      <c r="B3" s="135" t="s">
        <v>102</v>
      </c>
      <c r="C3" s="136" t="s">
        <v>122</v>
      </c>
      <c r="D3" s="135" t="s">
        <v>123</v>
      </c>
      <c r="E3" s="135" t="s">
        <v>124</v>
      </c>
      <c r="F3" s="135" t="s">
        <v>103</v>
      </c>
      <c r="G3" s="135" t="s">
        <v>103</v>
      </c>
      <c r="H3" s="135" t="s">
        <v>103</v>
      </c>
      <c r="I3" s="135" t="s">
        <v>103</v>
      </c>
      <c r="J3" s="135" t="s">
        <v>103</v>
      </c>
      <c r="K3" s="135" t="s">
        <v>103</v>
      </c>
    </row>
    <row r="4" spans="1:11" x14ac:dyDescent="0.2">
      <c r="A4" s="135"/>
      <c r="B4" s="135" t="s">
        <v>104</v>
      </c>
      <c r="C4" s="136" t="s">
        <v>177</v>
      </c>
      <c r="D4" s="135" t="s">
        <v>178</v>
      </c>
      <c r="E4" s="135" t="s">
        <v>179</v>
      </c>
      <c r="F4" s="135" t="s">
        <v>105</v>
      </c>
      <c r="G4" s="135" t="s">
        <v>105</v>
      </c>
      <c r="H4" s="135" t="s">
        <v>105</v>
      </c>
      <c r="I4" s="135" t="s">
        <v>105</v>
      </c>
      <c r="J4" s="135" t="s">
        <v>105</v>
      </c>
      <c r="K4" s="135" t="s">
        <v>105</v>
      </c>
    </row>
    <row r="5" spans="1:11" x14ac:dyDescent="0.2">
      <c r="B5" t="s">
        <v>22</v>
      </c>
      <c r="C5" s="2" t="s">
        <v>180</v>
      </c>
      <c r="D5" t="s">
        <v>181</v>
      </c>
      <c r="E5" t="s">
        <v>182</v>
      </c>
      <c r="F5" t="s">
        <v>183</v>
      </c>
      <c r="G5" t="s">
        <v>183</v>
      </c>
      <c r="H5" t="s">
        <v>183</v>
      </c>
      <c r="I5" t="s">
        <v>183</v>
      </c>
      <c r="J5" t="s">
        <v>183</v>
      </c>
      <c r="K5" t="s">
        <v>183</v>
      </c>
    </row>
    <row r="6" spans="1:11" x14ac:dyDescent="0.2">
      <c r="B6" t="s">
        <v>22</v>
      </c>
      <c r="C6" s="2" t="s">
        <v>184</v>
      </c>
      <c r="D6" t="s">
        <v>185</v>
      </c>
      <c r="E6" t="s">
        <v>186</v>
      </c>
      <c r="F6">
        <v>328129.73</v>
      </c>
      <c r="G6">
        <v>419178.01</v>
      </c>
      <c r="H6">
        <v>442072.28</v>
      </c>
      <c r="I6">
        <v>105117.91</v>
      </c>
      <c r="J6">
        <v>384820.68</v>
      </c>
      <c r="K6">
        <v>434432.34</v>
      </c>
    </row>
    <row r="7" spans="1:11" x14ac:dyDescent="0.2">
      <c r="B7" t="s">
        <v>22</v>
      </c>
      <c r="C7" s="2" t="s">
        <v>187</v>
      </c>
      <c r="D7" t="s">
        <v>188</v>
      </c>
      <c r="E7" t="s">
        <v>182</v>
      </c>
      <c r="F7" t="s">
        <v>183</v>
      </c>
      <c r="G7" t="s">
        <v>183</v>
      </c>
      <c r="H7" t="s">
        <v>183</v>
      </c>
      <c r="I7" t="s">
        <v>183</v>
      </c>
      <c r="J7" t="s">
        <v>183</v>
      </c>
      <c r="K7" t="s">
        <v>183</v>
      </c>
    </row>
    <row r="8" spans="1:11" x14ac:dyDescent="0.2">
      <c r="B8" t="s">
        <v>22</v>
      </c>
      <c r="C8" s="2" t="s">
        <v>189</v>
      </c>
      <c r="D8" t="s">
        <v>190</v>
      </c>
      <c r="E8" t="s">
        <v>182</v>
      </c>
      <c r="F8" t="s">
        <v>183</v>
      </c>
      <c r="G8" t="s">
        <v>183</v>
      </c>
      <c r="H8" t="s">
        <v>183</v>
      </c>
      <c r="I8" t="s">
        <v>183</v>
      </c>
      <c r="J8" t="s">
        <v>183</v>
      </c>
      <c r="K8" t="s">
        <v>183</v>
      </c>
    </row>
    <row r="9" spans="1:11" x14ac:dyDescent="0.2">
      <c r="B9" t="s">
        <v>22</v>
      </c>
      <c r="C9" s="2" t="s">
        <v>191</v>
      </c>
      <c r="D9" t="s">
        <v>192</v>
      </c>
      <c r="E9" t="s">
        <v>182</v>
      </c>
      <c r="F9" t="s">
        <v>183</v>
      </c>
      <c r="G9" t="s">
        <v>183</v>
      </c>
      <c r="H9" t="s">
        <v>183</v>
      </c>
      <c r="I9" t="s">
        <v>183</v>
      </c>
      <c r="J9" t="s">
        <v>183</v>
      </c>
      <c r="K9" t="s">
        <v>183</v>
      </c>
    </row>
    <row r="10" spans="1:11" x14ac:dyDescent="0.2">
      <c r="B10" t="s">
        <v>22</v>
      </c>
      <c r="C10" s="2" t="s">
        <v>193</v>
      </c>
      <c r="D10" t="s">
        <v>194</v>
      </c>
      <c r="E10" t="s">
        <v>186</v>
      </c>
      <c r="F10">
        <v>152667.5</v>
      </c>
      <c r="G10">
        <v>308546.59999999998</v>
      </c>
      <c r="H10">
        <v>313469.77</v>
      </c>
      <c r="I10">
        <v>4338.82</v>
      </c>
      <c r="J10">
        <v>157361.98000000001</v>
      </c>
      <c r="K10">
        <v>179794.49</v>
      </c>
    </row>
    <row r="11" spans="1:11" x14ac:dyDescent="0.2">
      <c r="B11" t="s">
        <v>22</v>
      </c>
      <c r="C11" s="2" t="s">
        <v>195</v>
      </c>
      <c r="D11" t="s">
        <v>196</v>
      </c>
      <c r="E11" t="s">
        <v>182</v>
      </c>
      <c r="F11" t="s">
        <v>183</v>
      </c>
      <c r="G11" t="s">
        <v>183</v>
      </c>
      <c r="H11" t="s">
        <v>183</v>
      </c>
      <c r="I11" t="s">
        <v>183</v>
      </c>
      <c r="J11" t="s">
        <v>183</v>
      </c>
      <c r="K11" t="s">
        <v>183</v>
      </c>
    </row>
    <row r="12" spans="1:11" x14ac:dyDescent="0.2">
      <c r="B12" t="s">
        <v>22</v>
      </c>
      <c r="C12" s="2" t="s">
        <v>197</v>
      </c>
      <c r="D12" t="s">
        <v>198</v>
      </c>
      <c r="E12" t="s">
        <v>182</v>
      </c>
      <c r="F12" t="s">
        <v>183</v>
      </c>
      <c r="G12" t="s">
        <v>183</v>
      </c>
      <c r="H12" t="s">
        <v>183</v>
      </c>
      <c r="I12" t="s">
        <v>183</v>
      </c>
      <c r="J12" t="s">
        <v>183</v>
      </c>
      <c r="K12" t="s">
        <v>183</v>
      </c>
    </row>
    <row r="13" spans="1:11" x14ac:dyDescent="0.2">
      <c r="B13" t="s">
        <v>22</v>
      </c>
      <c r="C13" s="2" t="s">
        <v>199</v>
      </c>
      <c r="D13" t="s">
        <v>200</v>
      </c>
      <c r="E13" t="s">
        <v>182</v>
      </c>
      <c r="F13" t="s">
        <v>183</v>
      </c>
      <c r="G13" t="s">
        <v>183</v>
      </c>
      <c r="H13" t="s">
        <v>183</v>
      </c>
      <c r="I13" t="s">
        <v>183</v>
      </c>
      <c r="J13" t="s">
        <v>183</v>
      </c>
      <c r="K13" t="s">
        <v>183</v>
      </c>
    </row>
    <row r="14" spans="1:11" x14ac:dyDescent="0.2">
      <c r="B14" t="s">
        <v>22</v>
      </c>
      <c r="C14" s="2" t="s">
        <v>201</v>
      </c>
      <c r="D14" t="s">
        <v>202</v>
      </c>
      <c r="E14" t="s">
        <v>186</v>
      </c>
      <c r="F14" t="s">
        <v>183</v>
      </c>
      <c r="G14" t="s">
        <v>183</v>
      </c>
      <c r="H14" t="s">
        <v>183</v>
      </c>
      <c r="I14" t="s">
        <v>183</v>
      </c>
      <c r="J14" t="s">
        <v>183</v>
      </c>
      <c r="K14" t="s">
        <v>183</v>
      </c>
    </row>
    <row r="15" spans="1:11" x14ac:dyDescent="0.2">
      <c r="B15" t="s">
        <v>22</v>
      </c>
      <c r="C15" s="2" t="s">
        <v>203</v>
      </c>
      <c r="D15" t="s">
        <v>204</v>
      </c>
      <c r="E15" t="s">
        <v>182</v>
      </c>
      <c r="F15" t="s">
        <v>183</v>
      </c>
      <c r="G15" t="s">
        <v>183</v>
      </c>
      <c r="H15" t="s">
        <v>183</v>
      </c>
      <c r="I15" t="s">
        <v>183</v>
      </c>
      <c r="J15" t="s">
        <v>183</v>
      </c>
      <c r="K15" t="s">
        <v>183</v>
      </c>
    </row>
    <row r="16" spans="1:11" x14ac:dyDescent="0.2">
      <c r="B16" t="s">
        <v>22</v>
      </c>
      <c r="C16" s="2" t="s">
        <v>205</v>
      </c>
      <c r="D16" t="s">
        <v>206</v>
      </c>
      <c r="E16" t="s">
        <v>186</v>
      </c>
      <c r="F16">
        <v>139831.29</v>
      </c>
      <c r="G16">
        <v>89551.2</v>
      </c>
      <c r="H16">
        <v>157467.87</v>
      </c>
      <c r="I16">
        <v>0</v>
      </c>
      <c r="J16">
        <v>24263.15</v>
      </c>
      <c r="K16">
        <v>220133.42</v>
      </c>
    </row>
    <row r="17" spans="2:11" x14ac:dyDescent="0.2">
      <c r="B17" t="s">
        <v>22</v>
      </c>
      <c r="C17" s="2" t="s">
        <v>207</v>
      </c>
      <c r="D17" t="s">
        <v>208</v>
      </c>
      <c r="E17" t="s">
        <v>182</v>
      </c>
      <c r="F17" t="s">
        <v>183</v>
      </c>
      <c r="G17" t="s">
        <v>183</v>
      </c>
      <c r="H17" t="s">
        <v>183</v>
      </c>
      <c r="I17" t="s">
        <v>183</v>
      </c>
      <c r="J17" t="s">
        <v>183</v>
      </c>
      <c r="K17" t="s">
        <v>183</v>
      </c>
    </row>
    <row r="18" spans="2:11" x14ac:dyDescent="0.2">
      <c r="B18" t="s">
        <v>22</v>
      </c>
      <c r="C18" s="2" t="s">
        <v>209</v>
      </c>
      <c r="D18" t="s">
        <v>210</v>
      </c>
      <c r="E18" t="s">
        <v>182</v>
      </c>
      <c r="F18" t="s">
        <v>183</v>
      </c>
      <c r="G18" t="s">
        <v>183</v>
      </c>
      <c r="H18" t="s">
        <v>183</v>
      </c>
      <c r="I18" t="s">
        <v>183</v>
      </c>
      <c r="J18" t="s">
        <v>183</v>
      </c>
      <c r="K18" t="s">
        <v>183</v>
      </c>
    </row>
    <row r="19" spans="2:11" x14ac:dyDescent="0.2">
      <c r="B19" t="s">
        <v>22</v>
      </c>
      <c r="C19" s="2" t="s">
        <v>211</v>
      </c>
      <c r="D19" t="s">
        <v>212</v>
      </c>
      <c r="E19" t="s">
        <v>182</v>
      </c>
      <c r="F19" t="s">
        <v>183</v>
      </c>
      <c r="G19" t="s">
        <v>183</v>
      </c>
      <c r="H19" t="s">
        <v>183</v>
      </c>
      <c r="I19" t="s">
        <v>183</v>
      </c>
      <c r="J19" t="s">
        <v>183</v>
      </c>
      <c r="K19" t="s">
        <v>183</v>
      </c>
    </row>
    <row r="20" spans="2:11" x14ac:dyDescent="0.2">
      <c r="B20" t="s">
        <v>22</v>
      </c>
      <c r="C20" s="2" t="s">
        <v>213</v>
      </c>
      <c r="D20" t="s">
        <v>214</v>
      </c>
      <c r="E20" t="s">
        <v>182</v>
      </c>
      <c r="F20" t="s">
        <v>183</v>
      </c>
      <c r="G20" t="s">
        <v>183</v>
      </c>
      <c r="H20" t="s">
        <v>183</v>
      </c>
      <c r="I20" t="s">
        <v>183</v>
      </c>
      <c r="J20" t="s">
        <v>183</v>
      </c>
      <c r="K20" t="s">
        <v>183</v>
      </c>
    </row>
    <row r="21" spans="2:11" x14ac:dyDescent="0.2">
      <c r="B21" t="s">
        <v>22</v>
      </c>
      <c r="C21" s="2" t="s">
        <v>215</v>
      </c>
      <c r="D21" t="s">
        <v>216</v>
      </c>
      <c r="E21" t="s">
        <v>182</v>
      </c>
      <c r="F21" t="s">
        <v>183</v>
      </c>
      <c r="G21" t="s">
        <v>183</v>
      </c>
      <c r="H21" t="s">
        <v>183</v>
      </c>
      <c r="I21" t="s">
        <v>183</v>
      </c>
      <c r="J21" t="s">
        <v>183</v>
      </c>
      <c r="K21" t="s">
        <v>183</v>
      </c>
    </row>
    <row r="22" spans="2:11" x14ac:dyDescent="0.2">
      <c r="B22" t="s">
        <v>22</v>
      </c>
      <c r="C22" s="2" t="s">
        <v>217</v>
      </c>
      <c r="D22" t="s">
        <v>218</v>
      </c>
      <c r="E22" t="s">
        <v>186</v>
      </c>
      <c r="F22">
        <v>24013.67</v>
      </c>
      <c r="G22">
        <v>15216.35</v>
      </c>
      <c r="H22">
        <v>0</v>
      </c>
      <c r="I22">
        <v>164.69</v>
      </c>
      <c r="J22">
        <v>0</v>
      </c>
      <c r="K22" t="s">
        <v>183</v>
      </c>
    </row>
    <row r="23" spans="2:11" x14ac:dyDescent="0.2">
      <c r="B23" t="s">
        <v>22</v>
      </c>
      <c r="C23" s="2" t="s">
        <v>219</v>
      </c>
      <c r="D23" t="s">
        <v>220</v>
      </c>
      <c r="E23" t="s">
        <v>182</v>
      </c>
      <c r="F23" t="s">
        <v>183</v>
      </c>
      <c r="G23" t="s">
        <v>183</v>
      </c>
      <c r="H23" t="s">
        <v>183</v>
      </c>
      <c r="I23" t="s">
        <v>183</v>
      </c>
      <c r="J23" t="s">
        <v>183</v>
      </c>
      <c r="K23" t="s">
        <v>183</v>
      </c>
    </row>
    <row r="24" spans="2:11" x14ac:dyDescent="0.2">
      <c r="B24" t="s">
        <v>22</v>
      </c>
      <c r="C24" s="2" t="s">
        <v>221</v>
      </c>
      <c r="D24" t="s">
        <v>222</v>
      </c>
      <c r="E24" t="s">
        <v>182</v>
      </c>
      <c r="F24" t="s">
        <v>183</v>
      </c>
      <c r="G24" t="s">
        <v>183</v>
      </c>
      <c r="H24" t="s">
        <v>183</v>
      </c>
      <c r="I24" t="s">
        <v>183</v>
      </c>
      <c r="J24" t="s">
        <v>183</v>
      </c>
      <c r="K24" t="s">
        <v>183</v>
      </c>
    </row>
    <row r="25" spans="2:11" x14ac:dyDescent="0.2">
      <c r="B25" t="s">
        <v>22</v>
      </c>
      <c r="C25" s="2" t="s">
        <v>223</v>
      </c>
      <c r="D25" t="s">
        <v>224</v>
      </c>
      <c r="E25" t="s">
        <v>182</v>
      </c>
      <c r="F25" t="s">
        <v>183</v>
      </c>
      <c r="G25" t="s">
        <v>183</v>
      </c>
      <c r="H25" t="s">
        <v>183</v>
      </c>
      <c r="I25" t="s">
        <v>183</v>
      </c>
      <c r="J25" t="s">
        <v>183</v>
      </c>
      <c r="K25" t="s">
        <v>183</v>
      </c>
    </row>
    <row r="26" spans="2:11" x14ac:dyDescent="0.2">
      <c r="B26" t="s">
        <v>22</v>
      </c>
      <c r="C26" s="2" t="s">
        <v>225</v>
      </c>
      <c r="D26" t="s">
        <v>226</v>
      </c>
      <c r="E26" t="s">
        <v>186</v>
      </c>
      <c r="F26">
        <v>0</v>
      </c>
      <c r="G26" t="s">
        <v>183</v>
      </c>
      <c r="H26" t="s">
        <v>183</v>
      </c>
      <c r="I26" t="s">
        <v>183</v>
      </c>
      <c r="J26" t="s">
        <v>183</v>
      </c>
      <c r="K26" t="s">
        <v>183</v>
      </c>
    </row>
    <row r="27" spans="2:11" x14ac:dyDescent="0.2">
      <c r="B27" t="s">
        <v>22</v>
      </c>
      <c r="C27" s="2" t="s">
        <v>227</v>
      </c>
      <c r="D27" t="s">
        <v>228</v>
      </c>
      <c r="E27" t="s">
        <v>186</v>
      </c>
      <c r="F27">
        <v>465492.3</v>
      </c>
      <c r="G27">
        <v>243294.53</v>
      </c>
      <c r="H27">
        <v>413120.11</v>
      </c>
      <c r="I27">
        <v>0</v>
      </c>
      <c r="J27">
        <v>0</v>
      </c>
      <c r="K27">
        <v>242345.24</v>
      </c>
    </row>
    <row r="28" spans="2:11" x14ac:dyDescent="0.2">
      <c r="B28" t="s">
        <v>22</v>
      </c>
      <c r="C28" s="2" t="s">
        <v>229</v>
      </c>
      <c r="D28" t="s">
        <v>230</v>
      </c>
      <c r="E28" t="s">
        <v>182</v>
      </c>
      <c r="F28" t="s">
        <v>183</v>
      </c>
      <c r="G28" t="s">
        <v>183</v>
      </c>
      <c r="H28" t="s">
        <v>183</v>
      </c>
      <c r="I28" t="s">
        <v>183</v>
      </c>
      <c r="J28" t="s">
        <v>183</v>
      </c>
      <c r="K28" t="s">
        <v>183</v>
      </c>
    </row>
    <row r="29" spans="2:11" x14ac:dyDescent="0.2">
      <c r="B29" t="s">
        <v>22</v>
      </c>
      <c r="C29" s="2" t="s">
        <v>231</v>
      </c>
      <c r="D29" t="s">
        <v>232</v>
      </c>
      <c r="E29" t="s">
        <v>182</v>
      </c>
      <c r="F29" t="s">
        <v>183</v>
      </c>
      <c r="G29" t="s">
        <v>183</v>
      </c>
      <c r="H29" t="s">
        <v>183</v>
      </c>
      <c r="I29" t="s">
        <v>183</v>
      </c>
      <c r="J29" t="s">
        <v>183</v>
      </c>
      <c r="K29" t="s">
        <v>183</v>
      </c>
    </row>
    <row r="30" spans="2:11" x14ac:dyDescent="0.2">
      <c r="B30" t="s">
        <v>22</v>
      </c>
      <c r="C30" s="2" t="s">
        <v>233</v>
      </c>
      <c r="D30" t="s">
        <v>234</v>
      </c>
      <c r="E30" t="s">
        <v>182</v>
      </c>
      <c r="F30" t="s">
        <v>183</v>
      </c>
      <c r="G30" t="s">
        <v>183</v>
      </c>
      <c r="H30" t="s">
        <v>183</v>
      </c>
      <c r="I30" t="s">
        <v>183</v>
      </c>
      <c r="J30" t="s">
        <v>183</v>
      </c>
      <c r="K30" t="s">
        <v>183</v>
      </c>
    </row>
    <row r="31" spans="2:11" x14ac:dyDescent="0.2">
      <c r="B31" t="s">
        <v>22</v>
      </c>
      <c r="C31" s="2" t="s">
        <v>235</v>
      </c>
      <c r="D31" t="s">
        <v>236</v>
      </c>
      <c r="E31" t="s">
        <v>182</v>
      </c>
      <c r="F31" t="s">
        <v>183</v>
      </c>
      <c r="G31" t="s">
        <v>183</v>
      </c>
      <c r="H31" t="s">
        <v>183</v>
      </c>
      <c r="I31" t="s">
        <v>183</v>
      </c>
      <c r="J31" t="s">
        <v>183</v>
      </c>
      <c r="K31" t="s">
        <v>183</v>
      </c>
    </row>
    <row r="32" spans="2:11" x14ac:dyDescent="0.2">
      <c r="B32" t="s">
        <v>22</v>
      </c>
      <c r="C32" s="2" t="s">
        <v>237</v>
      </c>
      <c r="D32" t="s">
        <v>238</v>
      </c>
      <c r="E32" t="s">
        <v>186</v>
      </c>
      <c r="F32">
        <v>287957.12</v>
      </c>
      <c r="G32">
        <v>379433.36</v>
      </c>
      <c r="H32">
        <v>483928.7</v>
      </c>
      <c r="I32">
        <v>1729.01</v>
      </c>
      <c r="J32">
        <v>260992.84</v>
      </c>
      <c r="K32">
        <v>434858.28</v>
      </c>
    </row>
    <row r="33" spans="2:11" x14ac:dyDescent="0.2">
      <c r="B33" t="s">
        <v>22</v>
      </c>
      <c r="C33" s="2" t="s">
        <v>239</v>
      </c>
      <c r="D33" t="s">
        <v>240</v>
      </c>
      <c r="E33" t="s">
        <v>182</v>
      </c>
      <c r="F33" t="s">
        <v>183</v>
      </c>
      <c r="G33" t="s">
        <v>183</v>
      </c>
      <c r="H33" t="s">
        <v>183</v>
      </c>
      <c r="I33" t="s">
        <v>183</v>
      </c>
      <c r="J33" t="s">
        <v>183</v>
      </c>
      <c r="K33" t="s">
        <v>183</v>
      </c>
    </row>
    <row r="34" spans="2:11" x14ac:dyDescent="0.2">
      <c r="B34" t="s">
        <v>22</v>
      </c>
      <c r="C34" s="2" t="s">
        <v>241</v>
      </c>
      <c r="D34" t="s">
        <v>242</v>
      </c>
      <c r="E34" t="s">
        <v>182</v>
      </c>
      <c r="F34" t="s">
        <v>183</v>
      </c>
      <c r="G34" t="s">
        <v>183</v>
      </c>
      <c r="H34" t="s">
        <v>183</v>
      </c>
      <c r="I34" t="s">
        <v>183</v>
      </c>
      <c r="J34" t="s">
        <v>183</v>
      </c>
      <c r="K34" t="s">
        <v>183</v>
      </c>
    </row>
    <row r="35" spans="2:11" x14ac:dyDescent="0.2">
      <c r="B35" t="s">
        <v>22</v>
      </c>
      <c r="C35" s="2" t="s">
        <v>243</v>
      </c>
      <c r="D35" t="s">
        <v>244</v>
      </c>
      <c r="E35" t="s">
        <v>182</v>
      </c>
      <c r="F35" t="s">
        <v>183</v>
      </c>
      <c r="G35" t="s">
        <v>183</v>
      </c>
      <c r="H35" t="s">
        <v>183</v>
      </c>
      <c r="I35" t="s">
        <v>183</v>
      </c>
      <c r="J35" t="s">
        <v>183</v>
      </c>
      <c r="K35" t="s">
        <v>183</v>
      </c>
    </row>
    <row r="36" spans="2:11" x14ac:dyDescent="0.2">
      <c r="B36" t="s">
        <v>22</v>
      </c>
      <c r="C36" s="2" t="s">
        <v>245</v>
      </c>
      <c r="D36" t="s">
        <v>246</v>
      </c>
      <c r="E36" t="s">
        <v>182</v>
      </c>
      <c r="F36" t="s">
        <v>183</v>
      </c>
      <c r="G36" t="s">
        <v>183</v>
      </c>
      <c r="H36" t="s">
        <v>183</v>
      </c>
      <c r="I36" t="s">
        <v>183</v>
      </c>
      <c r="J36" t="s">
        <v>183</v>
      </c>
      <c r="K36" t="s">
        <v>183</v>
      </c>
    </row>
    <row r="37" spans="2:11" x14ac:dyDescent="0.2">
      <c r="B37" t="s">
        <v>22</v>
      </c>
      <c r="C37" s="2" t="s">
        <v>247</v>
      </c>
      <c r="D37" t="s">
        <v>248</v>
      </c>
      <c r="E37" t="s">
        <v>182</v>
      </c>
      <c r="F37" t="s">
        <v>183</v>
      </c>
      <c r="G37" t="s">
        <v>183</v>
      </c>
      <c r="H37" t="s">
        <v>183</v>
      </c>
      <c r="I37" t="s">
        <v>183</v>
      </c>
      <c r="J37" t="s">
        <v>183</v>
      </c>
      <c r="K37" t="s">
        <v>183</v>
      </c>
    </row>
    <row r="38" spans="2:11" x14ac:dyDescent="0.2">
      <c r="B38" t="s">
        <v>22</v>
      </c>
      <c r="C38" s="2" t="s">
        <v>249</v>
      </c>
      <c r="D38" t="s">
        <v>250</v>
      </c>
      <c r="E38" t="s">
        <v>182</v>
      </c>
      <c r="F38" t="s">
        <v>183</v>
      </c>
      <c r="G38" t="s">
        <v>183</v>
      </c>
      <c r="H38" t="s">
        <v>183</v>
      </c>
      <c r="I38" t="s">
        <v>183</v>
      </c>
      <c r="J38" t="s">
        <v>183</v>
      </c>
      <c r="K38" t="s">
        <v>183</v>
      </c>
    </row>
    <row r="39" spans="2:11" x14ac:dyDescent="0.2">
      <c r="B39" t="s">
        <v>22</v>
      </c>
      <c r="C39" s="2" t="s">
        <v>251</v>
      </c>
      <c r="D39" t="s">
        <v>252</v>
      </c>
      <c r="E39" t="s">
        <v>186</v>
      </c>
      <c r="F39">
        <v>602736.68999999994</v>
      </c>
      <c r="G39">
        <v>297204.89</v>
      </c>
      <c r="H39">
        <v>4783.3100000000004</v>
      </c>
      <c r="I39">
        <v>17.8</v>
      </c>
      <c r="J39">
        <v>32346.35</v>
      </c>
      <c r="K39">
        <v>119767.57</v>
      </c>
    </row>
    <row r="40" spans="2:11" x14ac:dyDescent="0.2">
      <c r="B40" t="s">
        <v>22</v>
      </c>
      <c r="C40" s="2" t="s">
        <v>253</v>
      </c>
      <c r="D40" t="s">
        <v>254</v>
      </c>
      <c r="E40" t="s">
        <v>182</v>
      </c>
      <c r="F40" t="s">
        <v>183</v>
      </c>
      <c r="G40" t="s">
        <v>183</v>
      </c>
      <c r="H40" t="s">
        <v>183</v>
      </c>
      <c r="I40" t="s">
        <v>183</v>
      </c>
      <c r="J40" t="s">
        <v>183</v>
      </c>
      <c r="K40" t="s">
        <v>183</v>
      </c>
    </row>
    <row r="41" spans="2:11" x14ac:dyDescent="0.2">
      <c r="B41" t="s">
        <v>22</v>
      </c>
      <c r="C41" s="2" t="s">
        <v>255</v>
      </c>
      <c r="D41" t="s">
        <v>256</v>
      </c>
      <c r="E41" t="s">
        <v>182</v>
      </c>
      <c r="F41" t="s">
        <v>183</v>
      </c>
      <c r="G41" t="s">
        <v>183</v>
      </c>
      <c r="H41" t="s">
        <v>183</v>
      </c>
      <c r="I41" t="s">
        <v>183</v>
      </c>
      <c r="J41" t="s">
        <v>183</v>
      </c>
      <c r="K41" t="s">
        <v>183</v>
      </c>
    </row>
    <row r="42" spans="2:11" x14ac:dyDescent="0.2">
      <c r="B42" t="s">
        <v>22</v>
      </c>
      <c r="C42" s="2" t="s">
        <v>257</v>
      </c>
      <c r="D42" t="s">
        <v>258</v>
      </c>
      <c r="E42" t="s">
        <v>182</v>
      </c>
      <c r="F42" t="s">
        <v>183</v>
      </c>
      <c r="G42" t="s">
        <v>183</v>
      </c>
      <c r="H42" t="s">
        <v>183</v>
      </c>
      <c r="I42" t="s">
        <v>183</v>
      </c>
      <c r="J42" t="s">
        <v>183</v>
      </c>
      <c r="K42" t="s">
        <v>183</v>
      </c>
    </row>
    <row r="43" spans="2:11" x14ac:dyDescent="0.2">
      <c r="B43" t="s">
        <v>22</v>
      </c>
      <c r="C43" s="2" t="s">
        <v>259</v>
      </c>
      <c r="D43" t="s">
        <v>260</v>
      </c>
      <c r="E43" t="s">
        <v>182</v>
      </c>
      <c r="F43" t="s">
        <v>183</v>
      </c>
      <c r="G43" t="s">
        <v>183</v>
      </c>
      <c r="H43" t="s">
        <v>183</v>
      </c>
      <c r="I43" t="s">
        <v>183</v>
      </c>
      <c r="J43" t="s">
        <v>183</v>
      </c>
      <c r="K43" t="s">
        <v>183</v>
      </c>
    </row>
    <row r="44" spans="2:11" x14ac:dyDescent="0.2">
      <c r="B44" t="s">
        <v>22</v>
      </c>
      <c r="C44" s="2" t="s">
        <v>261</v>
      </c>
      <c r="D44" t="s">
        <v>262</v>
      </c>
      <c r="E44" t="s">
        <v>182</v>
      </c>
      <c r="F44" t="s">
        <v>183</v>
      </c>
      <c r="G44" t="s">
        <v>183</v>
      </c>
      <c r="H44" t="s">
        <v>183</v>
      </c>
      <c r="I44" t="s">
        <v>183</v>
      </c>
      <c r="J44" t="s">
        <v>183</v>
      </c>
      <c r="K44" t="s">
        <v>183</v>
      </c>
    </row>
    <row r="45" spans="2:11" x14ac:dyDescent="0.2">
      <c r="B45" t="s">
        <v>22</v>
      </c>
      <c r="C45" s="2" t="s">
        <v>263</v>
      </c>
      <c r="D45" t="s">
        <v>264</v>
      </c>
      <c r="E45" t="s">
        <v>182</v>
      </c>
      <c r="F45" t="s">
        <v>183</v>
      </c>
      <c r="G45" t="s">
        <v>183</v>
      </c>
      <c r="H45" t="s">
        <v>183</v>
      </c>
      <c r="I45" t="s">
        <v>183</v>
      </c>
      <c r="J45" t="s">
        <v>183</v>
      </c>
      <c r="K45" t="s">
        <v>183</v>
      </c>
    </row>
    <row r="46" spans="2:11" x14ac:dyDescent="0.2">
      <c r="B46" t="s">
        <v>22</v>
      </c>
      <c r="C46" s="2" t="s">
        <v>265</v>
      </c>
      <c r="D46" t="s">
        <v>266</v>
      </c>
      <c r="E46" t="s">
        <v>182</v>
      </c>
      <c r="F46" t="s">
        <v>183</v>
      </c>
      <c r="G46" t="s">
        <v>183</v>
      </c>
      <c r="H46" t="s">
        <v>183</v>
      </c>
      <c r="I46" t="s">
        <v>183</v>
      </c>
      <c r="J46" t="s">
        <v>183</v>
      </c>
      <c r="K46" t="s">
        <v>183</v>
      </c>
    </row>
    <row r="47" spans="2:11" x14ac:dyDescent="0.2">
      <c r="B47" t="s">
        <v>22</v>
      </c>
      <c r="C47" s="2" t="s">
        <v>267</v>
      </c>
      <c r="D47" t="s">
        <v>268</v>
      </c>
      <c r="E47" t="s">
        <v>186</v>
      </c>
      <c r="F47">
        <v>-740.56</v>
      </c>
      <c r="G47" t="s">
        <v>183</v>
      </c>
      <c r="H47" t="s">
        <v>183</v>
      </c>
      <c r="I47" t="s">
        <v>183</v>
      </c>
      <c r="J47" t="s">
        <v>183</v>
      </c>
      <c r="K47" t="s">
        <v>183</v>
      </c>
    </row>
    <row r="48" spans="2:11" x14ac:dyDescent="0.2">
      <c r="B48" t="s">
        <v>22</v>
      </c>
      <c r="C48" s="2" t="s">
        <v>269</v>
      </c>
      <c r="D48" t="s">
        <v>270</v>
      </c>
      <c r="E48" t="s">
        <v>182</v>
      </c>
      <c r="F48" t="s">
        <v>183</v>
      </c>
      <c r="G48" t="s">
        <v>183</v>
      </c>
      <c r="H48" t="s">
        <v>183</v>
      </c>
      <c r="I48" t="s">
        <v>183</v>
      </c>
      <c r="J48" t="s">
        <v>183</v>
      </c>
      <c r="K48" t="s">
        <v>183</v>
      </c>
    </row>
    <row r="49" spans="2:11" x14ac:dyDescent="0.2">
      <c r="B49" t="s">
        <v>22</v>
      </c>
      <c r="C49" s="2" t="s">
        <v>271</v>
      </c>
      <c r="D49" t="s">
        <v>272</v>
      </c>
      <c r="E49" t="s">
        <v>186</v>
      </c>
      <c r="F49">
        <v>94546.31</v>
      </c>
      <c r="G49">
        <v>92825.78</v>
      </c>
      <c r="H49">
        <v>199445.67</v>
      </c>
      <c r="I49">
        <v>0</v>
      </c>
      <c r="J49">
        <v>0</v>
      </c>
      <c r="K49">
        <v>44340.93</v>
      </c>
    </row>
    <row r="50" spans="2:11" x14ac:dyDescent="0.2">
      <c r="B50" t="s">
        <v>22</v>
      </c>
      <c r="C50" s="2" t="s">
        <v>273</v>
      </c>
      <c r="D50" t="s">
        <v>274</v>
      </c>
      <c r="E50" t="s">
        <v>182</v>
      </c>
      <c r="F50" t="s">
        <v>183</v>
      </c>
      <c r="G50" t="s">
        <v>183</v>
      </c>
      <c r="H50" t="s">
        <v>183</v>
      </c>
      <c r="I50" t="s">
        <v>183</v>
      </c>
      <c r="J50" t="s">
        <v>183</v>
      </c>
      <c r="K50" t="s">
        <v>183</v>
      </c>
    </row>
    <row r="51" spans="2:11" x14ac:dyDescent="0.2">
      <c r="B51" t="s">
        <v>22</v>
      </c>
      <c r="C51" s="2" t="s">
        <v>275</v>
      </c>
      <c r="D51" t="s">
        <v>276</v>
      </c>
      <c r="E51" t="s">
        <v>182</v>
      </c>
      <c r="F51" t="s">
        <v>183</v>
      </c>
      <c r="G51" t="s">
        <v>183</v>
      </c>
      <c r="H51" t="s">
        <v>183</v>
      </c>
      <c r="I51" t="s">
        <v>183</v>
      </c>
      <c r="J51" t="s">
        <v>183</v>
      </c>
      <c r="K51" t="s">
        <v>183</v>
      </c>
    </row>
    <row r="52" spans="2:11" x14ac:dyDescent="0.2">
      <c r="B52" t="s">
        <v>22</v>
      </c>
      <c r="C52" s="2" t="s">
        <v>277</v>
      </c>
      <c r="D52" t="s">
        <v>278</v>
      </c>
      <c r="E52" t="s">
        <v>182</v>
      </c>
      <c r="F52" t="s">
        <v>183</v>
      </c>
      <c r="G52" t="s">
        <v>183</v>
      </c>
      <c r="H52" t="s">
        <v>183</v>
      </c>
      <c r="I52" t="s">
        <v>183</v>
      </c>
      <c r="J52" t="s">
        <v>183</v>
      </c>
      <c r="K52" t="s">
        <v>183</v>
      </c>
    </row>
    <row r="53" spans="2:11" x14ac:dyDescent="0.2">
      <c r="B53" t="s">
        <v>22</v>
      </c>
      <c r="C53" s="2" t="s">
        <v>279</v>
      </c>
      <c r="D53" t="s">
        <v>280</v>
      </c>
      <c r="E53" t="s">
        <v>182</v>
      </c>
      <c r="F53" t="s">
        <v>183</v>
      </c>
      <c r="G53" t="s">
        <v>183</v>
      </c>
      <c r="H53" t="s">
        <v>183</v>
      </c>
      <c r="I53" t="s">
        <v>183</v>
      </c>
      <c r="J53" t="s">
        <v>183</v>
      </c>
      <c r="K53" t="s">
        <v>183</v>
      </c>
    </row>
    <row r="54" spans="2:11" x14ac:dyDescent="0.2">
      <c r="B54" t="s">
        <v>22</v>
      </c>
      <c r="C54" s="2" t="s">
        <v>281</v>
      </c>
      <c r="D54" t="s">
        <v>282</v>
      </c>
      <c r="E54" t="s">
        <v>283</v>
      </c>
      <c r="F54" t="s">
        <v>183</v>
      </c>
      <c r="G54" t="s">
        <v>183</v>
      </c>
      <c r="H54" t="s">
        <v>183</v>
      </c>
      <c r="I54" t="s">
        <v>183</v>
      </c>
      <c r="J54" t="s">
        <v>183</v>
      </c>
      <c r="K54" t="s">
        <v>183</v>
      </c>
    </row>
    <row r="55" spans="2:11" x14ac:dyDescent="0.2">
      <c r="B55" t="s">
        <v>22</v>
      </c>
      <c r="C55" s="2" t="s">
        <v>284</v>
      </c>
      <c r="D55" t="s">
        <v>285</v>
      </c>
      <c r="E55" t="s">
        <v>182</v>
      </c>
      <c r="F55" t="s">
        <v>183</v>
      </c>
      <c r="G55" t="s">
        <v>183</v>
      </c>
      <c r="H55" t="s">
        <v>183</v>
      </c>
      <c r="I55" t="s">
        <v>183</v>
      </c>
      <c r="J55" t="s">
        <v>183</v>
      </c>
      <c r="K55" t="s">
        <v>183</v>
      </c>
    </row>
    <row r="56" spans="2:11" x14ac:dyDescent="0.2">
      <c r="B56" t="s">
        <v>22</v>
      </c>
      <c r="C56" s="2" t="s">
        <v>286</v>
      </c>
      <c r="D56" t="s">
        <v>287</v>
      </c>
      <c r="E56" t="s">
        <v>182</v>
      </c>
      <c r="F56" t="s">
        <v>183</v>
      </c>
      <c r="G56" t="s">
        <v>183</v>
      </c>
      <c r="H56" t="s">
        <v>183</v>
      </c>
      <c r="I56" t="s">
        <v>183</v>
      </c>
      <c r="J56" t="s">
        <v>183</v>
      </c>
      <c r="K56" t="s">
        <v>183</v>
      </c>
    </row>
    <row r="57" spans="2:11" x14ac:dyDescent="0.2">
      <c r="B57" t="s">
        <v>22</v>
      </c>
      <c r="C57" s="2" t="s">
        <v>288</v>
      </c>
      <c r="D57" t="s">
        <v>289</v>
      </c>
      <c r="E57" t="s">
        <v>182</v>
      </c>
      <c r="F57" t="s">
        <v>183</v>
      </c>
      <c r="G57" t="s">
        <v>183</v>
      </c>
      <c r="H57" t="s">
        <v>183</v>
      </c>
      <c r="I57" t="s">
        <v>183</v>
      </c>
      <c r="J57" t="s">
        <v>183</v>
      </c>
      <c r="K57" t="s">
        <v>183</v>
      </c>
    </row>
    <row r="58" spans="2:11" x14ac:dyDescent="0.2">
      <c r="B58" t="s">
        <v>22</v>
      </c>
      <c r="C58" s="2" t="s">
        <v>290</v>
      </c>
      <c r="D58" t="s">
        <v>291</v>
      </c>
      <c r="E58" t="s">
        <v>182</v>
      </c>
      <c r="F58" t="s">
        <v>183</v>
      </c>
      <c r="G58" t="s">
        <v>183</v>
      </c>
      <c r="H58" t="s">
        <v>183</v>
      </c>
      <c r="I58" t="s">
        <v>183</v>
      </c>
      <c r="J58" t="s">
        <v>183</v>
      </c>
      <c r="K58" t="s">
        <v>183</v>
      </c>
    </row>
    <row r="59" spans="2:11" x14ac:dyDescent="0.2">
      <c r="B59" t="s">
        <v>22</v>
      </c>
      <c r="C59" s="2" t="s">
        <v>292</v>
      </c>
      <c r="D59" t="s">
        <v>293</v>
      </c>
      <c r="E59" t="s">
        <v>182</v>
      </c>
      <c r="F59" t="s">
        <v>183</v>
      </c>
      <c r="G59" t="s">
        <v>183</v>
      </c>
      <c r="H59" t="s">
        <v>183</v>
      </c>
      <c r="I59" t="s">
        <v>183</v>
      </c>
      <c r="J59" t="s">
        <v>183</v>
      </c>
      <c r="K59" t="s">
        <v>183</v>
      </c>
    </row>
    <row r="60" spans="2:11" x14ac:dyDescent="0.2">
      <c r="B60" t="s">
        <v>22</v>
      </c>
      <c r="C60" s="2" t="s">
        <v>294</v>
      </c>
      <c r="D60" t="s">
        <v>295</v>
      </c>
      <c r="E60" t="s">
        <v>182</v>
      </c>
      <c r="F60" t="s">
        <v>183</v>
      </c>
      <c r="G60" t="s">
        <v>183</v>
      </c>
      <c r="H60" t="s">
        <v>183</v>
      </c>
      <c r="I60" t="s">
        <v>183</v>
      </c>
      <c r="J60" t="s">
        <v>183</v>
      </c>
      <c r="K60" t="s">
        <v>183</v>
      </c>
    </row>
    <row r="61" spans="2:11" x14ac:dyDescent="0.2">
      <c r="B61" t="s">
        <v>22</v>
      </c>
      <c r="C61" s="2" t="s">
        <v>296</v>
      </c>
      <c r="D61" t="s">
        <v>297</v>
      </c>
      <c r="E61" t="s">
        <v>182</v>
      </c>
      <c r="F61" t="s">
        <v>183</v>
      </c>
      <c r="G61" t="s">
        <v>183</v>
      </c>
      <c r="H61" t="s">
        <v>183</v>
      </c>
      <c r="I61" t="s">
        <v>183</v>
      </c>
      <c r="J61" t="s">
        <v>183</v>
      </c>
      <c r="K61" t="s">
        <v>183</v>
      </c>
    </row>
    <row r="62" spans="2:11" x14ac:dyDescent="0.2">
      <c r="B62" t="s">
        <v>22</v>
      </c>
      <c r="C62" s="2" t="s">
        <v>298</v>
      </c>
      <c r="D62" t="s">
        <v>299</v>
      </c>
      <c r="E62" t="s">
        <v>283</v>
      </c>
      <c r="F62" t="s">
        <v>183</v>
      </c>
      <c r="G62" t="s">
        <v>183</v>
      </c>
      <c r="H62" t="s">
        <v>183</v>
      </c>
      <c r="I62" t="s">
        <v>183</v>
      </c>
      <c r="J62" t="s">
        <v>183</v>
      </c>
      <c r="K62" t="s">
        <v>183</v>
      </c>
    </row>
    <row r="63" spans="2:11" x14ac:dyDescent="0.2">
      <c r="B63" t="s">
        <v>22</v>
      </c>
      <c r="C63" s="2" t="s">
        <v>300</v>
      </c>
      <c r="D63" t="s">
        <v>301</v>
      </c>
      <c r="E63" t="s">
        <v>182</v>
      </c>
      <c r="F63" t="s">
        <v>183</v>
      </c>
      <c r="G63" t="s">
        <v>183</v>
      </c>
      <c r="H63" t="s">
        <v>183</v>
      </c>
      <c r="I63" t="s">
        <v>183</v>
      </c>
      <c r="J63" t="s">
        <v>183</v>
      </c>
      <c r="K63" t="s">
        <v>183</v>
      </c>
    </row>
    <row r="64" spans="2:11" x14ac:dyDescent="0.2">
      <c r="B64" t="s">
        <v>22</v>
      </c>
      <c r="C64" s="2" t="s">
        <v>302</v>
      </c>
      <c r="D64" t="s">
        <v>303</v>
      </c>
      <c r="E64" t="s">
        <v>283</v>
      </c>
      <c r="F64" t="s">
        <v>183</v>
      </c>
      <c r="G64" t="s">
        <v>183</v>
      </c>
      <c r="H64" t="s">
        <v>183</v>
      </c>
      <c r="I64" t="s">
        <v>183</v>
      </c>
      <c r="J64" t="s">
        <v>183</v>
      </c>
      <c r="K64" t="s">
        <v>183</v>
      </c>
    </row>
    <row r="65" spans="2:11" x14ac:dyDescent="0.2">
      <c r="B65" t="s">
        <v>22</v>
      </c>
      <c r="C65" s="2" t="s">
        <v>304</v>
      </c>
      <c r="D65" t="s">
        <v>305</v>
      </c>
      <c r="E65" t="s">
        <v>182</v>
      </c>
      <c r="F65" t="s">
        <v>183</v>
      </c>
      <c r="G65" t="s">
        <v>183</v>
      </c>
      <c r="H65" t="s">
        <v>183</v>
      </c>
      <c r="I65" t="s">
        <v>183</v>
      </c>
      <c r="J65" t="s">
        <v>183</v>
      </c>
      <c r="K65" t="s">
        <v>183</v>
      </c>
    </row>
    <row r="66" spans="2:11" x14ac:dyDescent="0.2">
      <c r="B66" t="s">
        <v>22</v>
      </c>
      <c r="C66" s="2" t="s">
        <v>306</v>
      </c>
      <c r="D66" t="s">
        <v>307</v>
      </c>
      <c r="E66" t="s">
        <v>182</v>
      </c>
      <c r="F66" t="s">
        <v>183</v>
      </c>
      <c r="G66" t="s">
        <v>183</v>
      </c>
      <c r="H66" t="s">
        <v>183</v>
      </c>
      <c r="I66" t="s">
        <v>183</v>
      </c>
      <c r="J66" t="s">
        <v>183</v>
      </c>
      <c r="K66" t="s">
        <v>183</v>
      </c>
    </row>
    <row r="67" spans="2:11" x14ac:dyDescent="0.2">
      <c r="B67" t="s">
        <v>22</v>
      </c>
      <c r="C67" s="2" t="s">
        <v>308</v>
      </c>
      <c r="D67" t="s">
        <v>309</v>
      </c>
      <c r="E67" t="s">
        <v>182</v>
      </c>
      <c r="F67" t="s">
        <v>183</v>
      </c>
      <c r="G67" t="s">
        <v>183</v>
      </c>
      <c r="H67" t="s">
        <v>183</v>
      </c>
      <c r="I67" t="s">
        <v>183</v>
      </c>
      <c r="J67" t="s">
        <v>183</v>
      </c>
      <c r="K67" t="s">
        <v>183</v>
      </c>
    </row>
    <row r="68" spans="2:11" x14ac:dyDescent="0.2">
      <c r="B68" t="s">
        <v>22</v>
      </c>
      <c r="C68" s="2" t="s">
        <v>310</v>
      </c>
      <c r="D68" t="s">
        <v>311</v>
      </c>
      <c r="E68" t="s">
        <v>186</v>
      </c>
      <c r="F68" t="s">
        <v>183</v>
      </c>
      <c r="G68" t="s">
        <v>183</v>
      </c>
      <c r="H68" t="s">
        <v>183</v>
      </c>
      <c r="I68">
        <v>0</v>
      </c>
      <c r="J68">
        <v>0</v>
      </c>
      <c r="K68">
        <v>0</v>
      </c>
    </row>
    <row r="69" spans="2:11" x14ac:dyDescent="0.2">
      <c r="B69" t="s">
        <v>22</v>
      </c>
      <c r="C69" s="2" t="s">
        <v>312</v>
      </c>
      <c r="D69" t="s">
        <v>313</v>
      </c>
      <c r="E69" t="s">
        <v>182</v>
      </c>
      <c r="F69" t="s">
        <v>183</v>
      </c>
      <c r="G69" t="s">
        <v>183</v>
      </c>
      <c r="H69" t="s">
        <v>183</v>
      </c>
      <c r="I69" t="s">
        <v>183</v>
      </c>
      <c r="J69" t="s">
        <v>183</v>
      </c>
      <c r="K69" t="s">
        <v>183</v>
      </c>
    </row>
    <row r="70" spans="2:11" x14ac:dyDescent="0.2">
      <c r="B70" t="s">
        <v>22</v>
      </c>
      <c r="C70" s="2" t="s">
        <v>314</v>
      </c>
      <c r="D70" t="s">
        <v>315</v>
      </c>
      <c r="E70" t="s">
        <v>182</v>
      </c>
      <c r="F70" t="s">
        <v>183</v>
      </c>
      <c r="G70" t="s">
        <v>183</v>
      </c>
      <c r="H70" t="s">
        <v>183</v>
      </c>
      <c r="I70" t="s">
        <v>183</v>
      </c>
      <c r="J70" t="s">
        <v>183</v>
      </c>
      <c r="K70" t="s">
        <v>183</v>
      </c>
    </row>
    <row r="71" spans="2:11" x14ac:dyDescent="0.2">
      <c r="B71" t="s">
        <v>22</v>
      </c>
      <c r="C71" s="2" t="s">
        <v>316</v>
      </c>
      <c r="D71" t="s">
        <v>317</v>
      </c>
      <c r="E71" t="s">
        <v>186</v>
      </c>
      <c r="F71" t="s">
        <v>183</v>
      </c>
      <c r="G71" t="s">
        <v>183</v>
      </c>
      <c r="H71" t="s">
        <v>183</v>
      </c>
      <c r="I71">
        <v>0</v>
      </c>
      <c r="J71" t="s">
        <v>183</v>
      </c>
      <c r="K71">
        <v>0</v>
      </c>
    </row>
    <row r="72" spans="2:11" x14ac:dyDescent="0.2">
      <c r="B72" t="s">
        <v>22</v>
      </c>
      <c r="C72" s="2" t="s">
        <v>318</v>
      </c>
      <c r="D72" t="s">
        <v>319</v>
      </c>
      <c r="E72" t="s">
        <v>186</v>
      </c>
      <c r="F72" t="s">
        <v>183</v>
      </c>
      <c r="G72" t="s">
        <v>183</v>
      </c>
      <c r="H72" t="s">
        <v>183</v>
      </c>
      <c r="I72">
        <v>0</v>
      </c>
      <c r="J72">
        <v>0</v>
      </c>
      <c r="K72">
        <v>0</v>
      </c>
    </row>
    <row r="73" spans="2:11" x14ac:dyDescent="0.2">
      <c r="B73" t="s">
        <v>22</v>
      </c>
      <c r="C73" s="2" t="s">
        <v>320</v>
      </c>
      <c r="D73" t="s">
        <v>321</v>
      </c>
      <c r="E73" t="s">
        <v>186</v>
      </c>
      <c r="F73" t="s">
        <v>183</v>
      </c>
      <c r="G73" t="s">
        <v>183</v>
      </c>
      <c r="H73" t="s">
        <v>183</v>
      </c>
      <c r="I73">
        <v>0</v>
      </c>
      <c r="J73">
        <v>0</v>
      </c>
      <c r="K73">
        <v>0</v>
      </c>
    </row>
    <row r="74" spans="2:11" x14ac:dyDescent="0.2">
      <c r="B74" t="s">
        <v>22</v>
      </c>
      <c r="C74" s="2" t="s">
        <v>322</v>
      </c>
      <c r="D74" t="s">
        <v>323</v>
      </c>
      <c r="E74" t="s">
        <v>182</v>
      </c>
      <c r="F74" t="s">
        <v>183</v>
      </c>
      <c r="G74" t="s">
        <v>183</v>
      </c>
      <c r="H74" t="s">
        <v>183</v>
      </c>
      <c r="I74" t="s">
        <v>183</v>
      </c>
      <c r="J74" t="s">
        <v>183</v>
      </c>
      <c r="K74" t="s">
        <v>183</v>
      </c>
    </row>
    <row r="75" spans="2:11" x14ac:dyDescent="0.2">
      <c r="B75" t="s">
        <v>22</v>
      </c>
      <c r="C75" s="2" t="s">
        <v>324</v>
      </c>
      <c r="D75" t="s">
        <v>325</v>
      </c>
      <c r="E75" t="s">
        <v>182</v>
      </c>
      <c r="F75" t="s">
        <v>183</v>
      </c>
      <c r="G75" t="s">
        <v>183</v>
      </c>
      <c r="H75" t="s">
        <v>183</v>
      </c>
      <c r="I75" t="s">
        <v>183</v>
      </c>
      <c r="J75" t="s">
        <v>183</v>
      </c>
      <c r="K75" t="s">
        <v>183</v>
      </c>
    </row>
    <row r="76" spans="2:11" x14ac:dyDescent="0.2">
      <c r="B76" t="s">
        <v>22</v>
      </c>
      <c r="C76" s="2" t="s">
        <v>326</v>
      </c>
      <c r="D76" t="s">
        <v>327</v>
      </c>
      <c r="E76" t="s">
        <v>182</v>
      </c>
      <c r="F76" t="s">
        <v>183</v>
      </c>
      <c r="G76" t="s">
        <v>183</v>
      </c>
      <c r="H76" t="s">
        <v>183</v>
      </c>
      <c r="I76" t="s">
        <v>183</v>
      </c>
      <c r="J76" t="s">
        <v>183</v>
      </c>
      <c r="K76" t="s">
        <v>183</v>
      </c>
    </row>
    <row r="77" spans="2:11" x14ac:dyDescent="0.2">
      <c r="B77" t="s">
        <v>22</v>
      </c>
      <c r="C77" s="2" t="s">
        <v>328</v>
      </c>
      <c r="D77" t="s">
        <v>329</v>
      </c>
      <c r="E77" t="s">
        <v>182</v>
      </c>
      <c r="F77" t="s">
        <v>183</v>
      </c>
      <c r="G77" t="s">
        <v>183</v>
      </c>
      <c r="H77" t="s">
        <v>183</v>
      </c>
      <c r="I77" t="s">
        <v>183</v>
      </c>
      <c r="J77" t="s">
        <v>183</v>
      </c>
      <c r="K77" t="s">
        <v>183</v>
      </c>
    </row>
    <row r="78" spans="2:11" x14ac:dyDescent="0.2">
      <c r="B78" t="s">
        <v>22</v>
      </c>
      <c r="C78" s="2" t="s">
        <v>330</v>
      </c>
      <c r="D78" t="s">
        <v>331</v>
      </c>
      <c r="E78" t="s">
        <v>182</v>
      </c>
      <c r="F78" t="s">
        <v>183</v>
      </c>
      <c r="G78" t="s">
        <v>183</v>
      </c>
      <c r="H78" t="s">
        <v>183</v>
      </c>
      <c r="I78" t="s">
        <v>183</v>
      </c>
      <c r="J78" t="s">
        <v>183</v>
      </c>
      <c r="K78" t="s">
        <v>183</v>
      </c>
    </row>
    <row r="79" spans="2:11" x14ac:dyDescent="0.2">
      <c r="B79" t="s">
        <v>22</v>
      </c>
      <c r="C79" s="2" t="s">
        <v>332</v>
      </c>
      <c r="D79" t="s">
        <v>333</v>
      </c>
      <c r="E79" t="s">
        <v>186</v>
      </c>
      <c r="F79" t="s">
        <v>183</v>
      </c>
      <c r="G79" t="s">
        <v>183</v>
      </c>
      <c r="H79" t="s">
        <v>183</v>
      </c>
      <c r="I79">
        <v>0</v>
      </c>
      <c r="J79">
        <v>0</v>
      </c>
      <c r="K79">
        <v>0</v>
      </c>
    </row>
    <row r="80" spans="2:11" x14ac:dyDescent="0.2">
      <c r="B80" t="s">
        <v>22</v>
      </c>
      <c r="C80" s="2" t="s">
        <v>334</v>
      </c>
      <c r="D80" t="s">
        <v>335</v>
      </c>
      <c r="E80" t="s">
        <v>182</v>
      </c>
      <c r="F80" t="s">
        <v>183</v>
      </c>
      <c r="G80" t="s">
        <v>183</v>
      </c>
      <c r="H80" t="s">
        <v>183</v>
      </c>
      <c r="I80" t="s">
        <v>183</v>
      </c>
      <c r="J80" t="s">
        <v>183</v>
      </c>
      <c r="K80" t="s">
        <v>183</v>
      </c>
    </row>
    <row r="81" spans="2:11" x14ac:dyDescent="0.2">
      <c r="B81" t="s">
        <v>22</v>
      </c>
      <c r="C81" s="2" t="s">
        <v>336</v>
      </c>
      <c r="D81" t="s">
        <v>337</v>
      </c>
      <c r="E81" t="s">
        <v>182</v>
      </c>
      <c r="F81" t="s">
        <v>183</v>
      </c>
      <c r="G81" t="s">
        <v>183</v>
      </c>
      <c r="H81" t="s">
        <v>183</v>
      </c>
      <c r="I81" t="s">
        <v>183</v>
      </c>
      <c r="J81" t="s">
        <v>183</v>
      </c>
      <c r="K81" t="s">
        <v>183</v>
      </c>
    </row>
    <row r="82" spans="2:11" x14ac:dyDescent="0.2">
      <c r="B82" t="s">
        <v>338</v>
      </c>
      <c r="C82" s="2" t="s">
        <v>339</v>
      </c>
      <c r="D82" t="s">
        <v>340</v>
      </c>
      <c r="E82" t="s">
        <v>183</v>
      </c>
      <c r="F82" t="s">
        <v>183</v>
      </c>
      <c r="G82" t="s">
        <v>183</v>
      </c>
      <c r="H82" t="s">
        <v>183</v>
      </c>
      <c r="I82" t="s">
        <v>183</v>
      </c>
      <c r="J82" t="s">
        <v>183</v>
      </c>
      <c r="K82" t="s">
        <v>183</v>
      </c>
    </row>
    <row r="83" spans="2:11" x14ac:dyDescent="0.2">
      <c r="B83" t="s">
        <v>20</v>
      </c>
      <c r="C83" s="2" t="s">
        <v>341</v>
      </c>
      <c r="D83" t="s">
        <v>342</v>
      </c>
      <c r="E83" t="s">
        <v>182</v>
      </c>
      <c r="F83" t="s">
        <v>183</v>
      </c>
      <c r="G83" t="s">
        <v>183</v>
      </c>
      <c r="H83" t="s">
        <v>183</v>
      </c>
      <c r="I83" t="s">
        <v>183</v>
      </c>
      <c r="J83" t="s">
        <v>183</v>
      </c>
      <c r="K83" t="s">
        <v>183</v>
      </c>
    </row>
    <row r="84" spans="2:11" x14ac:dyDescent="0.2">
      <c r="B84" t="s">
        <v>20</v>
      </c>
      <c r="C84" s="2" t="s">
        <v>343</v>
      </c>
      <c r="D84" t="s">
        <v>344</v>
      </c>
      <c r="E84" t="s">
        <v>283</v>
      </c>
      <c r="F84" t="s">
        <v>183</v>
      </c>
      <c r="G84" t="s">
        <v>183</v>
      </c>
      <c r="H84" t="s">
        <v>183</v>
      </c>
      <c r="I84" t="s">
        <v>183</v>
      </c>
      <c r="J84" t="s">
        <v>183</v>
      </c>
      <c r="K84" t="s">
        <v>183</v>
      </c>
    </row>
    <row r="85" spans="2:11" x14ac:dyDescent="0.2">
      <c r="B85" t="s">
        <v>20</v>
      </c>
      <c r="C85" s="2" t="s">
        <v>345</v>
      </c>
      <c r="D85" t="s">
        <v>346</v>
      </c>
      <c r="E85" t="s">
        <v>182</v>
      </c>
      <c r="F85" t="s">
        <v>183</v>
      </c>
      <c r="G85" t="s">
        <v>183</v>
      </c>
      <c r="H85" t="s">
        <v>183</v>
      </c>
      <c r="I85" t="s">
        <v>183</v>
      </c>
      <c r="J85" t="s">
        <v>183</v>
      </c>
      <c r="K85" t="s">
        <v>183</v>
      </c>
    </row>
    <row r="86" spans="2:11" x14ac:dyDescent="0.2">
      <c r="B86" t="s">
        <v>20</v>
      </c>
      <c r="C86" s="2" t="s">
        <v>347</v>
      </c>
      <c r="D86" t="s">
        <v>348</v>
      </c>
      <c r="E86" t="s">
        <v>186</v>
      </c>
      <c r="F86">
        <v>198775.2</v>
      </c>
      <c r="G86">
        <v>171187.95</v>
      </c>
      <c r="H86">
        <v>193697.71</v>
      </c>
      <c r="I86">
        <v>31516.799999999999</v>
      </c>
      <c r="J86">
        <v>14594.89</v>
      </c>
      <c r="K86">
        <v>85240.68</v>
      </c>
    </row>
    <row r="87" spans="2:11" x14ac:dyDescent="0.2">
      <c r="B87" t="s">
        <v>20</v>
      </c>
      <c r="C87" s="2" t="s">
        <v>349</v>
      </c>
      <c r="D87" t="s">
        <v>350</v>
      </c>
      <c r="E87" t="s">
        <v>182</v>
      </c>
      <c r="F87" t="s">
        <v>183</v>
      </c>
      <c r="G87" t="s">
        <v>183</v>
      </c>
      <c r="H87" t="s">
        <v>183</v>
      </c>
      <c r="I87" t="s">
        <v>183</v>
      </c>
      <c r="J87" t="s">
        <v>183</v>
      </c>
      <c r="K87" t="s">
        <v>183</v>
      </c>
    </row>
    <row r="88" spans="2:11" x14ac:dyDescent="0.2">
      <c r="B88" t="s">
        <v>20</v>
      </c>
      <c r="C88" s="2" t="s">
        <v>351</v>
      </c>
      <c r="D88" t="s">
        <v>352</v>
      </c>
      <c r="E88" t="s">
        <v>186</v>
      </c>
      <c r="F88">
        <v>156485.53</v>
      </c>
      <c r="G88">
        <v>36194.559999999998</v>
      </c>
      <c r="H88">
        <v>38184.82</v>
      </c>
      <c r="I88">
        <v>144272.44</v>
      </c>
      <c r="J88">
        <v>113895.87</v>
      </c>
      <c r="K88">
        <v>82376.850000000006</v>
      </c>
    </row>
    <row r="89" spans="2:11" x14ac:dyDescent="0.2">
      <c r="B89" t="s">
        <v>20</v>
      </c>
      <c r="C89" s="2" t="s">
        <v>353</v>
      </c>
      <c r="D89" t="s">
        <v>354</v>
      </c>
      <c r="E89" t="s">
        <v>283</v>
      </c>
      <c r="F89">
        <v>226584.28</v>
      </c>
      <c r="G89" t="s">
        <v>183</v>
      </c>
      <c r="H89" t="s">
        <v>183</v>
      </c>
      <c r="I89" t="s">
        <v>183</v>
      </c>
      <c r="J89" t="s">
        <v>183</v>
      </c>
      <c r="K89" t="s">
        <v>183</v>
      </c>
    </row>
    <row r="90" spans="2:11" x14ac:dyDescent="0.2">
      <c r="B90" t="s">
        <v>20</v>
      </c>
      <c r="C90" s="2" t="s">
        <v>355</v>
      </c>
      <c r="D90" t="s">
        <v>356</v>
      </c>
      <c r="E90" t="s">
        <v>186</v>
      </c>
      <c r="F90">
        <v>421479.96</v>
      </c>
      <c r="G90">
        <v>304544.42</v>
      </c>
      <c r="H90">
        <v>478200.55</v>
      </c>
      <c r="I90">
        <v>355189.49</v>
      </c>
      <c r="J90">
        <v>570787.91</v>
      </c>
      <c r="K90">
        <v>175129.15</v>
      </c>
    </row>
    <row r="91" spans="2:11" x14ac:dyDescent="0.2">
      <c r="B91" t="s">
        <v>20</v>
      </c>
      <c r="C91" s="2" t="s">
        <v>357</v>
      </c>
      <c r="D91" t="s">
        <v>358</v>
      </c>
      <c r="E91" t="s">
        <v>186</v>
      </c>
      <c r="F91">
        <v>55648.53</v>
      </c>
      <c r="G91">
        <v>27722.86</v>
      </c>
      <c r="H91">
        <v>31339.14</v>
      </c>
      <c r="I91">
        <v>5742.84</v>
      </c>
      <c r="J91">
        <v>139663.78</v>
      </c>
      <c r="K91">
        <v>18937.38</v>
      </c>
    </row>
    <row r="92" spans="2:11" x14ac:dyDescent="0.2">
      <c r="B92" t="s">
        <v>20</v>
      </c>
      <c r="C92" s="2" t="s">
        <v>359</v>
      </c>
      <c r="D92" t="s">
        <v>360</v>
      </c>
      <c r="E92" t="s">
        <v>186</v>
      </c>
      <c r="F92">
        <v>40889.71</v>
      </c>
      <c r="G92">
        <v>69873.179999999993</v>
      </c>
      <c r="H92">
        <v>65558.509999999995</v>
      </c>
      <c r="I92">
        <v>69961.02</v>
      </c>
      <c r="J92">
        <v>139258.1</v>
      </c>
      <c r="K92">
        <v>4929.25</v>
      </c>
    </row>
    <row r="93" spans="2:11" x14ac:dyDescent="0.2">
      <c r="B93" t="s">
        <v>20</v>
      </c>
      <c r="C93" s="2" t="s">
        <v>361</v>
      </c>
      <c r="D93" t="s">
        <v>362</v>
      </c>
      <c r="E93" t="s">
        <v>186</v>
      </c>
      <c r="F93">
        <v>2023009.56</v>
      </c>
      <c r="G93">
        <v>676465.43</v>
      </c>
      <c r="H93">
        <v>1158650.32</v>
      </c>
      <c r="I93">
        <v>409359.98</v>
      </c>
      <c r="J93">
        <v>735119.79</v>
      </c>
      <c r="K93">
        <v>746998.58</v>
      </c>
    </row>
    <row r="94" spans="2:11" x14ac:dyDescent="0.2">
      <c r="B94" t="s">
        <v>20</v>
      </c>
      <c r="C94" s="2" t="s">
        <v>363</v>
      </c>
      <c r="D94" t="s">
        <v>364</v>
      </c>
      <c r="E94" t="s">
        <v>186</v>
      </c>
      <c r="F94">
        <v>28814.42</v>
      </c>
      <c r="G94">
        <v>171344.23</v>
      </c>
      <c r="H94">
        <v>67578.94</v>
      </c>
      <c r="I94">
        <v>19223.990000000002</v>
      </c>
      <c r="J94">
        <v>47148.87</v>
      </c>
      <c r="K94">
        <v>20213.04</v>
      </c>
    </row>
    <row r="95" spans="2:11" x14ac:dyDescent="0.2">
      <c r="B95" t="s">
        <v>20</v>
      </c>
      <c r="C95" s="2" t="s">
        <v>365</v>
      </c>
      <c r="D95" t="s">
        <v>366</v>
      </c>
      <c r="E95" t="s">
        <v>182</v>
      </c>
      <c r="F95" t="s">
        <v>183</v>
      </c>
      <c r="G95" t="s">
        <v>183</v>
      </c>
      <c r="H95" t="s">
        <v>183</v>
      </c>
      <c r="I95" t="s">
        <v>183</v>
      </c>
      <c r="J95" t="s">
        <v>183</v>
      </c>
      <c r="K95" t="s">
        <v>183</v>
      </c>
    </row>
    <row r="96" spans="2:11" x14ac:dyDescent="0.2">
      <c r="B96" t="s">
        <v>20</v>
      </c>
      <c r="C96" s="2" t="s">
        <v>367</v>
      </c>
      <c r="D96" t="s">
        <v>368</v>
      </c>
      <c r="E96" t="s">
        <v>186</v>
      </c>
      <c r="F96">
        <v>87365.83</v>
      </c>
      <c r="G96">
        <v>22128.41</v>
      </c>
      <c r="H96">
        <v>20177.73</v>
      </c>
      <c r="I96">
        <v>1260</v>
      </c>
      <c r="J96">
        <v>8724.1299999999992</v>
      </c>
      <c r="K96">
        <v>13345.48</v>
      </c>
    </row>
    <row r="97" spans="2:11" x14ac:dyDescent="0.2">
      <c r="B97" t="s">
        <v>20</v>
      </c>
      <c r="C97" s="2" t="s">
        <v>369</v>
      </c>
      <c r="D97" t="s">
        <v>370</v>
      </c>
      <c r="E97" t="s">
        <v>186</v>
      </c>
      <c r="F97">
        <v>22550.240000000002</v>
      </c>
      <c r="G97">
        <v>21785.77</v>
      </c>
      <c r="H97">
        <v>17175.349999999999</v>
      </c>
      <c r="I97">
        <v>20855.96</v>
      </c>
      <c r="J97">
        <v>16714.400000000001</v>
      </c>
      <c r="K97">
        <v>0</v>
      </c>
    </row>
    <row r="98" spans="2:11" x14ac:dyDescent="0.2">
      <c r="B98" t="s">
        <v>20</v>
      </c>
      <c r="C98" s="2" t="s">
        <v>371</v>
      </c>
      <c r="D98" t="s">
        <v>372</v>
      </c>
      <c r="E98" t="s">
        <v>186</v>
      </c>
      <c r="F98">
        <v>24119.08</v>
      </c>
      <c r="G98">
        <v>10065.459999999999</v>
      </c>
      <c r="H98">
        <v>7553.15</v>
      </c>
      <c r="I98">
        <v>43577.93</v>
      </c>
      <c r="J98">
        <v>14673.23</v>
      </c>
      <c r="K98">
        <v>26923.54</v>
      </c>
    </row>
    <row r="99" spans="2:11" x14ac:dyDescent="0.2">
      <c r="B99" t="s">
        <v>20</v>
      </c>
      <c r="C99" s="2" t="s">
        <v>373</v>
      </c>
      <c r="D99" t="s">
        <v>374</v>
      </c>
      <c r="E99" t="s">
        <v>182</v>
      </c>
      <c r="F99" t="s">
        <v>183</v>
      </c>
      <c r="G99" t="s">
        <v>183</v>
      </c>
      <c r="H99" t="s">
        <v>183</v>
      </c>
      <c r="I99" t="s">
        <v>183</v>
      </c>
      <c r="J99" t="s">
        <v>183</v>
      </c>
      <c r="K99" t="s">
        <v>183</v>
      </c>
    </row>
    <row r="100" spans="2:11" x14ac:dyDescent="0.2">
      <c r="B100" t="s">
        <v>20</v>
      </c>
      <c r="C100" s="2" t="s">
        <v>375</v>
      </c>
      <c r="D100" t="s">
        <v>376</v>
      </c>
      <c r="E100" t="s">
        <v>186</v>
      </c>
      <c r="F100">
        <v>6234.48</v>
      </c>
      <c r="G100">
        <v>15232.52</v>
      </c>
      <c r="H100">
        <v>8734.2099999999991</v>
      </c>
      <c r="I100" t="s">
        <v>183</v>
      </c>
      <c r="J100">
        <v>55525.98</v>
      </c>
      <c r="K100">
        <v>102132.33</v>
      </c>
    </row>
    <row r="101" spans="2:11" x14ac:dyDescent="0.2">
      <c r="B101" t="s">
        <v>20</v>
      </c>
      <c r="C101" s="2" t="s">
        <v>377</v>
      </c>
      <c r="D101" t="s">
        <v>378</v>
      </c>
      <c r="E101" t="s">
        <v>283</v>
      </c>
      <c r="F101" t="s">
        <v>183</v>
      </c>
      <c r="G101" t="s">
        <v>183</v>
      </c>
      <c r="H101" t="s">
        <v>183</v>
      </c>
      <c r="I101" t="s">
        <v>183</v>
      </c>
      <c r="J101" t="s">
        <v>183</v>
      </c>
      <c r="K101" t="s">
        <v>183</v>
      </c>
    </row>
    <row r="102" spans="2:11" x14ac:dyDescent="0.2">
      <c r="B102" t="s">
        <v>20</v>
      </c>
      <c r="C102" s="2" t="s">
        <v>379</v>
      </c>
      <c r="D102" t="s">
        <v>380</v>
      </c>
      <c r="E102" t="s">
        <v>186</v>
      </c>
      <c r="F102">
        <v>15251.37</v>
      </c>
      <c r="G102">
        <v>19989.099999999999</v>
      </c>
      <c r="H102">
        <v>4783.3100000000004</v>
      </c>
      <c r="I102">
        <v>0</v>
      </c>
      <c r="J102">
        <v>0</v>
      </c>
      <c r="K102">
        <v>6418.67</v>
      </c>
    </row>
    <row r="103" spans="2:11" x14ac:dyDescent="0.2">
      <c r="B103" t="s">
        <v>20</v>
      </c>
      <c r="C103" s="2" t="s">
        <v>381</v>
      </c>
      <c r="D103" t="s">
        <v>382</v>
      </c>
      <c r="E103" t="s">
        <v>186</v>
      </c>
      <c r="F103">
        <v>477482.88</v>
      </c>
      <c r="G103">
        <v>408428.84</v>
      </c>
      <c r="H103">
        <v>545031.38</v>
      </c>
      <c r="I103">
        <v>273793.69</v>
      </c>
      <c r="J103">
        <v>135799.28</v>
      </c>
      <c r="K103">
        <v>415829.9</v>
      </c>
    </row>
    <row r="104" spans="2:11" x14ac:dyDescent="0.2">
      <c r="B104" t="s">
        <v>20</v>
      </c>
      <c r="C104" s="2" t="s">
        <v>383</v>
      </c>
      <c r="D104" t="s">
        <v>384</v>
      </c>
      <c r="E104" t="s">
        <v>186</v>
      </c>
      <c r="F104">
        <v>104690.18</v>
      </c>
      <c r="G104">
        <v>48640.49</v>
      </c>
      <c r="H104">
        <v>36470.239999999998</v>
      </c>
      <c r="I104">
        <v>14825.28</v>
      </c>
      <c r="J104">
        <v>18835.150000000001</v>
      </c>
      <c r="K104">
        <v>0</v>
      </c>
    </row>
    <row r="105" spans="2:11" x14ac:dyDescent="0.2">
      <c r="B105" t="s">
        <v>20</v>
      </c>
      <c r="C105" s="2" t="s">
        <v>385</v>
      </c>
      <c r="D105" t="s">
        <v>386</v>
      </c>
      <c r="E105" t="s">
        <v>186</v>
      </c>
      <c r="F105">
        <v>11314.99</v>
      </c>
      <c r="G105">
        <v>7688.75</v>
      </c>
      <c r="H105">
        <v>0</v>
      </c>
      <c r="I105">
        <v>0</v>
      </c>
      <c r="J105">
        <v>0</v>
      </c>
      <c r="K105">
        <v>0</v>
      </c>
    </row>
    <row r="106" spans="2:11" x14ac:dyDescent="0.2">
      <c r="B106" t="s">
        <v>20</v>
      </c>
      <c r="C106" s="2" t="s">
        <v>387</v>
      </c>
      <c r="D106" t="s">
        <v>388</v>
      </c>
      <c r="E106" t="s">
        <v>186</v>
      </c>
      <c r="F106">
        <v>385503.84</v>
      </c>
      <c r="G106">
        <v>336639.57</v>
      </c>
      <c r="H106">
        <v>198526.24</v>
      </c>
      <c r="I106">
        <v>121738.97</v>
      </c>
      <c r="J106">
        <v>176745.06</v>
      </c>
      <c r="K106">
        <v>340156.01</v>
      </c>
    </row>
    <row r="107" spans="2:11" x14ac:dyDescent="0.2">
      <c r="B107" t="s">
        <v>20</v>
      </c>
      <c r="C107" s="2" t="s">
        <v>389</v>
      </c>
      <c r="D107" t="s">
        <v>390</v>
      </c>
      <c r="E107" t="s">
        <v>186</v>
      </c>
      <c r="F107">
        <v>3442850.59</v>
      </c>
      <c r="G107">
        <v>2793447.89</v>
      </c>
      <c r="H107">
        <v>4034759.66</v>
      </c>
      <c r="I107">
        <v>1388576.68</v>
      </c>
      <c r="J107">
        <v>2885504.75</v>
      </c>
      <c r="K107">
        <v>2694678.32</v>
      </c>
    </row>
    <row r="108" spans="2:11" x14ac:dyDescent="0.2">
      <c r="B108" t="s">
        <v>20</v>
      </c>
      <c r="C108" s="2" t="s">
        <v>391</v>
      </c>
      <c r="D108" t="s">
        <v>392</v>
      </c>
      <c r="E108" t="s">
        <v>186</v>
      </c>
      <c r="F108">
        <v>317405.17</v>
      </c>
      <c r="G108">
        <v>183105.31</v>
      </c>
      <c r="H108">
        <v>199288.73</v>
      </c>
      <c r="I108">
        <v>97246.87</v>
      </c>
      <c r="J108">
        <v>123740.12</v>
      </c>
      <c r="K108">
        <v>233649.55</v>
      </c>
    </row>
    <row r="109" spans="2:11" x14ac:dyDescent="0.2">
      <c r="B109" t="s">
        <v>20</v>
      </c>
      <c r="C109" s="2" t="s">
        <v>393</v>
      </c>
      <c r="D109" t="s">
        <v>394</v>
      </c>
      <c r="E109" t="s">
        <v>186</v>
      </c>
      <c r="F109" t="s">
        <v>183</v>
      </c>
      <c r="G109" t="s">
        <v>183</v>
      </c>
      <c r="H109" t="s">
        <v>183</v>
      </c>
      <c r="I109" t="s">
        <v>183</v>
      </c>
      <c r="J109" t="s">
        <v>183</v>
      </c>
      <c r="K109" t="s">
        <v>183</v>
      </c>
    </row>
    <row r="110" spans="2:11" x14ac:dyDescent="0.2">
      <c r="B110" t="s">
        <v>20</v>
      </c>
      <c r="C110" s="2" t="s">
        <v>395</v>
      </c>
      <c r="D110" t="s">
        <v>396</v>
      </c>
      <c r="E110" t="s">
        <v>182</v>
      </c>
      <c r="F110" t="s">
        <v>183</v>
      </c>
      <c r="G110" t="s">
        <v>183</v>
      </c>
      <c r="H110" t="s">
        <v>183</v>
      </c>
      <c r="I110" t="s">
        <v>183</v>
      </c>
      <c r="J110" t="s">
        <v>183</v>
      </c>
      <c r="K110" t="s">
        <v>183</v>
      </c>
    </row>
    <row r="111" spans="2:11" x14ac:dyDescent="0.2">
      <c r="B111" t="s">
        <v>20</v>
      </c>
      <c r="C111" s="2" t="s">
        <v>397</v>
      </c>
      <c r="D111" t="s">
        <v>398</v>
      </c>
      <c r="E111" t="s">
        <v>186</v>
      </c>
      <c r="F111">
        <v>1581100.58</v>
      </c>
      <c r="G111">
        <v>1656617.57</v>
      </c>
      <c r="H111">
        <v>2309614.9500000002</v>
      </c>
      <c r="I111">
        <v>1330390.83</v>
      </c>
      <c r="J111">
        <v>1699121.89</v>
      </c>
      <c r="K111">
        <v>1371953.46</v>
      </c>
    </row>
    <row r="112" spans="2:11" x14ac:dyDescent="0.2">
      <c r="B112" t="s">
        <v>20</v>
      </c>
      <c r="C112" s="2" t="s">
        <v>399</v>
      </c>
      <c r="D112" t="s">
        <v>400</v>
      </c>
      <c r="E112" t="s">
        <v>186</v>
      </c>
      <c r="F112">
        <v>0</v>
      </c>
      <c r="G112">
        <v>0</v>
      </c>
      <c r="H112">
        <v>0</v>
      </c>
      <c r="I112">
        <v>18.850000000000001</v>
      </c>
      <c r="J112">
        <v>3631.28</v>
      </c>
      <c r="K112">
        <v>0</v>
      </c>
    </row>
    <row r="113" spans="2:11" x14ac:dyDescent="0.2">
      <c r="B113" t="s">
        <v>20</v>
      </c>
      <c r="C113" s="2" t="s">
        <v>401</v>
      </c>
      <c r="D113" t="s">
        <v>402</v>
      </c>
      <c r="E113" t="s">
        <v>283</v>
      </c>
      <c r="F113" t="s">
        <v>183</v>
      </c>
      <c r="G113" t="s">
        <v>183</v>
      </c>
      <c r="H113" t="s">
        <v>183</v>
      </c>
      <c r="I113" t="s">
        <v>183</v>
      </c>
      <c r="J113" t="s">
        <v>183</v>
      </c>
      <c r="K113" t="s">
        <v>183</v>
      </c>
    </row>
    <row r="114" spans="2:11" x14ac:dyDescent="0.2">
      <c r="B114" t="s">
        <v>20</v>
      </c>
      <c r="C114" s="2" t="s">
        <v>403</v>
      </c>
      <c r="D114" t="s">
        <v>404</v>
      </c>
      <c r="E114" t="s">
        <v>283</v>
      </c>
      <c r="F114" t="s">
        <v>183</v>
      </c>
      <c r="G114" t="s">
        <v>183</v>
      </c>
      <c r="H114" t="s">
        <v>183</v>
      </c>
      <c r="I114" t="s">
        <v>183</v>
      </c>
      <c r="J114" t="s">
        <v>183</v>
      </c>
      <c r="K114" t="s">
        <v>183</v>
      </c>
    </row>
    <row r="115" spans="2:11" x14ac:dyDescent="0.2">
      <c r="B115" t="s">
        <v>20</v>
      </c>
      <c r="C115" s="2" t="s">
        <v>405</v>
      </c>
      <c r="D115" t="s">
        <v>406</v>
      </c>
      <c r="E115" t="s">
        <v>283</v>
      </c>
      <c r="F115" t="s">
        <v>183</v>
      </c>
      <c r="G115" t="s">
        <v>183</v>
      </c>
      <c r="H115" t="s">
        <v>183</v>
      </c>
      <c r="I115" t="s">
        <v>183</v>
      </c>
      <c r="J115" t="s">
        <v>183</v>
      </c>
      <c r="K115" t="s">
        <v>183</v>
      </c>
    </row>
    <row r="116" spans="2:11" x14ac:dyDescent="0.2">
      <c r="B116" t="s">
        <v>20</v>
      </c>
      <c r="C116" s="2" t="s">
        <v>407</v>
      </c>
      <c r="D116" t="s">
        <v>408</v>
      </c>
      <c r="E116" t="s">
        <v>283</v>
      </c>
      <c r="F116" t="s">
        <v>183</v>
      </c>
      <c r="G116" t="s">
        <v>183</v>
      </c>
      <c r="H116" t="s">
        <v>183</v>
      </c>
      <c r="I116" t="s">
        <v>183</v>
      </c>
      <c r="J116" t="s">
        <v>183</v>
      </c>
      <c r="K116" t="s">
        <v>183</v>
      </c>
    </row>
    <row r="117" spans="2:11" x14ac:dyDescent="0.2">
      <c r="B117" t="s">
        <v>20</v>
      </c>
      <c r="C117" s="2" t="s">
        <v>409</v>
      </c>
      <c r="D117" t="s">
        <v>410</v>
      </c>
      <c r="E117" t="s">
        <v>283</v>
      </c>
      <c r="F117" t="s">
        <v>183</v>
      </c>
      <c r="G117" t="s">
        <v>183</v>
      </c>
      <c r="H117" t="s">
        <v>183</v>
      </c>
      <c r="I117" t="s">
        <v>183</v>
      </c>
      <c r="J117" t="s">
        <v>183</v>
      </c>
      <c r="K117" t="s">
        <v>183</v>
      </c>
    </row>
    <row r="118" spans="2:11" x14ac:dyDescent="0.2">
      <c r="B118" t="s">
        <v>20</v>
      </c>
      <c r="C118" s="2" t="s">
        <v>411</v>
      </c>
      <c r="D118" t="s">
        <v>412</v>
      </c>
      <c r="E118" t="s">
        <v>182</v>
      </c>
      <c r="F118" t="s">
        <v>183</v>
      </c>
      <c r="G118" t="s">
        <v>183</v>
      </c>
      <c r="H118" t="s">
        <v>183</v>
      </c>
      <c r="I118" t="s">
        <v>183</v>
      </c>
      <c r="J118" t="s">
        <v>183</v>
      </c>
      <c r="K118" t="s">
        <v>183</v>
      </c>
    </row>
    <row r="119" spans="2:11" x14ac:dyDescent="0.2">
      <c r="B119" t="s">
        <v>20</v>
      </c>
      <c r="C119" s="2" t="s">
        <v>413</v>
      </c>
      <c r="D119" t="s">
        <v>414</v>
      </c>
      <c r="E119" t="s">
        <v>283</v>
      </c>
      <c r="F119" t="s">
        <v>183</v>
      </c>
      <c r="G119" t="s">
        <v>183</v>
      </c>
      <c r="H119" t="s">
        <v>183</v>
      </c>
      <c r="I119" t="s">
        <v>183</v>
      </c>
      <c r="J119" t="s">
        <v>183</v>
      </c>
      <c r="K119" t="s">
        <v>183</v>
      </c>
    </row>
    <row r="120" spans="2:11" x14ac:dyDescent="0.2">
      <c r="B120" t="s">
        <v>20</v>
      </c>
      <c r="C120" s="2" t="s">
        <v>415</v>
      </c>
      <c r="D120" t="s">
        <v>416</v>
      </c>
      <c r="E120" t="s">
        <v>182</v>
      </c>
      <c r="F120" t="s">
        <v>183</v>
      </c>
      <c r="G120" t="s">
        <v>183</v>
      </c>
      <c r="H120" t="s">
        <v>183</v>
      </c>
      <c r="I120" t="s">
        <v>183</v>
      </c>
      <c r="J120" t="s">
        <v>183</v>
      </c>
      <c r="K120" t="s">
        <v>183</v>
      </c>
    </row>
    <row r="121" spans="2:11" x14ac:dyDescent="0.2">
      <c r="B121" t="s">
        <v>20</v>
      </c>
      <c r="C121" s="2" t="s">
        <v>417</v>
      </c>
      <c r="D121" t="s">
        <v>418</v>
      </c>
      <c r="E121" t="s">
        <v>182</v>
      </c>
      <c r="F121" t="s">
        <v>183</v>
      </c>
      <c r="G121" t="s">
        <v>183</v>
      </c>
      <c r="H121" t="s">
        <v>183</v>
      </c>
      <c r="I121" t="s">
        <v>183</v>
      </c>
      <c r="J121" t="s">
        <v>183</v>
      </c>
      <c r="K121" t="s">
        <v>183</v>
      </c>
    </row>
    <row r="122" spans="2:11" x14ac:dyDescent="0.2">
      <c r="B122" t="s">
        <v>20</v>
      </c>
      <c r="C122" s="2" t="s">
        <v>419</v>
      </c>
      <c r="D122" t="s">
        <v>420</v>
      </c>
      <c r="E122" t="s">
        <v>283</v>
      </c>
      <c r="F122" t="s">
        <v>183</v>
      </c>
      <c r="G122" t="s">
        <v>183</v>
      </c>
      <c r="H122" t="s">
        <v>183</v>
      </c>
      <c r="I122" t="s">
        <v>183</v>
      </c>
      <c r="J122" t="s">
        <v>183</v>
      </c>
      <c r="K122" t="s">
        <v>183</v>
      </c>
    </row>
    <row r="123" spans="2:11" x14ac:dyDescent="0.2">
      <c r="B123" t="s">
        <v>20</v>
      </c>
      <c r="C123" s="2" t="s">
        <v>421</v>
      </c>
      <c r="D123" t="s">
        <v>422</v>
      </c>
      <c r="E123" t="s">
        <v>283</v>
      </c>
      <c r="F123" t="s">
        <v>183</v>
      </c>
      <c r="G123" t="s">
        <v>183</v>
      </c>
      <c r="H123" t="s">
        <v>183</v>
      </c>
      <c r="I123" t="s">
        <v>183</v>
      </c>
      <c r="J123" t="s">
        <v>183</v>
      </c>
      <c r="K123" t="s">
        <v>183</v>
      </c>
    </row>
    <row r="124" spans="2:11" x14ac:dyDescent="0.2">
      <c r="B124" t="s">
        <v>20</v>
      </c>
      <c r="C124" s="2" t="s">
        <v>423</v>
      </c>
      <c r="D124" t="s">
        <v>424</v>
      </c>
      <c r="E124" t="s">
        <v>283</v>
      </c>
      <c r="F124" t="s">
        <v>183</v>
      </c>
      <c r="G124" t="s">
        <v>183</v>
      </c>
      <c r="H124" t="s">
        <v>183</v>
      </c>
      <c r="I124" t="s">
        <v>183</v>
      </c>
      <c r="J124" t="s">
        <v>183</v>
      </c>
      <c r="K124" t="s">
        <v>183</v>
      </c>
    </row>
    <row r="125" spans="2:11" x14ac:dyDescent="0.2">
      <c r="B125" t="s">
        <v>20</v>
      </c>
      <c r="C125" s="2" t="s">
        <v>425</v>
      </c>
      <c r="D125" t="s">
        <v>426</v>
      </c>
      <c r="E125" t="s">
        <v>283</v>
      </c>
      <c r="F125" t="s">
        <v>183</v>
      </c>
      <c r="G125" t="s">
        <v>183</v>
      </c>
      <c r="H125" t="s">
        <v>183</v>
      </c>
      <c r="I125" t="s">
        <v>183</v>
      </c>
      <c r="J125" t="s">
        <v>183</v>
      </c>
      <c r="K125" t="s">
        <v>183</v>
      </c>
    </row>
    <row r="126" spans="2:11" x14ac:dyDescent="0.2">
      <c r="B126" t="s">
        <v>20</v>
      </c>
      <c r="C126" s="2" t="s">
        <v>427</v>
      </c>
      <c r="D126" t="s">
        <v>428</v>
      </c>
      <c r="E126" t="s">
        <v>186</v>
      </c>
      <c r="F126">
        <v>1178929.51</v>
      </c>
      <c r="G126">
        <v>1039026.14</v>
      </c>
      <c r="H126">
        <v>460029.75</v>
      </c>
      <c r="I126">
        <v>288900.40000000002</v>
      </c>
      <c r="J126">
        <v>472741.74</v>
      </c>
      <c r="K126">
        <v>468833.95</v>
      </c>
    </row>
    <row r="127" spans="2:11" x14ac:dyDescent="0.2">
      <c r="B127" t="s">
        <v>20</v>
      </c>
      <c r="C127" s="2" t="s">
        <v>429</v>
      </c>
      <c r="D127" t="s">
        <v>430</v>
      </c>
      <c r="E127" t="s">
        <v>182</v>
      </c>
      <c r="F127" t="s">
        <v>183</v>
      </c>
      <c r="G127" t="s">
        <v>183</v>
      </c>
      <c r="H127" t="s">
        <v>183</v>
      </c>
      <c r="I127" t="s">
        <v>183</v>
      </c>
      <c r="J127" t="s">
        <v>183</v>
      </c>
      <c r="K127" t="s">
        <v>183</v>
      </c>
    </row>
    <row r="128" spans="2:11" x14ac:dyDescent="0.2">
      <c r="B128" t="s">
        <v>20</v>
      </c>
      <c r="C128" s="2" t="s">
        <v>431</v>
      </c>
      <c r="D128" t="s">
        <v>432</v>
      </c>
      <c r="E128" t="s">
        <v>182</v>
      </c>
      <c r="F128" t="s">
        <v>183</v>
      </c>
      <c r="G128" t="s">
        <v>183</v>
      </c>
      <c r="H128" t="s">
        <v>183</v>
      </c>
      <c r="I128" t="s">
        <v>183</v>
      </c>
      <c r="J128" t="s">
        <v>183</v>
      </c>
      <c r="K128" t="s">
        <v>183</v>
      </c>
    </row>
    <row r="129" spans="2:11" x14ac:dyDescent="0.2">
      <c r="B129" t="s">
        <v>20</v>
      </c>
      <c r="C129" s="2" t="s">
        <v>433</v>
      </c>
      <c r="D129" t="s">
        <v>434</v>
      </c>
      <c r="E129" t="s">
        <v>186</v>
      </c>
      <c r="F129">
        <v>8321</v>
      </c>
      <c r="G129">
        <v>10929.14</v>
      </c>
      <c r="H129">
        <v>36214.04</v>
      </c>
      <c r="I129">
        <v>52886.01</v>
      </c>
      <c r="J129">
        <v>76338.67</v>
      </c>
      <c r="K129">
        <v>5849.93</v>
      </c>
    </row>
    <row r="130" spans="2:11" x14ac:dyDescent="0.2">
      <c r="B130" t="s">
        <v>21</v>
      </c>
      <c r="C130" s="2" t="s">
        <v>435</v>
      </c>
      <c r="D130" t="s">
        <v>436</v>
      </c>
      <c r="E130" t="s">
        <v>186</v>
      </c>
      <c r="F130">
        <v>27298.13</v>
      </c>
      <c r="G130">
        <v>62905.95</v>
      </c>
      <c r="H130">
        <v>146839.25</v>
      </c>
      <c r="I130">
        <v>139508.96</v>
      </c>
      <c r="J130">
        <v>107972.31</v>
      </c>
      <c r="K130">
        <v>56099.02</v>
      </c>
    </row>
    <row r="131" spans="2:11" x14ac:dyDescent="0.2">
      <c r="B131" t="s">
        <v>21</v>
      </c>
      <c r="C131" s="2" t="s">
        <v>437</v>
      </c>
      <c r="D131" t="s">
        <v>438</v>
      </c>
      <c r="E131" t="s">
        <v>182</v>
      </c>
      <c r="F131">
        <v>13511.84</v>
      </c>
      <c r="G131">
        <v>14999.85</v>
      </c>
      <c r="H131">
        <v>0</v>
      </c>
      <c r="I131">
        <v>0</v>
      </c>
      <c r="J131">
        <v>0</v>
      </c>
      <c r="K131">
        <v>0</v>
      </c>
    </row>
    <row r="132" spans="2:11" x14ac:dyDescent="0.2">
      <c r="B132" t="s">
        <v>21</v>
      </c>
      <c r="C132" s="2" t="s">
        <v>439</v>
      </c>
      <c r="D132" t="s">
        <v>440</v>
      </c>
      <c r="E132" t="s">
        <v>186</v>
      </c>
      <c r="F132">
        <v>686214.01</v>
      </c>
      <c r="G132">
        <v>783478.59</v>
      </c>
      <c r="H132">
        <v>413464.26</v>
      </c>
      <c r="I132">
        <v>421212.6</v>
      </c>
      <c r="J132">
        <v>315782.51</v>
      </c>
      <c r="K132">
        <v>466219.12</v>
      </c>
    </row>
    <row r="133" spans="2:11" x14ac:dyDescent="0.2">
      <c r="B133" t="s">
        <v>21</v>
      </c>
      <c r="C133" s="2" t="s">
        <v>441</v>
      </c>
      <c r="D133" t="s">
        <v>442</v>
      </c>
      <c r="E133" t="s">
        <v>186</v>
      </c>
      <c r="F133">
        <v>8137.16</v>
      </c>
      <c r="G133">
        <v>8421.7099999999991</v>
      </c>
      <c r="H133">
        <v>0</v>
      </c>
      <c r="I133">
        <v>2080</v>
      </c>
      <c r="J133">
        <v>11942.16</v>
      </c>
      <c r="K133">
        <v>4117.24</v>
      </c>
    </row>
    <row r="134" spans="2:11" x14ac:dyDescent="0.2">
      <c r="B134" t="s">
        <v>21</v>
      </c>
      <c r="C134" s="2" t="s">
        <v>443</v>
      </c>
      <c r="D134" t="s">
        <v>444</v>
      </c>
      <c r="E134" t="s">
        <v>182</v>
      </c>
      <c r="F134" t="s">
        <v>183</v>
      </c>
      <c r="G134" t="s">
        <v>183</v>
      </c>
      <c r="H134" t="s">
        <v>183</v>
      </c>
      <c r="I134" t="s">
        <v>183</v>
      </c>
      <c r="J134" t="s">
        <v>183</v>
      </c>
      <c r="K134" t="s">
        <v>183</v>
      </c>
    </row>
    <row r="135" spans="2:11" x14ac:dyDescent="0.2">
      <c r="B135" t="s">
        <v>21</v>
      </c>
      <c r="C135" s="2" t="s">
        <v>445</v>
      </c>
      <c r="D135" t="s">
        <v>446</v>
      </c>
      <c r="E135" t="s">
        <v>186</v>
      </c>
      <c r="F135">
        <v>94708.59</v>
      </c>
      <c r="G135">
        <v>64982.05</v>
      </c>
      <c r="H135">
        <v>44569.94</v>
      </c>
      <c r="I135">
        <v>5827.87</v>
      </c>
      <c r="J135">
        <v>34688.629999999997</v>
      </c>
      <c r="K135">
        <v>34200.800000000003</v>
      </c>
    </row>
    <row r="136" spans="2:11" x14ac:dyDescent="0.2">
      <c r="B136" t="s">
        <v>21</v>
      </c>
      <c r="C136" s="2" t="s">
        <v>447</v>
      </c>
      <c r="D136" t="s">
        <v>448</v>
      </c>
      <c r="E136" t="s">
        <v>186</v>
      </c>
      <c r="F136">
        <v>164796.70000000001</v>
      </c>
      <c r="G136">
        <v>168426.58</v>
      </c>
      <c r="H136">
        <v>251038.87</v>
      </c>
      <c r="I136">
        <v>476131.99</v>
      </c>
      <c r="J136">
        <v>441600.71</v>
      </c>
      <c r="K136">
        <v>207261.56</v>
      </c>
    </row>
    <row r="137" spans="2:11" x14ac:dyDescent="0.2">
      <c r="B137" t="s">
        <v>21</v>
      </c>
      <c r="C137" s="2" t="s">
        <v>449</v>
      </c>
      <c r="D137" t="s">
        <v>450</v>
      </c>
      <c r="E137" t="s">
        <v>182</v>
      </c>
      <c r="F137" t="s">
        <v>183</v>
      </c>
      <c r="G137" t="s">
        <v>183</v>
      </c>
      <c r="H137" t="s">
        <v>183</v>
      </c>
      <c r="I137" t="s">
        <v>183</v>
      </c>
      <c r="J137" t="s">
        <v>183</v>
      </c>
      <c r="K137" t="s">
        <v>183</v>
      </c>
    </row>
    <row r="138" spans="2:11" x14ac:dyDescent="0.2">
      <c r="B138" t="s">
        <v>21</v>
      </c>
      <c r="C138" s="2" t="s">
        <v>451</v>
      </c>
      <c r="D138" t="s">
        <v>452</v>
      </c>
      <c r="E138" t="s">
        <v>182</v>
      </c>
      <c r="F138" t="s">
        <v>183</v>
      </c>
      <c r="G138" t="s">
        <v>183</v>
      </c>
      <c r="H138" t="s">
        <v>183</v>
      </c>
      <c r="I138" t="s">
        <v>183</v>
      </c>
      <c r="J138" t="s">
        <v>183</v>
      </c>
      <c r="K138" t="s">
        <v>183</v>
      </c>
    </row>
    <row r="139" spans="2:11" x14ac:dyDescent="0.2">
      <c r="B139" t="s">
        <v>21</v>
      </c>
      <c r="C139" s="2" t="s">
        <v>453</v>
      </c>
      <c r="D139" t="s">
        <v>454</v>
      </c>
      <c r="E139" t="s">
        <v>186</v>
      </c>
      <c r="F139">
        <v>168722.71</v>
      </c>
      <c r="G139">
        <v>108792.99</v>
      </c>
      <c r="H139">
        <v>128538.57</v>
      </c>
      <c r="I139">
        <v>142238.32</v>
      </c>
      <c r="J139">
        <v>57173.36</v>
      </c>
      <c r="K139">
        <v>100844.02</v>
      </c>
    </row>
    <row r="140" spans="2:11" x14ac:dyDescent="0.2">
      <c r="B140" t="s">
        <v>21</v>
      </c>
      <c r="C140" s="2" t="s">
        <v>455</v>
      </c>
      <c r="D140" t="s">
        <v>456</v>
      </c>
      <c r="E140" t="s">
        <v>186</v>
      </c>
      <c r="F140" t="s">
        <v>183</v>
      </c>
      <c r="G140" t="s">
        <v>183</v>
      </c>
      <c r="H140" t="s">
        <v>183</v>
      </c>
      <c r="I140" t="s">
        <v>183</v>
      </c>
      <c r="J140" t="s">
        <v>183</v>
      </c>
      <c r="K140" t="s">
        <v>183</v>
      </c>
    </row>
    <row r="141" spans="2:11" x14ac:dyDescent="0.2">
      <c r="B141" t="s">
        <v>21</v>
      </c>
      <c r="C141" s="2" t="s">
        <v>457</v>
      </c>
      <c r="D141" t="s">
        <v>458</v>
      </c>
      <c r="E141" t="s">
        <v>182</v>
      </c>
      <c r="F141" t="s">
        <v>183</v>
      </c>
      <c r="G141" t="s">
        <v>183</v>
      </c>
      <c r="H141" t="s">
        <v>183</v>
      </c>
      <c r="I141" t="s">
        <v>183</v>
      </c>
      <c r="J141" t="s">
        <v>183</v>
      </c>
      <c r="K141" t="s">
        <v>183</v>
      </c>
    </row>
    <row r="142" spans="2:11" x14ac:dyDescent="0.2">
      <c r="B142" t="s">
        <v>21</v>
      </c>
      <c r="C142" s="2" t="s">
        <v>459</v>
      </c>
      <c r="D142" t="s">
        <v>460</v>
      </c>
      <c r="E142" t="s">
        <v>186</v>
      </c>
      <c r="F142" t="s">
        <v>183</v>
      </c>
      <c r="G142" t="s">
        <v>183</v>
      </c>
      <c r="H142" t="s">
        <v>183</v>
      </c>
      <c r="I142" t="s">
        <v>183</v>
      </c>
      <c r="J142" t="s">
        <v>183</v>
      </c>
      <c r="K142" t="s">
        <v>183</v>
      </c>
    </row>
    <row r="143" spans="2:11" x14ac:dyDescent="0.2">
      <c r="B143" t="s">
        <v>21</v>
      </c>
      <c r="C143" s="2" t="s">
        <v>461</v>
      </c>
      <c r="D143" t="s">
        <v>462</v>
      </c>
      <c r="E143" t="s">
        <v>186</v>
      </c>
      <c r="F143">
        <v>4964.04</v>
      </c>
      <c r="G143">
        <v>0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21</v>
      </c>
      <c r="C144" s="2" t="s">
        <v>463</v>
      </c>
      <c r="D144" t="s">
        <v>464</v>
      </c>
      <c r="E144" t="s">
        <v>182</v>
      </c>
      <c r="F144" t="s">
        <v>183</v>
      </c>
      <c r="G144" t="s">
        <v>183</v>
      </c>
      <c r="H144" t="s">
        <v>183</v>
      </c>
      <c r="I144" t="s">
        <v>183</v>
      </c>
      <c r="J144" t="s">
        <v>183</v>
      </c>
      <c r="K144" t="s">
        <v>183</v>
      </c>
    </row>
    <row r="145" spans="2:11" x14ac:dyDescent="0.2">
      <c r="B145" t="s">
        <v>21</v>
      </c>
      <c r="C145" s="2" t="s">
        <v>465</v>
      </c>
      <c r="D145" t="s">
        <v>466</v>
      </c>
      <c r="E145" t="s">
        <v>182</v>
      </c>
      <c r="F145" t="s">
        <v>183</v>
      </c>
      <c r="G145" t="s">
        <v>183</v>
      </c>
      <c r="H145" t="s">
        <v>183</v>
      </c>
      <c r="I145" t="s">
        <v>183</v>
      </c>
      <c r="J145" t="s">
        <v>183</v>
      </c>
      <c r="K145" t="s">
        <v>183</v>
      </c>
    </row>
    <row r="146" spans="2:11" x14ac:dyDescent="0.2">
      <c r="B146" t="s">
        <v>21</v>
      </c>
      <c r="C146" s="2" t="s">
        <v>467</v>
      </c>
      <c r="D146" t="s">
        <v>468</v>
      </c>
      <c r="E146" t="s">
        <v>186</v>
      </c>
      <c r="F146">
        <v>609560.9</v>
      </c>
      <c r="G146">
        <v>513199.43</v>
      </c>
      <c r="H146">
        <v>1589070.36</v>
      </c>
      <c r="I146">
        <v>896780</v>
      </c>
      <c r="J146">
        <v>1764424.72</v>
      </c>
      <c r="K146">
        <v>633677.71</v>
      </c>
    </row>
    <row r="147" spans="2:11" x14ac:dyDescent="0.2">
      <c r="B147" t="s">
        <v>21</v>
      </c>
      <c r="C147" s="2" t="s">
        <v>469</v>
      </c>
      <c r="D147" t="s">
        <v>470</v>
      </c>
      <c r="E147" t="s">
        <v>186</v>
      </c>
      <c r="F147">
        <v>301040.18</v>
      </c>
      <c r="G147">
        <v>174082.17</v>
      </c>
      <c r="H147">
        <v>306670.71999999997</v>
      </c>
      <c r="I147">
        <v>132592.04999999999</v>
      </c>
      <c r="J147">
        <v>102573.06</v>
      </c>
      <c r="K147">
        <v>67185.399999999994</v>
      </c>
    </row>
    <row r="148" spans="2:11" x14ac:dyDescent="0.2">
      <c r="B148" t="s">
        <v>21</v>
      </c>
      <c r="C148" s="2" t="s">
        <v>471</v>
      </c>
      <c r="D148" t="s">
        <v>472</v>
      </c>
      <c r="E148" t="s">
        <v>186</v>
      </c>
      <c r="F148">
        <v>17673.66</v>
      </c>
      <c r="G148">
        <v>0</v>
      </c>
      <c r="H148">
        <v>9930.6299999999992</v>
      </c>
      <c r="I148">
        <v>11645.56</v>
      </c>
      <c r="J148">
        <v>6530.82</v>
      </c>
      <c r="K148">
        <v>6533.61</v>
      </c>
    </row>
    <row r="149" spans="2:11" x14ac:dyDescent="0.2">
      <c r="B149" t="s">
        <v>21</v>
      </c>
      <c r="C149" s="2" t="s">
        <v>473</v>
      </c>
      <c r="D149" t="s">
        <v>474</v>
      </c>
      <c r="E149" t="s">
        <v>182</v>
      </c>
      <c r="F149" t="s">
        <v>183</v>
      </c>
      <c r="G149" t="s">
        <v>183</v>
      </c>
      <c r="H149" t="s">
        <v>183</v>
      </c>
      <c r="I149" t="s">
        <v>183</v>
      </c>
      <c r="J149" t="s">
        <v>183</v>
      </c>
      <c r="K149" t="s">
        <v>183</v>
      </c>
    </row>
    <row r="150" spans="2:11" x14ac:dyDescent="0.2">
      <c r="B150" t="s">
        <v>21</v>
      </c>
      <c r="C150" s="2" t="s">
        <v>475</v>
      </c>
      <c r="D150" t="s">
        <v>476</v>
      </c>
      <c r="E150" t="s">
        <v>283</v>
      </c>
      <c r="F150" t="s">
        <v>183</v>
      </c>
      <c r="G150" t="s">
        <v>183</v>
      </c>
      <c r="H150" t="s">
        <v>183</v>
      </c>
      <c r="I150" t="s">
        <v>183</v>
      </c>
      <c r="J150" t="s">
        <v>183</v>
      </c>
      <c r="K150" t="s">
        <v>183</v>
      </c>
    </row>
    <row r="151" spans="2:11" x14ac:dyDescent="0.2">
      <c r="B151" t="s">
        <v>21</v>
      </c>
      <c r="C151" s="2" t="s">
        <v>477</v>
      </c>
      <c r="D151" t="s">
        <v>478</v>
      </c>
      <c r="E151" t="s">
        <v>182</v>
      </c>
      <c r="F151" t="s">
        <v>183</v>
      </c>
      <c r="G151" t="s">
        <v>183</v>
      </c>
      <c r="H151" t="s">
        <v>183</v>
      </c>
      <c r="I151" t="s">
        <v>183</v>
      </c>
      <c r="J151" t="s">
        <v>183</v>
      </c>
      <c r="K151" t="s">
        <v>183</v>
      </c>
    </row>
    <row r="152" spans="2:11" x14ac:dyDescent="0.2">
      <c r="B152" t="s">
        <v>21</v>
      </c>
      <c r="C152" s="2" t="s">
        <v>479</v>
      </c>
      <c r="D152" t="s">
        <v>480</v>
      </c>
      <c r="E152" t="s">
        <v>182</v>
      </c>
      <c r="F152" t="s">
        <v>183</v>
      </c>
      <c r="G152" t="s">
        <v>183</v>
      </c>
      <c r="H152" t="s">
        <v>183</v>
      </c>
      <c r="I152" t="s">
        <v>183</v>
      </c>
      <c r="J152" t="s">
        <v>183</v>
      </c>
      <c r="K152" t="s">
        <v>183</v>
      </c>
    </row>
    <row r="153" spans="2:11" x14ac:dyDescent="0.2">
      <c r="B153" t="s">
        <v>21</v>
      </c>
      <c r="C153" s="2" t="s">
        <v>481</v>
      </c>
      <c r="D153" t="s">
        <v>482</v>
      </c>
      <c r="E153" t="s">
        <v>182</v>
      </c>
      <c r="F153" t="s">
        <v>183</v>
      </c>
      <c r="G153" t="s">
        <v>183</v>
      </c>
      <c r="H153" t="s">
        <v>183</v>
      </c>
      <c r="I153" t="s">
        <v>183</v>
      </c>
      <c r="J153" t="s">
        <v>183</v>
      </c>
      <c r="K153" t="s">
        <v>183</v>
      </c>
    </row>
    <row r="154" spans="2:11" x14ac:dyDescent="0.2">
      <c r="B154" t="s">
        <v>21</v>
      </c>
      <c r="C154" s="2" t="s">
        <v>483</v>
      </c>
      <c r="D154" t="s">
        <v>484</v>
      </c>
      <c r="E154" t="s">
        <v>283</v>
      </c>
      <c r="F154" t="s">
        <v>183</v>
      </c>
      <c r="G154" t="s">
        <v>183</v>
      </c>
      <c r="H154" t="s">
        <v>183</v>
      </c>
      <c r="I154" t="s">
        <v>183</v>
      </c>
      <c r="J154" t="s">
        <v>183</v>
      </c>
      <c r="K154" t="s">
        <v>183</v>
      </c>
    </row>
    <row r="155" spans="2:11" x14ac:dyDescent="0.2">
      <c r="B155" t="s">
        <v>21</v>
      </c>
      <c r="C155" s="2" t="s">
        <v>485</v>
      </c>
      <c r="D155" t="s">
        <v>486</v>
      </c>
      <c r="E155" t="s">
        <v>186</v>
      </c>
      <c r="F155" t="s">
        <v>183</v>
      </c>
      <c r="G155" t="s">
        <v>183</v>
      </c>
      <c r="H155" t="s">
        <v>183</v>
      </c>
      <c r="I155" t="s">
        <v>183</v>
      </c>
      <c r="J155" t="s">
        <v>183</v>
      </c>
      <c r="K155" t="s">
        <v>183</v>
      </c>
    </row>
    <row r="156" spans="2:11" x14ac:dyDescent="0.2">
      <c r="B156" t="s">
        <v>21</v>
      </c>
      <c r="C156" s="2" t="s">
        <v>487</v>
      </c>
      <c r="D156" t="s">
        <v>488</v>
      </c>
      <c r="E156" t="s">
        <v>186</v>
      </c>
      <c r="F156" t="s">
        <v>183</v>
      </c>
      <c r="G156" t="s">
        <v>183</v>
      </c>
      <c r="H156" t="s">
        <v>183</v>
      </c>
      <c r="I156" t="s">
        <v>183</v>
      </c>
      <c r="J156" t="s">
        <v>183</v>
      </c>
      <c r="K156" t="s">
        <v>183</v>
      </c>
    </row>
    <row r="157" spans="2:11" x14ac:dyDescent="0.2">
      <c r="B157" t="s">
        <v>21</v>
      </c>
      <c r="C157" s="2" t="s">
        <v>489</v>
      </c>
      <c r="D157" t="s">
        <v>490</v>
      </c>
      <c r="E157" t="s">
        <v>186</v>
      </c>
      <c r="F157">
        <v>179366.74</v>
      </c>
      <c r="G157">
        <v>28851.200000000001</v>
      </c>
      <c r="H157">
        <v>17237.46</v>
      </c>
      <c r="I157">
        <v>136846.35999999999</v>
      </c>
      <c r="J157">
        <v>5774.3</v>
      </c>
      <c r="K157">
        <v>33725.4</v>
      </c>
    </row>
    <row r="158" spans="2:11" x14ac:dyDescent="0.2">
      <c r="B158" t="s">
        <v>21</v>
      </c>
      <c r="C158" s="2" t="s">
        <v>491</v>
      </c>
      <c r="D158" t="s">
        <v>492</v>
      </c>
      <c r="E158" t="s">
        <v>186</v>
      </c>
      <c r="F158" t="s">
        <v>183</v>
      </c>
      <c r="G158" t="s">
        <v>183</v>
      </c>
      <c r="H158" t="s">
        <v>183</v>
      </c>
      <c r="I158" t="s">
        <v>183</v>
      </c>
      <c r="J158" t="s">
        <v>183</v>
      </c>
      <c r="K158" t="s">
        <v>183</v>
      </c>
    </row>
    <row r="159" spans="2:11" x14ac:dyDescent="0.2">
      <c r="B159" t="s">
        <v>21</v>
      </c>
      <c r="C159" s="2" t="s">
        <v>493</v>
      </c>
      <c r="D159" t="s">
        <v>494</v>
      </c>
      <c r="E159" t="s">
        <v>186</v>
      </c>
      <c r="F159" t="s">
        <v>183</v>
      </c>
      <c r="G159" t="s">
        <v>183</v>
      </c>
      <c r="H159" t="s">
        <v>183</v>
      </c>
      <c r="I159" t="s">
        <v>183</v>
      </c>
      <c r="J159" t="s">
        <v>183</v>
      </c>
      <c r="K159" t="s">
        <v>183</v>
      </c>
    </row>
    <row r="160" spans="2:11" x14ac:dyDescent="0.2">
      <c r="B160" t="s">
        <v>21</v>
      </c>
      <c r="C160" s="2" t="s">
        <v>495</v>
      </c>
      <c r="D160" t="s">
        <v>496</v>
      </c>
      <c r="E160" t="s">
        <v>186</v>
      </c>
      <c r="F160" t="s">
        <v>183</v>
      </c>
      <c r="G160" t="s">
        <v>183</v>
      </c>
      <c r="H160" t="s">
        <v>183</v>
      </c>
      <c r="I160" t="s">
        <v>183</v>
      </c>
      <c r="J160" t="s">
        <v>183</v>
      </c>
      <c r="K160" t="s">
        <v>183</v>
      </c>
    </row>
    <row r="161" spans="2:11" x14ac:dyDescent="0.2">
      <c r="B161" t="s">
        <v>8</v>
      </c>
      <c r="C161" s="2" t="s">
        <v>497</v>
      </c>
      <c r="D161" t="s">
        <v>498</v>
      </c>
      <c r="E161" t="s">
        <v>186</v>
      </c>
      <c r="F161">
        <v>2392886.5099999998</v>
      </c>
      <c r="G161">
        <v>3046644.04</v>
      </c>
      <c r="H161">
        <v>4712821.37</v>
      </c>
      <c r="I161">
        <v>4341068.7</v>
      </c>
      <c r="J161">
        <v>4957441.3099999996</v>
      </c>
      <c r="K161">
        <v>4003947.1</v>
      </c>
    </row>
    <row r="162" spans="2:11" x14ac:dyDescent="0.2">
      <c r="B162" t="s">
        <v>8</v>
      </c>
      <c r="C162" s="2" t="s">
        <v>499</v>
      </c>
      <c r="D162" t="s">
        <v>500</v>
      </c>
      <c r="E162" t="s">
        <v>186</v>
      </c>
      <c r="F162">
        <v>534092.27</v>
      </c>
      <c r="G162">
        <v>547784.43999999994</v>
      </c>
      <c r="H162">
        <v>547551.9</v>
      </c>
      <c r="I162">
        <v>116473.49</v>
      </c>
      <c r="J162">
        <v>855635.37</v>
      </c>
      <c r="K162">
        <v>762657.04</v>
      </c>
    </row>
    <row r="163" spans="2:11" x14ac:dyDescent="0.2">
      <c r="B163" t="s">
        <v>8</v>
      </c>
      <c r="C163" s="2" t="s">
        <v>501</v>
      </c>
      <c r="D163" t="s">
        <v>502</v>
      </c>
      <c r="E163" t="s">
        <v>183</v>
      </c>
      <c r="F163" t="s">
        <v>183</v>
      </c>
      <c r="G163" t="s">
        <v>183</v>
      </c>
      <c r="H163" t="s">
        <v>183</v>
      </c>
      <c r="I163" t="s">
        <v>183</v>
      </c>
      <c r="J163" t="s">
        <v>183</v>
      </c>
      <c r="K163" t="s">
        <v>183</v>
      </c>
    </row>
    <row r="164" spans="2:11" x14ac:dyDescent="0.2">
      <c r="B164" t="s">
        <v>8</v>
      </c>
      <c r="C164" s="2" t="s">
        <v>503</v>
      </c>
      <c r="D164" t="s">
        <v>504</v>
      </c>
      <c r="E164" t="s">
        <v>183</v>
      </c>
      <c r="F164" t="s">
        <v>183</v>
      </c>
      <c r="G164" t="s">
        <v>183</v>
      </c>
      <c r="H164" t="s">
        <v>183</v>
      </c>
      <c r="I164" t="s">
        <v>183</v>
      </c>
      <c r="J164" t="s">
        <v>183</v>
      </c>
      <c r="K164" t="s">
        <v>183</v>
      </c>
    </row>
    <row r="166" spans="2:11" x14ac:dyDescent="0.2">
      <c r="B166" t="s">
        <v>505</v>
      </c>
      <c r="C166" s="2" t="s">
        <v>506</v>
      </c>
      <c r="D166" t="s">
        <v>507</v>
      </c>
    </row>
    <row r="168" spans="2:11" x14ac:dyDescent="0.2">
      <c r="B168" t="s">
        <v>102</v>
      </c>
      <c r="C168" s="2" t="s">
        <v>122</v>
      </c>
      <c r="D168" t="s">
        <v>123</v>
      </c>
      <c r="E168" t="s">
        <v>124</v>
      </c>
      <c r="F168" t="s">
        <v>108</v>
      </c>
      <c r="G168" t="s">
        <v>108</v>
      </c>
      <c r="H168" t="s">
        <v>108</v>
      </c>
      <c r="I168" t="s">
        <v>108</v>
      </c>
      <c r="J168" t="s">
        <v>108</v>
      </c>
      <c r="K168" t="s">
        <v>108</v>
      </c>
    </row>
    <row r="169" spans="2:11" x14ac:dyDescent="0.2">
      <c r="B169" t="s">
        <v>104</v>
      </c>
      <c r="C169" s="2" t="s">
        <v>177</v>
      </c>
      <c r="D169" t="s">
        <v>178</v>
      </c>
      <c r="E169" t="s">
        <v>179</v>
      </c>
      <c r="F169" t="s">
        <v>105</v>
      </c>
      <c r="G169" t="s">
        <v>105</v>
      </c>
      <c r="H169" t="s">
        <v>105</v>
      </c>
      <c r="I169" t="s">
        <v>105</v>
      </c>
      <c r="J169" t="s">
        <v>105</v>
      </c>
      <c r="K169" t="s">
        <v>105</v>
      </c>
    </row>
    <row r="170" spans="2:11" x14ac:dyDescent="0.2">
      <c r="B170" t="s">
        <v>22</v>
      </c>
      <c r="C170" s="2" t="s">
        <v>180</v>
      </c>
      <c r="D170" t="s">
        <v>181</v>
      </c>
      <c r="E170" t="s">
        <v>182</v>
      </c>
      <c r="F170">
        <v>1278809.24</v>
      </c>
      <c r="G170">
        <v>1047225.66</v>
      </c>
      <c r="H170">
        <v>879528.13</v>
      </c>
      <c r="I170">
        <v>97765.4</v>
      </c>
      <c r="J170">
        <v>72899.789999999994</v>
      </c>
      <c r="K170">
        <v>789504.46</v>
      </c>
    </row>
    <row r="171" spans="2:11" x14ac:dyDescent="0.2">
      <c r="B171" t="s">
        <v>22</v>
      </c>
      <c r="C171" s="2" t="s">
        <v>184</v>
      </c>
      <c r="D171" t="s">
        <v>185</v>
      </c>
      <c r="E171" t="s">
        <v>186</v>
      </c>
      <c r="F171">
        <v>2688318.09</v>
      </c>
      <c r="G171">
        <v>2158339.13</v>
      </c>
      <c r="H171">
        <v>2074983.82</v>
      </c>
      <c r="I171">
        <v>1525261.98</v>
      </c>
      <c r="J171">
        <v>2560332.25</v>
      </c>
      <c r="K171">
        <v>1856586.29</v>
      </c>
    </row>
    <row r="172" spans="2:11" x14ac:dyDescent="0.2">
      <c r="B172" t="s">
        <v>22</v>
      </c>
      <c r="C172" s="2" t="s">
        <v>187</v>
      </c>
      <c r="D172" t="s">
        <v>188</v>
      </c>
      <c r="E172" t="s">
        <v>182</v>
      </c>
      <c r="F172">
        <v>538564.81999999995</v>
      </c>
      <c r="G172">
        <v>403376.79</v>
      </c>
      <c r="H172">
        <v>345169.21</v>
      </c>
      <c r="I172">
        <v>223323.48</v>
      </c>
      <c r="J172">
        <v>292728.58</v>
      </c>
      <c r="K172">
        <v>237777.14</v>
      </c>
    </row>
    <row r="173" spans="2:11" x14ac:dyDescent="0.2">
      <c r="B173" t="s">
        <v>22</v>
      </c>
      <c r="C173" s="2" t="s">
        <v>189</v>
      </c>
      <c r="D173" t="s">
        <v>190</v>
      </c>
      <c r="E173" t="s">
        <v>182</v>
      </c>
      <c r="F173">
        <v>233426.86</v>
      </c>
      <c r="G173">
        <v>197468.99</v>
      </c>
      <c r="H173">
        <v>207408.14</v>
      </c>
      <c r="I173">
        <v>80839.98</v>
      </c>
      <c r="J173">
        <v>190889.13</v>
      </c>
      <c r="K173">
        <v>76332.149999999994</v>
      </c>
    </row>
    <row r="174" spans="2:11" x14ac:dyDescent="0.2">
      <c r="B174" t="s">
        <v>22</v>
      </c>
      <c r="C174" s="2" t="s">
        <v>191</v>
      </c>
      <c r="D174" t="s">
        <v>192</v>
      </c>
      <c r="E174" t="s">
        <v>182</v>
      </c>
      <c r="F174">
        <v>321384.96000000002</v>
      </c>
      <c r="G174">
        <v>336731.16</v>
      </c>
      <c r="H174">
        <v>286764.93</v>
      </c>
      <c r="I174">
        <v>72758.25</v>
      </c>
      <c r="J174">
        <v>182827.14</v>
      </c>
      <c r="K174">
        <v>52879.03</v>
      </c>
    </row>
    <row r="175" spans="2:11" x14ac:dyDescent="0.2">
      <c r="B175" t="s">
        <v>22</v>
      </c>
      <c r="C175" s="2" t="s">
        <v>193</v>
      </c>
      <c r="D175" t="s">
        <v>194</v>
      </c>
      <c r="E175" t="s">
        <v>186</v>
      </c>
      <c r="F175">
        <v>685960.72</v>
      </c>
      <c r="G175">
        <v>581018.17000000004</v>
      </c>
      <c r="H175">
        <v>647533.48</v>
      </c>
      <c r="I175">
        <v>164080.34</v>
      </c>
      <c r="J175">
        <v>478167.93</v>
      </c>
      <c r="K175">
        <v>513461.08</v>
      </c>
    </row>
    <row r="176" spans="2:11" x14ac:dyDescent="0.2">
      <c r="B176" t="s">
        <v>22</v>
      </c>
      <c r="C176" s="2" t="s">
        <v>195</v>
      </c>
      <c r="D176" t="s">
        <v>196</v>
      </c>
      <c r="E176" t="s">
        <v>182</v>
      </c>
      <c r="F176">
        <v>64504.15</v>
      </c>
      <c r="G176">
        <v>59597.93</v>
      </c>
      <c r="H176">
        <v>81179.73</v>
      </c>
      <c r="I176">
        <v>131039.58</v>
      </c>
      <c r="J176">
        <v>122834.6</v>
      </c>
      <c r="K176">
        <v>34347.17</v>
      </c>
    </row>
    <row r="177" spans="2:11" x14ac:dyDescent="0.2">
      <c r="B177" t="s">
        <v>22</v>
      </c>
      <c r="C177" s="2" t="s">
        <v>197</v>
      </c>
      <c r="D177" t="s">
        <v>198</v>
      </c>
      <c r="E177" t="s">
        <v>182</v>
      </c>
      <c r="F177">
        <v>60115.8</v>
      </c>
      <c r="G177">
        <v>30276.89</v>
      </c>
      <c r="H177">
        <v>39609.81</v>
      </c>
      <c r="I177">
        <v>14222.68</v>
      </c>
      <c r="J177">
        <v>32780.230000000003</v>
      </c>
      <c r="K177">
        <v>29877.78</v>
      </c>
    </row>
    <row r="178" spans="2:11" x14ac:dyDescent="0.2">
      <c r="B178" t="s">
        <v>22</v>
      </c>
      <c r="C178" s="2" t="s">
        <v>199</v>
      </c>
      <c r="D178" t="s">
        <v>200</v>
      </c>
      <c r="E178" t="s">
        <v>182</v>
      </c>
      <c r="F178">
        <v>113704.61</v>
      </c>
      <c r="G178">
        <v>70050.45</v>
      </c>
      <c r="H178">
        <v>108622.68</v>
      </c>
      <c r="I178">
        <v>32377.54</v>
      </c>
      <c r="J178">
        <v>71926.539999999994</v>
      </c>
      <c r="K178">
        <v>50813.120000000003</v>
      </c>
    </row>
    <row r="179" spans="2:11" x14ac:dyDescent="0.2">
      <c r="B179" t="s">
        <v>22</v>
      </c>
      <c r="C179" s="2" t="s">
        <v>201</v>
      </c>
      <c r="D179" t="s">
        <v>202</v>
      </c>
      <c r="E179" t="s">
        <v>186</v>
      </c>
      <c r="F179">
        <v>356953.84</v>
      </c>
      <c r="G179">
        <v>359838.55</v>
      </c>
      <c r="H179">
        <v>280475.96999999997</v>
      </c>
      <c r="I179">
        <v>94213.05</v>
      </c>
      <c r="J179">
        <v>359068.82</v>
      </c>
      <c r="K179">
        <v>522486.3</v>
      </c>
    </row>
    <row r="180" spans="2:11" x14ac:dyDescent="0.2">
      <c r="B180" t="s">
        <v>22</v>
      </c>
      <c r="C180" s="2" t="s">
        <v>203</v>
      </c>
      <c r="D180" t="s">
        <v>204</v>
      </c>
      <c r="E180" t="s">
        <v>182</v>
      </c>
      <c r="F180">
        <v>796707.55</v>
      </c>
      <c r="G180">
        <v>308397.26</v>
      </c>
      <c r="H180">
        <v>401222.49</v>
      </c>
      <c r="I180">
        <v>100611.49</v>
      </c>
      <c r="J180">
        <v>183784.93</v>
      </c>
      <c r="K180">
        <v>325277</v>
      </c>
    </row>
    <row r="181" spans="2:11" x14ac:dyDescent="0.2">
      <c r="B181" t="s">
        <v>22</v>
      </c>
      <c r="C181" s="2" t="s">
        <v>205</v>
      </c>
      <c r="D181" t="s">
        <v>206</v>
      </c>
      <c r="E181" t="s">
        <v>186</v>
      </c>
      <c r="F181">
        <v>765933.75</v>
      </c>
      <c r="G181">
        <v>567383.85</v>
      </c>
      <c r="H181">
        <v>508276.81</v>
      </c>
      <c r="I181">
        <v>220705.29</v>
      </c>
      <c r="J181">
        <v>266553.51</v>
      </c>
      <c r="K181">
        <v>796729.38</v>
      </c>
    </row>
    <row r="182" spans="2:11" x14ac:dyDescent="0.2">
      <c r="B182" t="s">
        <v>22</v>
      </c>
      <c r="C182" s="2" t="s">
        <v>207</v>
      </c>
      <c r="D182" t="s">
        <v>208</v>
      </c>
      <c r="E182" t="s">
        <v>182</v>
      </c>
      <c r="F182">
        <v>307271.34999999998</v>
      </c>
      <c r="G182">
        <v>221862.45</v>
      </c>
      <c r="H182">
        <v>237964.62</v>
      </c>
      <c r="I182">
        <v>26647.59</v>
      </c>
      <c r="J182">
        <v>49146.19</v>
      </c>
      <c r="K182">
        <v>46338.67</v>
      </c>
    </row>
    <row r="183" spans="2:11" x14ac:dyDescent="0.2">
      <c r="B183" t="s">
        <v>22</v>
      </c>
      <c r="C183" s="2" t="s">
        <v>209</v>
      </c>
      <c r="D183" t="s">
        <v>210</v>
      </c>
      <c r="E183" t="s">
        <v>182</v>
      </c>
      <c r="F183">
        <v>741219.51</v>
      </c>
      <c r="G183">
        <v>546516.4</v>
      </c>
      <c r="H183">
        <v>478018.74</v>
      </c>
      <c r="I183">
        <v>155749.1</v>
      </c>
      <c r="J183">
        <v>224983.75</v>
      </c>
      <c r="K183">
        <v>234190.53</v>
      </c>
    </row>
    <row r="184" spans="2:11" x14ac:dyDescent="0.2">
      <c r="B184" t="s">
        <v>22</v>
      </c>
      <c r="C184" s="2" t="s">
        <v>211</v>
      </c>
      <c r="D184" t="s">
        <v>212</v>
      </c>
      <c r="E184" t="s">
        <v>182</v>
      </c>
      <c r="F184">
        <v>720036.75</v>
      </c>
      <c r="G184">
        <v>465091.94</v>
      </c>
      <c r="H184">
        <v>411168</v>
      </c>
      <c r="I184">
        <v>144841.20000000001</v>
      </c>
      <c r="J184">
        <v>100425.39</v>
      </c>
      <c r="K184">
        <v>519987.74</v>
      </c>
    </row>
    <row r="185" spans="2:11" x14ac:dyDescent="0.2">
      <c r="B185" t="s">
        <v>22</v>
      </c>
      <c r="C185" s="2" t="s">
        <v>213</v>
      </c>
      <c r="D185" t="s">
        <v>214</v>
      </c>
      <c r="E185" t="s">
        <v>182</v>
      </c>
      <c r="F185">
        <v>108926.49</v>
      </c>
      <c r="G185">
        <v>101207.83</v>
      </c>
      <c r="H185">
        <v>90305.14</v>
      </c>
      <c r="I185">
        <v>27193.09</v>
      </c>
      <c r="J185">
        <v>44553.919999999998</v>
      </c>
      <c r="K185">
        <v>53756.39</v>
      </c>
    </row>
    <row r="186" spans="2:11" x14ac:dyDescent="0.2">
      <c r="B186" t="s">
        <v>22</v>
      </c>
      <c r="C186" s="2" t="s">
        <v>215</v>
      </c>
      <c r="D186" t="s">
        <v>216</v>
      </c>
      <c r="E186" t="s">
        <v>182</v>
      </c>
      <c r="F186">
        <v>515999</v>
      </c>
      <c r="G186">
        <v>392307.55</v>
      </c>
      <c r="H186">
        <v>373094.1</v>
      </c>
      <c r="I186">
        <v>99405.19</v>
      </c>
      <c r="J186">
        <v>203458.06</v>
      </c>
      <c r="K186">
        <v>343835.31</v>
      </c>
    </row>
    <row r="187" spans="2:11" x14ac:dyDescent="0.2">
      <c r="B187" t="s">
        <v>22</v>
      </c>
      <c r="C187" s="2" t="s">
        <v>217</v>
      </c>
      <c r="D187" t="s">
        <v>218</v>
      </c>
      <c r="E187" t="s">
        <v>186</v>
      </c>
      <c r="F187">
        <v>208512.14</v>
      </c>
      <c r="G187">
        <v>228804.66</v>
      </c>
      <c r="H187">
        <v>139884.60999999999</v>
      </c>
      <c r="I187">
        <v>71903.960000000006</v>
      </c>
      <c r="J187">
        <v>147774.47</v>
      </c>
      <c r="K187">
        <v>38974.74</v>
      </c>
    </row>
    <row r="188" spans="2:11" x14ac:dyDescent="0.2">
      <c r="B188" t="s">
        <v>22</v>
      </c>
      <c r="C188" s="2" t="s">
        <v>219</v>
      </c>
      <c r="D188" t="s">
        <v>220</v>
      </c>
      <c r="E188" t="s">
        <v>182</v>
      </c>
      <c r="F188">
        <v>744922.03</v>
      </c>
      <c r="G188">
        <v>573590.03</v>
      </c>
      <c r="H188">
        <v>474886.34</v>
      </c>
      <c r="I188">
        <v>119716.85</v>
      </c>
      <c r="J188">
        <v>170613.11</v>
      </c>
      <c r="K188">
        <v>416702.71</v>
      </c>
    </row>
    <row r="189" spans="2:11" x14ac:dyDescent="0.2">
      <c r="B189" t="s">
        <v>22</v>
      </c>
      <c r="C189" s="2" t="s">
        <v>221</v>
      </c>
      <c r="D189" t="s">
        <v>222</v>
      </c>
      <c r="E189" t="s">
        <v>182</v>
      </c>
      <c r="F189">
        <v>244342.39</v>
      </c>
      <c r="G189">
        <v>230841</v>
      </c>
      <c r="H189">
        <v>248066.03</v>
      </c>
      <c r="I189">
        <v>52808.51</v>
      </c>
      <c r="J189">
        <v>246622.57</v>
      </c>
      <c r="K189">
        <v>63756.91</v>
      </c>
    </row>
    <row r="190" spans="2:11" x14ac:dyDescent="0.2">
      <c r="B190" t="s">
        <v>22</v>
      </c>
      <c r="C190" s="2" t="s">
        <v>223</v>
      </c>
      <c r="D190" t="s">
        <v>224</v>
      </c>
      <c r="E190" t="s">
        <v>182</v>
      </c>
      <c r="F190">
        <v>469903.43</v>
      </c>
      <c r="G190">
        <v>391663.07</v>
      </c>
      <c r="H190">
        <v>368467.72</v>
      </c>
      <c r="I190">
        <v>118519.02</v>
      </c>
      <c r="J190">
        <v>230507.16</v>
      </c>
      <c r="K190">
        <v>315321.5</v>
      </c>
    </row>
    <row r="191" spans="2:11" x14ac:dyDescent="0.2">
      <c r="B191" t="s">
        <v>22</v>
      </c>
      <c r="C191" s="2" t="s">
        <v>225</v>
      </c>
      <c r="D191" t="s">
        <v>226</v>
      </c>
      <c r="E191" t="s">
        <v>186</v>
      </c>
      <c r="F191">
        <v>828555.33</v>
      </c>
      <c r="G191">
        <v>905606.79</v>
      </c>
      <c r="H191">
        <v>782864.93</v>
      </c>
      <c r="I191">
        <v>211091.35</v>
      </c>
      <c r="J191">
        <v>557311.78</v>
      </c>
      <c r="K191">
        <v>657370.91</v>
      </c>
    </row>
    <row r="192" spans="2:11" x14ac:dyDescent="0.2">
      <c r="B192" t="s">
        <v>22</v>
      </c>
      <c r="C192" s="2" t="s">
        <v>227</v>
      </c>
      <c r="D192" t="s">
        <v>228</v>
      </c>
      <c r="E192" t="s">
        <v>186</v>
      </c>
      <c r="F192">
        <v>969236.44</v>
      </c>
      <c r="G192">
        <v>893058.57</v>
      </c>
      <c r="H192">
        <v>1073519.3999999999</v>
      </c>
      <c r="I192">
        <v>361835.76</v>
      </c>
      <c r="J192">
        <v>410149.59</v>
      </c>
      <c r="K192">
        <v>651751.97</v>
      </c>
    </row>
    <row r="193" spans="2:11" x14ac:dyDescent="0.2">
      <c r="B193" t="s">
        <v>22</v>
      </c>
      <c r="C193" s="2" t="s">
        <v>229</v>
      </c>
      <c r="D193" t="s">
        <v>230</v>
      </c>
      <c r="E193" t="s">
        <v>182</v>
      </c>
      <c r="F193">
        <v>176305.94</v>
      </c>
      <c r="G193">
        <v>98502.64</v>
      </c>
      <c r="H193">
        <v>80073.78</v>
      </c>
      <c r="I193">
        <v>24240.55</v>
      </c>
      <c r="J193">
        <v>91214.24</v>
      </c>
      <c r="K193">
        <v>89917.85</v>
      </c>
    </row>
    <row r="194" spans="2:11" x14ac:dyDescent="0.2">
      <c r="B194" t="s">
        <v>22</v>
      </c>
      <c r="C194" s="2" t="s">
        <v>231</v>
      </c>
      <c r="D194" t="s">
        <v>232</v>
      </c>
      <c r="E194" t="s">
        <v>182</v>
      </c>
      <c r="F194">
        <v>123354.54</v>
      </c>
      <c r="G194">
        <v>78375.539999999994</v>
      </c>
      <c r="H194">
        <v>57163.85</v>
      </c>
      <c r="I194">
        <v>13608.9</v>
      </c>
      <c r="J194">
        <v>57096.2</v>
      </c>
      <c r="K194">
        <v>35617.69</v>
      </c>
    </row>
    <row r="195" spans="2:11" x14ac:dyDescent="0.2">
      <c r="B195" t="s">
        <v>22</v>
      </c>
      <c r="C195" s="2" t="s">
        <v>233</v>
      </c>
      <c r="D195" t="s">
        <v>234</v>
      </c>
      <c r="E195" t="s">
        <v>182</v>
      </c>
      <c r="F195">
        <v>97388.01</v>
      </c>
      <c r="G195">
        <v>23186.58</v>
      </c>
      <c r="H195">
        <v>77750.289999999994</v>
      </c>
      <c r="I195">
        <v>74240.45</v>
      </c>
      <c r="J195">
        <v>114897.88</v>
      </c>
      <c r="K195">
        <v>60101.36</v>
      </c>
    </row>
    <row r="196" spans="2:11" x14ac:dyDescent="0.2">
      <c r="B196" t="s">
        <v>22</v>
      </c>
      <c r="C196" s="2" t="s">
        <v>235</v>
      </c>
      <c r="D196" t="s">
        <v>236</v>
      </c>
      <c r="E196" t="s">
        <v>182</v>
      </c>
      <c r="F196">
        <v>668810.93000000005</v>
      </c>
      <c r="G196">
        <v>563939.97</v>
      </c>
      <c r="H196">
        <v>536334.06000000006</v>
      </c>
      <c r="I196">
        <v>169698.42</v>
      </c>
      <c r="J196">
        <v>426924.55</v>
      </c>
      <c r="K196">
        <v>789454.31</v>
      </c>
    </row>
    <row r="197" spans="2:11" x14ac:dyDescent="0.2">
      <c r="B197" t="s">
        <v>22</v>
      </c>
      <c r="C197" s="2" t="s">
        <v>237</v>
      </c>
      <c r="D197" t="s">
        <v>238</v>
      </c>
      <c r="E197" t="s">
        <v>186</v>
      </c>
      <c r="F197">
        <v>969088.78</v>
      </c>
      <c r="G197">
        <v>815431.6</v>
      </c>
      <c r="H197">
        <v>673445.68</v>
      </c>
      <c r="I197">
        <v>301620.07</v>
      </c>
      <c r="J197">
        <v>747311.17</v>
      </c>
      <c r="K197">
        <v>595749.91</v>
      </c>
    </row>
    <row r="198" spans="2:11" x14ac:dyDescent="0.2">
      <c r="B198" t="s">
        <v>22</v>
      </c>
      <c r="C198" s="2" t="s">
        <v>239</v>
      </c>
      <c r="D198" t="s">
        <v>240</v>
      </c>
      <c r="E198" t="s">
        <v>182</v>
      </c>
      <c r="F198">
        <v>148214.45000000001</v>
      </c>
      <c r="G198">
        <v>124240.02</v>
      </c>
      <c r="H198">
        <v>119671.91</v>
      </c>
      <c r="I198">
        <v>63384.77</v>
      </c>
      <c r="J198">
        <v>164591.04999999999</v>
      </c>
      <c r="K198">
        <v>117900.72</v>
      </c>
    </row>
    <row r="199" spans="2:11" x14ac:dyDescent="0.2">
      <c r="B199" t="s">
        <v>22</v>
      </c>
      <c r="C199" s="2" t="s">
        <v>241</v>
      </c>
      <c r="D199" t="s">
        <v>242</v>
      </c>
      <c r="E199" t="s">
        <v>182</v>
      </c>
      <c r="F199">
        <v>65610.929999999993</v>
      </c>
      <c r="G199">
        <v>94452.04</v>
      </c>
      <c r="H199">
        <v>68784.759999999995</v>
      </c>
      <c r="I199">
        <v>43226.23</v>
      </c>
      <c r="J199">
        <v>101879.25</v>
      </c>
      <c r="K199">
        <v>66633.58</v>
      </c>
    </row>
    <row r="200" spans="2:11" x14ac:dyDescent="0.2">
      <c r="B200" t="s">
        <v>22</v>
      </c>
      <c r="C200" s="2" t="s">
        <v>243</v>
      </c>
      <c r="D200" t="s">
        <v>244</v>
      </c>
      <c r="E200" t="s">
        <v>182</v>
      </c>
      <c r="F200">
        <v>64573.49</v>
      </c>
      <c r="G200">
        <v>66845.34</v>
      </c>
      <c r="H200">
        <v>76628.75</v>
      </c>
      <c r="I200">
        <v>80869.33</v>
      </c>
      <c r="J200">
        <v>129503.1</v>
      </c>
      <c r="K200">
        <v>78322.23</v>
      </c>
    </row>
    <row r="201" spans="2:11" x14ac:dyDescent="0.2">
      <c r="B201" t="s">
        <v>22</v>
      </c>
      <c r="C201" s="2" t="s">
        <v>245</v>
      </c>
      <c r="D201" t="s">
        <v>246</v>
      </c>
      <c r="E201" t="s">
        <v>182</v>
      </c>
      <c r="F201">
        <v>347702.11</v>
      </c>
      <c r="G201">
        <v>201810.7</v>
      </c>
      <c r="H201">
        <v>186484.02</v>
      </c>
      <c r="I201">
        <v>27744.62</v>
      </c>
      <c r="J201">
        <v>158492.35999999999</v>
      </c>
      <c r="K201">
        <v>124145.09</v>
      </c>
    </row>
    <row r="202" spans="2:11" x14ac:dyDescent="0.2">
      <c r="B202" t="s">
        <v>22</v>
      </c>
      <c r="C202" s="2" t="s">
        <v>247</v>
      </c>
      <c r="D202" t="s">
        <v>248</v>
      </c>
      <c r="E202" t="s">
        <v>182</v>
      </c>
      <c r="F202">
        <v>104832.75</v>
      </c>
      <c r="G202">
        <v>53837.919999999998</v>
      </c>
      <c r="H202">
        <v>63101.86</v>
      </c>
      <c r="I202">
        <v>23505.43</v>
      </c>
      <c r="J202">
        <v>29604.68</v>
      </c>
      <c r="K202">
        <v>66623.31</v>
      </c>
    </row>
    <row r="203" spans="2:11" x14ac:dyDescent="0.2">
      <c r="B203" t="s">
        <v>22</v>
      </c>
      <c r="C203" s="2" t="s">
        <v>249</v>
      </c>
      <c r="D203" t="s">
        <v>250</v>
      </c>
      <c r="E203" t="s">
        <v>182</v>
      </c>
      <c r="F203">
        <v>93838.38</v>
      </c>
      <c r="G203">
        <v>82899.570000000007</v>
      </c>
      <c r="H203">
        <v>27834.33</v>
      </c>
      <c r="I203">
        <v>28768.83</v>
      </c>
      <c r="J203">
        <v>17650.32</v>
      </c>
      <c r="K203">
        <v>86067.72</v>
      </c>
    </row>
    <row r="204" spans="2:11" x14ac:dyDescent="0.2">
      <c r="B204" t="s">
        <v>22</v>
      </c>
      <c r="C204" s="2" t="s">
        <v>251</v>
      </c>
      <c r="D204" t="s">
        <v>252</v>
      </c>
      <c r="E204" t="s">
        <v>186</v>
      </c>
      <c r="F204">
        <v>1992796.33</v>
      </c>
      <c r="G204">
        <v>1691550.06</v>
      </c>
      <c r="H204">
        <v>1641372.41</v>
      </c>
      <c r="I204">
        <v>661439.39</v>
      </c>
      <c r="J204">
        <v>624782.97</v>
      </c>
      <c r="K204">
        <v>1393186.98</v>
      </c>
    </row>
    <row r="205" spans="2:11" x14ac:dyDescent="0.2">
      <c r="B205" t="s">
        <v>22</v>
      </c>
      <c r="C205" s="2" t="s">
        <v>253</v>
      </c>
      <c r="D205" t="s">
        <v>254</v>
      </c>
      <c r="E205" t="s">
        <v>182</v>
      </c>
      <c r="F205">
        <v>730566.6</v>
      </c>
      <c r="G205">
        <v>586001.29</v>
      </c>
      <c r="H205">
        <v>773292.44</v>
      </c>
      <c r="I205">
        <v>224768.14</v>
      </c>
      <c r="J205">
        <v>336087.52</v>
      </c>
      <c r="K205">
        <v>224487</v>
      </c>
    </row>
    <row r="206" spans="2:11" x14ac:dyDescent="0.2">
      <c r="B206" t="s">
        <v>22</v>
      </c>
      <c r="C206" s="2" t="s">
        <v>255</v>
      </c>
      <c r="D206" t="s">
        <v>256</v>
      </c>
      <c r="E206" t="s">
        <v>182</v>
      </c>
      <c r="F206">
        <v>92622.7</v>
      </c>
      <c r="G206">
        <v>87082.81</v>
      </c>
      <c r="H206">
        <v>85953.3</v>
      </c>
      <c r="I206">
        <v>28512.57</v>
      </c>
      <c r="J206">
        <v>130543.2</v>
      </c>
      <c r="K206">
        <v>35917.46</v>
      </c>
    </row>
    <row r="207" spans="2:11" x14ac:dyDescent="0.2">
      <c r="B207" t="s">
        <v>22</v>
      </c>
      <c r="C207" s="2" t="s">
        <v>257</v>
      </c>
      <c r="D207" t="s">
        <v>258</v>
      </c>
      <c r="E207" t="s">
        <v>182</v>
      </c>
      <c r="F207">
        <v>439389.91</v>
      </c>
      <c r="G207">
        <v>325888.59999999998</v>
      </c>
      <c r="H207">
        <v>287606.74</v>
      </c>
      <c r="I207">
        <v>36665.96</v>
      </c>
      <c r="J207">
        <v>154769.41</v>
      </c>
      <c r="K207">
        <v>177377.31</v>
      </c>
    </row>
    <row r="208" spans="2:11" x14ac:dyDescent="0.2">
      <c r="B208" t="s">
        <v>22</v>
      </c>
      <c r="C208" s="2" t="s">
        <v>259</v>
      </c>
      <c r="D208" t="s">
        <v>260</v>
      </c>
      <c r="E208" t="s">
        <v>182</v>
      </c>
      <c r="F208">
        <v>136274.51</v>
      </c>
      <c r="G208">
        <v>113445.49</v>
      </c>
      <c r="H208">
        <v>135982.42000000001</v>
      </c>
      <c r="I208">
        <v>40338.400000000001</v>
      </c>
      <c r="J208">
        <v>185307.57</v>
      </c>
      <c r="K208">
        <v>37336.269999999997</v>
      </c>
    </row>
    <row r="209" spans="2:11" x14ac:dyDescent="0.2">
      <c r="B209" t="s">
        <v>22</v>
      </c>
      <c r="C209" s="2" t="s">
        <v>261</v>
      </c>
      <c r="D209" t="s">
        <v>262</v>
      </c>
      <c r="E209" t="s">
        <v>182</v>
      </c>
      <c r="F209">
        <v>162847.66</v>
      </c>
      <c r="G209">
        <v>123863.45</v>
      </c>
      <c r="H209">
        <v>186944.41</v>
      </c>
      <c r="I209">
        <v>27256.2</v>
      </c>
      <c r="J209">
        <v>100209.4</v>
      </c>
      <c r="K209">
        <v>113460.04</v>
      </c>
    </row>
    <row r="210" spans="2:11" x14ac:dyDescent="0.2">
      <c r="B210" t="s">
        <v>22</v>
      </c>
      <c r="C210" s="2" t="s">
        <v>263</v>
      </c>
      <c r="D210" t="s">
        <v>264</v>
      </c>
      <c r="E210" t="s">
        <v>182</v>
      </c>
      <c r="F210">
        <v>330182.3</v>
      </c>
      <c r="G210">
        <v>280529.18</v>
      </c>
      <c r="H210">
        <v>237512.56</v>
      </c>
      <c r="I210">
        <v>48091.58</v>
      </c>
      <c r="J210">
        <v>201466.78</v>
      </c>
      <c r="K210">
        <v>177835.57</v>
      </c>
    </row>
    <row r="211" spans="2:11" x14ac:dyDescent="0.2">
      <c r="B211" t="s">
        <v>22</v>
      </c>
      <c r="C211" s="2" t="s">
        <v>265</v>
      </c>
      <c r="D211" t="s">
        <v>266</v>
      </c>
      <c r="E211" t="s">
        <v>182</v>
      </c>
      <c r="F211">
        <v>39705.910000000003</v>
      </c>
      <c r="G211">
        <v>31770.5</v>
      </c>
      <c r="H211">
        <v>23062.29</v>
      </c>
      <c r="I211">
        <v>7776.76</v>
      </c>
      <c r="J211">
        <v>28289.56</v>
      </c>
      <c r="K211">
        <v>17261.169999999998</v>
      </c>
    </row>
    <row r="212" spans="2:11" x14ac:dyDescent="0.2">
      <c r="B212" t="s">
        <v>22</v>
      </c>
      <c r="C212" s="2" t="s">
        <v>267</v>
      </c>
      <c r="D212" t="s">
        <v>268</v>
      </c>
      <c r="E212" t="s">
        <v>186</v>
      </c>
      <c r="F212">
        <v>1750023.07</v>
      </c>
      <c r="G212">
        <v>1804186.69</v>
      </c>
      <c r="H212">
        <v>1407133.44</v>
      </c>
      <c r="I212">
        <v>364579.56</v>
      </c>
      <c r="J212">
        <v>1042314.24</v>
      </c>
      <c r="K212">
        <v>1072649</v>
      </c>
    </row>
    <row r="213" spans="2:11" x14ac:dyDescent="0.2">
      <c r="B213" t="s">
        <v>22</v>
      </c>
      <c r="C213" s="2" t="s">
        <v>269</v>
      </c>
      <c r="D213" t="s">
        <v>270</v>
      </c>
      <c r="E213" t="s">
        <v>182</v>
      </c>
      <c r="F213">
        <v>743928.06</v>
      </c>
      <c r="G213">
        <v>567392.64</v>
      </c>
      <c r="H213">
        <v>767691.5</v>
      </c>
      <c r="I213">
        <v>746375.12</v>
      </c>
      <c r="J213">
        <v>1456050.45</v>
      </c>
      <c r="K213">
        <v>872278.35</v>
      </c>
    </row>
    <row r="214" spans="2:11" x14ac:dyDescent="0.2">
      <c r="B214" t="s">
        <v>22</v>
      </c>
      <c r="C214" s="2" t="s">
        <v>271</v>
      </c>
      <c r="D214" t="s">
        <v>272</v>
      </c>
      <c r="E214" t="s">
        <v>186</v>
      </c>
      <c r="F214">
        <v>689674.39</v>
      </c>
      <c r="G214">
        <v>555845.93999999994</v>
      </c>
      <c r="H214">
        <v>536553.56999999995</v>
      </c>
      <c r="I214">
        <v>107825.68</v>
      </c>
      <c r="J214">
        <v>782437.28</v>
      </c>
      <c r="K214">
        <v>357484.79999999999</v>
      </c>
    </row>
    <row r="215" spans="2:11" x14ac:dyDescent="0.2">
      <c r="B215" t="s">
        <v>22</v>
      </c>
      <c r="C215" s="2" t="s">
        <v>273</v>
      </c>
      <c r="D215" t="s">
        <v>274</v>
      </c>
      <c r="E215" t="s">
        <v>182</v>
      </c>
      <c r="F215">
        <v>245616.95</v>
      </c>
      <c r="G215">
        <v>206265.34</v>
      </c>
      <c r="H215">
        <v>165466.21</v>
      </c>
      <c r="I215">
        <v>161565.79999999999</v>
      </c>
      <c r="J215">
        <v>327604.5</v>
      </c>
      <c r="K215">
        <v>261345.66</v>
      </c>
    </row>
    <row r="216" spans="2:11" x14ac:dyDescent="0.2">
      <c r="B216" t="s">
        <v>22</v>
      </c>
      <c r="C216" s="2" t="s">
        <v>275</v>
      </c>
      <c r="D216" t="s">
        <v>276</v>
      </c>
      <c r="E216" t="s">
        <v>182</v>
      </c>
      <c r="F216">
        <v>201739.93</v>
      </c>
      <c r="G216">
        <v>144848.42000000001</v>
      </c>
      <c r="H216">
        <v>188804.21</v>
      </c>
      <c r="I216">
        <v>119199.32</v>
      </c>
      <c r="J216">
        <v>253893.02</v>
      </c>
      <c r="K216">
        <v>280304.34000000003</v>
      </c>
    </row>
    <row r="217" spans="2:11" x14ac:dyDescent="0.2">
      <c r="B217" t="s">
        <v>22</v>
      </c>
      <c r="C217" s="2" t="s">
        <v>277</v>
      </c>
      <c r="D217" t="s">
        <v>278</v>
      </c>
      <c r="E217" t="s">
        <v>182</v>
      </c>
      <c r="F217">
        <v>30098.23</v>
      </c>
      <c r="G217">
        <v>32120.53</v>
      </c>
      <c r="H217">
        <v>32862.01</v>
      </c>
      <c r="I217">
        <v>19238.46</v>
      </c>
      <c r="J217">
        <v>27246.95</v>
      </c>
      <c r="K217">
        <v>38656.129999999997</v>
      </c>
    </row>
    <row r="218" spans="2:11" x14ac:dyDescent="0.2">
      <c r="B218" t="s">
        <v>22</v>
      </c>
      <c r="C218" s="2" t="s">
        <v>279</v>
      </c>
      <c r="D218" t="s">
        <v>280</v>
      </c>
      <c r="E218" t="s">
        <v>182</v>
      </c>
      <c r="F218">
        <v>137736.14000000001</v>
      </c>
      <c r="G218">
        <v>71204.83</v>
      </c>
      <c r="H218">
        <v>85669.54</v>
      </c>
      <c r="I218">
        <v>42715.66</v>
      </c>
      <c r="J218">
        <v>34100.86</v>
      </c>
      <c r="K218">
        <v>95480.69</v>
      </c>
    </row>
    <row r="219" spans="2:11" x14ac:dyDescent="0.2">
      <c r="B219" t="s">
        <v>22</v>
      </c>
      <c r="C219" s="2" t="s">
        <v>281</v>
      </c>
      <c r="D219" t="s">
        <v>282</v>
      </c>
      <c r="E219" t="s">
        <v>283</v>
      </c>
      <c r="F219" t="s">
        <v>183</v>
      </c>
      <c r="G219" t="s">
        <v>183</v>
      </c>
      <c r="H219" t="s">
        <v>183</v>
      </c>
      <c r="I219" t="s">
        <v>183</v>
      </c>
      <c r="J219" t="s">
        <v>183</v>
      </c>
      <c r="K219" t="s">
        <v>183</v>
      </c>
    </row>
    <row r="220" spans="2:11" x14ac:dyDescent="0.2">
      <c r="B220" t="s">
        <v>22</v>
      </c>
      <c r="C220" s="2" t="s">
        <v>284</v>
      </c>
      <c r="D220" t="s">
        <v>285</v>
      </c>
      <c r="E220" t="s">
        <v>182</v>
      </c>
      <c r="F220">
        <v>349861.83</v>
      </c>
      <c r="G220">
        <v>270609.82</v>
      </c>
      <c r="H220">
        <v>193689.79</v>
      </c>
      <c r="I220">
        <v>96295.72</v>
      </c>
      <c r="J220">
        <v>243613.36</v>
      </c>
      <c r="K220">
        <v>208182.59</v>
      </c>
    </row>
    <row r="221" spans="2:11" x14ac:dyDescent="0.2">
      <c r="B221" t="s">
        <v>22</v>
      </c>
      <c r="C221" s="2" t="s">
        <v>286</v>
      </c>
      <c r="D221" t="s">
        <v>287</v>
      </c>
      <c r="E221" t="s">
        <v>182</v>
      </c>
      <c r="F221">
        <v>114901.81</v>
      </c>
      <c r="G221">
        <v>142294.95000000001</v>
      </c>
      <c r="H221">
        <v>95887.18</v>
      </c>
      <c r="I221">
        <v>46558.84</v>
      </c>
      <c r="J221">
        <v>146458.91</v>
      </c>
      <c r="K221">
        <v>48695.18</v>
      </c>
    </row>
    <row r="222" spans="2:11" x14ac:dyDescent="0.2">
      <c r="B222" t="s">
        <v>22</v>
      </c>
      <c r="C222" s="2" t="s">
        <v>288</v>
      </c>
      <c r="D222" t="s">
        <v>289</v>
      </c>
      <c r="E222" t="s">
        <v>182</v>
      </c>
      <c r="F222">
        <v>126599.93</v>
      </c>
      <c r="G222">
        <v>95772.96</v>
      </c>
      <c r="H222">
        <v>85740.89</v>
      </c>
      <c r="I222">
        <v>22808.76</v>
      </c>
      <c r="J222">
        <v>120305.17</v>
      </c>
      <c r="K222">
        <v>49382.02</v>
      </c>
    </row>
    <row r="223" spans="2:11" x14ac:dyDescent="0.2">
      <c r="B223" t="s">
        <v>22</v>
      </c>
      <c r="C223" s="2" t="s">
        <v>290</v>
      </c>
      <c r="D223" t="s">
        <v>291</v>
      </c>
      <c r="E223" t="s">
        <v>182</v>
      </c>
      <c r="F223">
        <v>323589.76000000001</v>
      </c>
      <c r="G223">
        <v>307417.63</v>
      </c>
      <c r="H223">
        <v>145241.16</v>
      </c>
      <c r="I223">
        <v>67402.13</v>
      </c>
      <c r="J223">
        <v>89264.320000000007</v>
      </c>
      <c r="K223">
        <v>38321.74</v>
      </c>
    </row>
    <row r="224" spans="2:11" x14ac:dyDescent="0.2">
      <c r="B224" t="s">
        <v>22</v>
      </c>
      <c r="C224" s="2" t="s">
        <v>292</v>
      </c>
      <c r="D224" t="s">
        <v>293</v>
      </c>
      <c r="E224" t="s">
        <v>182</v>
      </c>
      <c r="F224">
        <v>0</v>
      </c>
      <c r="G224" t="s">
        <v>183</v>
      </c>
      <c r="H224" t="s">
        <v>183</v>
      </c>
      <c r="I224" t="s">
        <v>183</v>
      </c>
      <c r="J224" t="s">
        <v>183</v>
      </c>
      <c r="K224" t="s">
        <v>183</v>
      </c>
    </row>
    <row r="225" spans="2:11" x14ac:dyDescent="0.2">
      <c r="B225" t="s">
        <v>22</v>
      </c>
      <c r="C225" s="2" t="s">
        <v>294</v>
      </c>
      <c r="D225" t="s">
        <v>295</v>
      </c>
      <c r="E225" t="s">
        <v>182</v>
      </c>
      <c r="F225">
        <v>78174.55</v>
      </c>
      <c r="G225">
        <v>74665.25</v>
      </c>
      <c r="H225">
        <v>130056.76</v>
      </c>
      <c r="I225">
        <v>29305.93</v>
      </c>
      <c r="J225">
        <v>14260.71</v>
      </c>
      <c r="K225">
        <v>65690.350000000006</v>
      </c>
    </row>
    <row r="226" spans="2:11" x14ac:dyDescent="0.2">
      <c r="B226" t="s">
        <v>22</v>
      </c>
      <c r="C226" s="2" t="s">
        <v>296</v>
      </c>
      <c r="D226" t="s">
        <v>297</v>
      </c>
      <c r="E226" t="s">
        <v>182</v>
      </c>
      <c r="F226">
        <v>251431.31</v>
      </c>
      <c r="G226">
        <v>158935.66</v>
      </c>
      <c r="H226">
        <v>133049.87</v>
      </c>
      <c r="I226">
        <v>50491.15</v>
      </c>
      <c r="J226">
        <v>63512.46</v>
      </c>
      <c r="K226">
        <v>137323.93</v>
      </c>
    </row>
    <row r="227" spans="2:11" x14ac:dyDescent="0.2">
      <c r="B227" t="s">
        <v>22</v>
      </c>
      <c r="C227" s="2" t="s">
        <v>298</v>
      </c>
      <c r="D227" t="s">
        <v>299</v>
      </c>
      <c r="E227" t="s">
        <v>283</v>
      </c>
      <c r="F227" t="s">
        <v>183</v>
      </c>
      <c r="G227" t="s">
        <v>183</v>
      </c>
      <c r="H227" t="s">
        <v>183</v>
      </c>
      <c r="I227" t="s">
        <v>183</v>
      </c>
      <c r="J227" t="s">
        <v>183</v>
      </c>
      <c r="K227" t="s">
        <v>183</v>
      </c>
    </row>
    <row r="228" spans="2:11" x14ac:dyDescent="0.2">
      <c r="B228" t="s">
        <v>22</v>
      </c>
      <c r="C228" s="2" t="s">
        <v>300</v>
      </c>
      <c r="D228" t="s">
        <v>301</v>
      </c>
      <c r="E228" t="s">
        <v>182</v>
      </c>
      <c r="F228">
        <v>143462.6</v>
      </c>
      <c r="G228">
        <v>121537.99</v>
      </c>
      <c r="H228">
        <v>89364.06</v>
      </c>
      <c r="I228">
        <v>21938.55</v>
      </c>
      <c r="J228">
        <v>58278.74</v>
      </c>
      <c r="K228">
        <v>140835.74</v>
      </c>
    </row>
    <row r="229" spans="2:11" x14ac:dyDescent="0.2">
      <c r="B229" t="s">
        <v>22</v>
      </c>
      <c r="C229" s="2" t="s">
        <v>302</v>
      </c>
      <c r="D229" t="s">
        <v>303</v>
      </c>
      <c r="E229" t="s">
        <v>283</v>
      </c>
      <c r="F229" t="s">
        <v>183</v>
      </c>
      <c r="G229" t="s">
        <v>183</v>
      </c>
      <c r="H229" t="s">
        <v>183</v>
      </c>
      <c r="I229" t="s">
        <v>183</v>
      </c>
      <c r="J229" t="s">
        <v>183</v>
      </c>
      <c r="K229" t="s">
        <v>183</v>
      </c>
    </row>
    <row r="230" spans="2:11" x14ac:dyDescent="0.2">
      <c r="B230" t="s">
        <v>22</v>
      </c>
      <c r="C230" s="2" t="s">
        <v>304</v>
      </c>
      <c r="D230" t="s">
        <v>305</v>
      </c>
      <c r="E230" t="s">
        <v>182</v>
      </c>
      <c r="F230">
        <v>161933.59</v>
      </c>
      <c r="G230">
        <v>150245.39000000001</v>
      </c>
      <c r="H230">
        <v>229007.05</v>
      </c>
      <c r="I230">
        <v>59852.959999999999</v>
      </c>
      <c r="J230">
        <v>119475.26</v>
      </c>
      <c r="K230">
        <v>358810.43</v>
      </c>
    </row>
    <row r="231" spans="2:11" x14ac:dyDescent="0.2">
      <c r="B231" t="s">
        <v>22</v>
      </c>
      <c r="C231" s="2" t="s">
        <v>306</v>
      </c>
      <c r="D231" t="s">
        <v>307</v>
      </c>
      <c r="E231" t="s">
        <v>182</v>
      </c>
      <c r="F231" t="s">
        <v>183</v>
      </c>
      <c r="G231" t="s">
        <v>183</v>
      </c>
      <c r="H231" t="s">
        <v>183</v>
      </c>
      <c r="I231" t="s">
        <v>183</v>
      </c>
      <c r="J231" t="s">
        <v>183</v>
      </c>
      <c r="K231" t="s">
        <v>183</v>
      </c>
    </row>
    <row r="232" spans="2:11" x14ac:dyDescent="0.2">
      <c r="B232" t="s">
        <v>22</v>
      </c>
      <c r="C232" s="2" t="s">
        <v>308</v>
      </c>
      <c r="D232" t="s">
        <v>309</v>
      </c>
      <c r="E232" t="s">
        <v>182</v>
      </c>
      <c r="F232">
        <v>98150.44</v>
      </c>
      <c r="G232">
        <v>86512.83</v>
      </c>
      <c r="H232">
        <v>91476.4</v>
      </c>
      <c r="I232">
        <v>24704.27</v>
      </c>
      <c r="J232">
        <v>171984.39</v>
      </c>
      <c r="K232">
        <v>75284.72</v>
      </c>
    </row>
    <row r="233" spans="2:11" x14ac:dyDescent="0.2">
      <c r="B233" t="s">
        <v>22</v>
      </c>
      <c r="C233" s="2" t="s">
        <v>310</v>
      </c>
      <c r="D233" t="s">
        <v>311</v>
      </c>
      <c r="E233" t="s">
        <v>186</v>
      </c>
      <c r="F233" t="s">
        <v>183</v>
      </c>
      <c r="G233" t="s">
        <v>183</v>
      </c>
      <c r="H233" t="s">
        <v>183</v>
      </c>
      <c r="I233">
        <v>0</v>
      </c>
      <c r="J233">
        <v>16669.68</v>
      </c>
      <c r="K233">
        <v>48217.79</v>
      </c>
    </row>
    <row r="234" spans="2:11" x14ac:dyDescent="0.2">
      <c r="B234" t="s">
        <v>22</v>
      </c>
      <c r="C234" s="2" t="s">
        <v>312</v>
      </c>
      <c r="D234" t="s">
        <v>313</v>
      </c>
      <c r="E234" t="s">
        <v>182</v>
      </c>
      <c r="F234" t="s">
        <v>183</v>
      </c>
      <c r="G234" t="s">
        <v>183</v>
      </c>
      <c r="H234" t="s">
        <v>183</v>
      </c>
      <c r="I234">
        <v>0</v>
      </c>
      <c r="J234">
        <v>20.420000000000002</v>
      </c>
      <c r="K234">
        <v>4.8499999999999996</v>
      </c>
    </row>
    <row r="235" spans="2:11" x14ac:dyDescent="0.2">
      <c r="B235" t="s">
        <v>22</v>
      </c>
      <c r="C235" s="2" t="s">
        <v>314</v>
      </c>
      <c r="D235" t="s">
        <v>315</v>
      </c>
      <c r="E235" t="s">
        <v>182</v>
      </c>
      <c r="F235" t="s">
        <v>183</v>
      </c>
      <c r="G235" t="s">
        <v>183</v>
      </c>
      <c r="H235" t="s">
        <v>183</v>
      </c>
      <c r="I235">
        <v>0</v>
      </c>
      <c r="J235">
        <v>0</v>
      </c>
      <c r="K235">
        <v>0</v>
      </c>
    </row>
    <row r="236" spans="2:11" x14ac:dyDescent="0.2">
      <c r="B236" t="s">
        <v>22</v>
      </c>
      <c r="C236" s="2" t="s">
        <v>316</v>
      </c>
      <c r="D236" t="s">
        <v>317</v>
      </c>
      <c r="E236" t="s">
        <v>186</v>
      </c>
      <c r="F236" t="s">
        <v>183</v>
      </c>
      <c r="G236" t="s">
        <v>183</v>
      </c>
      <c r="H236" t="s">
        <v>183</v>
      </c>
      <c r="I236">
        <v>0</v>
      </c>
      <c r="J236">
        <v>46814.97</v>
      </c>
      <c r="K236">
        <v>30930.86</v>
      </c>
    </row>
    <row r="237" spans="2:11" x14ac:dyDescent="0.2">
      <c r="B237" t="s">
        <v>22</v>
      </c>
      <c r="C237" s="2" t="s">
        <v>318</v>
      </c>
      <c r="D237" t="s">
        <v>319</v>
      </c>
      <c r="E237" t="s">
        <v>186</v>
      </c>
      <c r="F237" t="s">
        <v>183</v>
      </c>
      <c r="G237" t="s">
        <v>183</v>
      </c>
      <c r="H237" t="s">
        <v>183</v>
      </c>
      <c r="I237">
        <v>0</v>
      </c>
      <c r="J237">
        <v>13025.78</v>
      </c>
      <c r="K237">
        <v>12406.16</v>
      </c>
    </row>
    <row r="238" spans="2:11" x14ac:dyDescent="0.2">
      <c r="B238" t="s">
        <v>22</v>
      </c>
      <c r="C238" s="2" t="s">
        <v>320</v>
      </c>
      <c r="D238" t="s">
        <v>321</v>
      </c>
      <c r="E238" t="s">
        <v>186</v>
      </c>
      <c r="F238" t="s">
        <v>183</v>
      </c>
      <c r="G238" t="s">
        <v>183</v>
      </c>
      <c r="H238" t="s">
        <v>183</v>
      </c>
      <c r="I238">
        <v>0</v>
      </c>
      <c r="J238">
        <v>43528.76</v>
      </c>
      <c r="K238">
        <v>53614.32</v>
      </c>
    </row>
    <row r="239" spans="2:11" x14ac:dyDescent="0.2">
      <c r="B239" t="s">
        <v>22</v>
      </c>
      <c r="C239" s="2" t="s">
        <v>322</v>
      </c>
      <c r="D239" t="s">
        <v>323</v>
      </c>
      <c r="E239" t="s">
        <v>182</v>
      </c>
      <c r="F239" t="s">
        <v>183</v>
      </c>
      <c r="G239" t="s">
        <v>183</v>
      </c>
      <c r="H239" t="s">
        <v>183</v>
      </c>
      <c r="I239" t="s">
        <v>183</v>
      </c>
      <c r="J239" t="s">
        <v>183</v>
      </c>
      <c r="K239" t="s">
        <v>183</v>
      </c>
    </row>
    <row r="240" spans="2:11" x14ac:dyDescent="0.2">
      <c r="B240" t="s">
        <v>22</v>
      </c>
      <c r="C240" s="2" t="s">
        <v>324</v>
      </c>
      <c r="D240" t="s">
        <v>325</v>
      </c>
      <c r="E240" t="s">
        <v>182</v>
      </c>
      <c r="F240" t="s">
        <v>183</v>
      </c>
      <c r="G240" t="s">
        <v>183</v>
      </c>
      <c r="H240" t="s">
        <v>183</v>
      </c>
      <c r="I240">
        <v>0</v>
      </c>
      <c r="J240">
        <v>1118.7</v>
      </c>
      <c r="K240">
        <v>5469.68</v>
      </c>
    </row>
    <row r="241" spans="2:11" x14ac:dyDescent="0.2">
      <c r="B241" t="s">
        <v>22</v>
      </c>
      <c r="C241" s="2" t="s">
        <v>326</v>
      </c>
      <c r="D241" t="s">
        <v>327</v>
      </c>
      <c r="E241" t="s">
        <v>182</v>
      </c>
      <c r="F241" t="s">
        <v>183</v>
      </c>
      <c r="G241" t="s">
        <v>183</v>
      </c>
      <c r="H241" t="s">
        <v>183</v>
      </c>
      <c r="I241">
        <v>0</v>
      </c>
      <c r="J241">
        <v>9577.65</v>
      </c>
      <c r="K241">
        <v>15329.84</v>
      </c>
    </row>
    <row r="242" spans="2:11" x14ac:dyDescent="0.2">
      <c r="B242" t="s">
        <v>22</v>
      </c>
      <c r="C242" s="2" t="s">
        <v>328</v>
      </c>
      <c r="D242" t="s">
        <v>329</v>
      </c>
      <c r="E242" t="s">
        <v>182</v>
      </c>
      <c r="F242" t="s">
        <v>183</v>
      </c>
      <c r="G242" t="s">
        <v>183</v>
      </c>
      <c r="H242" t="s">
        <v>183</v>
      </c>
      <c r="I242">
        <v>0</v>
      </c>
      <c r="J242">
        <v>9602.84</v>
      </c>
      <c r="K242">
        <v>7827.62</v>
      </c>
    </row>
    <row r="243" spans="2:11" x14ac:dyDescent="0.2">
      <c r="B243" t="s">
        <v>22</v>
      </c>
      <c r="C243" s="2" t="s">
        <v>330</v>
      </c>
      <c r="D243" t="s">
        <v>331</v>
      </c>
      <c r="E243" t="s">
        <v>182</v>
      </c>
      <c r="F243" t="s">
        <v>183</v>
      </c>
      <c r="G243" t="s">
        <v>183</v>
      </c>
      <c r="H243" t="s">
        <v>183</v>
      </c>
      <c r="I243">
        <v>0</v>
      </c>
      <c r="J243">
        <v>12090.05</v>
      </c>
      <c r="K243">
        <v>17735.3</v>
      </c>
    </row>
    <row r="244" spans="2:11" x14ac:dyDescent="0.2">
      <c r="B244" t="s">
        <v>22</v>
      </c>
      <c r="C244" s="2" t="s">
        <v>332</v>
      </c>
      <c r="D244" t="s">
        <v>333</v>
      </c>
      <c r="E244" t="s">
        <v>186</v>
      </c>
      <c r="F244" t="s">
        <v>183</v>
      </c>
      <c r="G244" t="s">
        <v>183</v>
      </c>
      <c r="H244" t="s">
        <v>183</v>
      </c>
      <c r="I244">
        <v>0</v>
      </c>
      <c r="J244">
        <v>7308.66</v>
      </c>
      <c r="K244">
        <v>5399.79</v>
      </c>
    </row>
    <row r="245" spans="2:11" x14ac:dyDescent="0.2">
      <c r="B245" t="s">
        <v>22</v>
      </c>
      <c r="C245" s="2" t="s">
        <v>334</v>
      </c>
      <c r="D245" t="s">
        <v>335</v>
      </c>
      <c r="E245" t="s">
        <v>182</v>
      </c>
      <c r="F245">
        <v>119250.02</v>
      </c>
      <c r="G245">
        <v>132183.79999999999</v>
      </c>
      <c r="H245">
        <v>102924.3</v>
      </c>
      <c r="I245">
        <v>17384.62</v>
      </c>
      <c r="J245">
        <v>41572.639999999999</v>
      </c>
      <c r="K245">
        <v>67175.31</v>
      </c>
    </row>
    <row r="246" spans="2:11" x14ac:dyDescent="0.2">
      <c r="B246" t="s">
        <v>22</v>
      </c>
      <c r="C246" s="2" t="s">
        <v>336</v>
      </c>
      <c r="D246" t="s">
        <v>337</v>
      </c>
      <c r="E246" t="s">
        <v>182</v>
      </c>
      <c r="F246">
        <v>324569.59999999998</v>
      </c>
      <c r="G246">
        <v>166667.68</v>
      </c>
      <c r="H246">
        <v>294333.61</v>
      </c>
      <c r="I246">
        <v>96829.07</v>
      </c>
      <c r="J246">
        <v>283718.58</v>
      </c>
      <c r="K246">
        <v>210354.53</v>
      </c>
    </row>
    <row r="247" spans="2:11" x14ac:dyDescent="0.2">
      <c r="B247" t="s">
        <v>338</v>
      </c>
      <c r="C247" s="2" t="s">
        <v>339</v>
      </c>
      <c r="D247" t="s">
        <v>340</v>
      </c>
      <c r="E247" t="s">
        <v>183</v>
      </c>
      <c r="F247" t="s">
        <v>183</v>
      </c>
      <c r="G247" t="s">
        <v>183</v>
      </c>
      <c r="H247" t="s">
        <v>183</v>
      </c>
      <c r="I247" t="s">
        <v>183</v>
      </c>
      <c r="J247" t="s">
        <v>183</v>
      </c>
      <c r="K247" t="s">
        <v>183</v>
      </c>
    </row>
    <row r="248" spans="2:11" x14ac:dyDescent="0.2">
      <c r="B248" t="s">
        <v>20</v>
      </c>
      <c r="C248" s="2" t="s">
        <v>341</v>
      </c>
      <c r="D248" t="s">
        <v>342</v>
      </c>
      <c r="E248" t="s">
        <v>182</v>
      </c>
      <c r="F248">
        <v>1383517.16</v>
      </c>
      <c r="G248">
        <v>447069.77</v>
      </c>
      <c r="H248">
        <v>588268.31999999995</v>
      </c>
      <c r="I248">
        <v>230534.57</v>
      </c>
      <c r="J248">
        <v>1993344.78</v>
      </c>
      <c r="K248">
        <v>1462770.47</v>
      </c>
    </row>
    <row r="249" spans="2:11" x14ac:dyDescent="0.2">
      <c r="B249" t="s">
        <v>20</v>
      </c>
      <c r="C249" s="2" t="s">
        <v>343</v>
      </c>
      <c r="D249" t="s">
        <v>344</v>
      </c>
      <c r="E249" t="s">
        <v>283</v>
      </c>
      <c r="F249" t="s">
        <v>183</v>
      </c>
      <c r="G249" t="s">
        <v>183</v>
      </c>
      <c r="H249" t="s">
        <v>183</v>
      </c>
      <c r="I249" t="s">
        <v>183</v>
      </c>
      <c r="J249" t="s">
        <v>183</v>
      </c>
      <c r="K249" t="s">
        <v>183</v>
      </c>
    </row>
    <row r="250" spans="2:11" x14ac:dyDescent="0.2">
      <c r="B250" t="s">
        <v>20</v>
      </c>
      <c r="C250" s="2" t="s">
        <v>345</v>
      </c>
      <c r="D250" t="s">
        <v>346</v>
      </c>
      <c r="E250" t="s">
        <v>182</v>
      </c>
      <c r="F250">
        <v>993220.39</v>
      </c>
      <c r="G250">
        <v>858128.88</v>
      </c>
      <c r="H250">
        <v>860117.32</v>
      </c>
      <c r="I250">
        <v>645914.80000000005</v>
      </c>
      <c r="J250">
        <v>1502926.33</v>
      </c>
      <c r="K250">
        <v>1390289.33</v>
      </c>
    </row>
    <row r="251" spans="2:11" x14ac:dyDescent="0.2">
      <c r="B251" t="s">
        <v>20</v>
      </c>
      <c r="C251" s="2" t="s">
        <v>347</v>
      </c>
      <c r="D251" t="s">
        <v>348</v>
      </c>
      <c r="E251" t="s">
        <v>186</v>
      </c>
      <c r="F251">
        <v>875862.37</v>
      </c>
      <c r="G251">
        <v>754869.89</v>
      </c>
      <c r="H251">
        <v>754644.54</v>
      </c>
      <c r="I251">
        <v>452975.92</v>
      </c>
      <c r="J251">
        <v>649632.19999999995</v>
      </c>
      <c r="K251">
        <v>579505.98</v>
      </c>
    </row>
    <row r="252" spans="2:11" x14ac:dyDescent="0.2">
      <c r="B252" t="s">
        <v>20</v>
      </c>
      <c r="C252" s="2" t="s">
        <v>349</v>
      </c>
      <c r="D252" t="s">
        <v>350</v>
      </c>
      <c r="E252" t="s">
        <v>182</v>
      </c>
      <c r="F252">
        <v>258617.15</v>
      </c>
      <c r="G252">
        <v>188865.97</v>
      </c>
      <c r="H252">
        <v>207844.23</v>
      </c>
      <c r="I252">
        <v>130937.68</v>
      </c>
      <c r="J252">
        <v>159404.69</v>
      </c>
      <c r="K252">
        <v>129792.37</v>
      </c>
    </row>
    <row r="253" spans="2:11" x14ac:dyDescent="0.2">
      <c r="B253" t="s">
        <v>20</v>
      </c>
      <c r="C253" s="2" t="s">
        <v>351</v>
      </c>
      <c r="D253" t="s">
        <v>352</v>
      </c>
      <c r="E253" t="s">
        <v>186</v>
      </c>
      <c r="F253">
        <v>528802.31999999995</v>
      </c>
      <c r="G253">
        <v>274834.09999999998</v>
      </c>
      <c r="H253">
        <v>422062.88</v>
      </c>
      <c r="I253">
        <v>864259.48</v>
      </c>
      <c r="J253">
        <v>589708.53</v>
      </c>
      <c r="K253">
        <v>414927.03</v>
      </c>
    </row>
    <row r="254" spans="2:11" x14ac:dyDescent="0.2">
      <c r="B254" t="s">
        <v>20</v>
      </c>
      <c r="C254" s="2" t="s">
        <v>353</v>
      </c>
      <c r="D254" t="s">
        <v>354</v>
      </c>
      <c r="E254" t="s">
        <v>283</v>
      </c>
      <c r="F254">
        <v>44910.9</v>
      </c>
      <c r="G254" t="s">
        <v>183</v>
      </c>
      <c r="H254" t="s">
        <v>183</v>
      </c>
      <c r="I254" t="s">
        <v>183</v>
      </c>
      <c r="J254" t="s">
        <v>183</v>
      </c>
      <c r="K254" t="s">
        <v>183</v>
      </c>
    </row>
    <row r="255" spans="2:11" x14ac:dyDescent="0.2">
      <c r="B255" t="s">
        <v>20</v>
      </c>
      <c r="C255" s="2" t="s">
        <v>355</v>
      </c>
      <c r="D255" t="s">
        <v>356</v>
      </c>
      <c r="E255" t="s">
        <v>186</v>
      </c>
      <c r="F255">
        <v>957110.67</v>
      </c>
      <c r="G255">
        <v>539450.88</v>
      </c>
      <c r="H255">
        <v>641211.49</v>
      </c>
      <c r="I255">
        <v>216989.86</v>
      </c>
      <c r="J255">
        <v>548727.31999999995</v>
      </c>
      <c r="K255">
        <v>372115.55</v>
      </c>
    </row>
    <row r="256" spans="2:11" x14ac:dyDescent="0.2">
      <c r="B256" t="s">
        <v>20</v>
      </c>
      <c r="C256" s="2" t="s">
        <v>357</v>
      </c>
      <c r="D256" t="s">
        <v>358</v>
      </c>
      <c r="E256" t="s">
        <v>186</v>
      </c>
      <c r="F256">
        <v>609023.42000000004</v>
      </c>
      <c r="G256">
        <v>351016.24</v>
      </c>
      <c r="H256">
        <v>405058.77</v>
      </c>
      <c r="I256">
        <v>164329.96</v>
      </c>
      <c r="J256">
        <v>433845.63</v>
      </c>
      <c r="K256">
        <v>345045.89</v>
      </c>
    </row>
    <row r="257" spans="2:11" x14ac:dyDescent="0.2">
      <c r="B257" t="s">
        <v>20</v>
      </c>
      <c r="C257" s="2" t="s">
        <v>359</v>
      </c>
      <c r="D257" t="s">
        <v>360</v>
      </c>
      <c r="E257" t="s">
        <v>186</v>
      </c>
      <c r="F257">
        <v>537984.55000000005</v>
      </c>
      <c r="G257">
        <v>294734.37</v>
      </c>
      <c r="H257">
        <v>358564.76</v>
      </c>
      <c r="I257">
        <v>279389.34000000003</v>
      </c>
      <c r="J257">
        <v>438810.47</v>
      </c>
      <c r="K257">
        <v>367894.43</v>
      </c>
    </row>
    <row r="258" spans="2:11" x14ac:dyDescent="0.2">
      <c r="B258" t="s">
        <v>20</v>
      </c>
      <c r="C258" s="2" t="s">
        <v>361</v>
      </c>
      <c r="D258" t="s">
        <v>362</v>
      </c>
      <c r="E258" t="s">
        <v>186</v>
      </c>
      <c r="F258">
        <v>1218367.1200000001</v>
      </c>
      <c r="G258">
        <v>1425172.6</v>
      </c>
      <c r="H258">
        <v>1339598.19</v>
      </c>
      <c r="I258">
        <v>796545.17</v>
      </c>
      <c r="J258">
        <v>1558201.59</v>
      </c>
      <c r="K258">
        <v>1574916.76</v>
      </c>
    </row>
    <row r="259" spans="2:11" x14ac:dyDescent="0.2">
      <c r="B259" t="s">
        <v>20</v>
      </c>
      <c r="C259" s="2" t="s">
        <v>363</v>
      </c>
      <c r="D259" t="s">
        <v>364</v>
      </c>
      <c r="E259" t="s">
        <v>186</v>
      </c>
      <c r="F259">
        <v>320240.37</v>
      </c>
      <c r="G259">
        <v>316942.59999999998</v>
      </c>
      <c r="H259">
        <v>353728.36</v>
      </c>
      <c r="I259">
        <v>67552.850000000006</v>
      </c>
      <c r="J259">
        <v>441636.01</v>
      </c>
      <c r="K259">
        <v>355011.52</v>
      </c>
    </row>
    <row r="260" spans="2:11" x14ac:dyDescent="0.2">
      <c r="B260" t="s">
        <v>20</v>
      </c>
      <c r="C260" s="2" t="s">
        <v>365</v>
      </c>
      <c r="D260" t="s">
        <v>366</v>
      </c>
      <c r="E260" t="s">
        <v>182</v>
      </c>
      <c r="F260">
        <v>84204.3</v>
      </c>
      <c r="G260">
        <v>114265.1</v>
      </c>
      <c r="H260">
        <v>17383.259999999998</v>
      </c>
      <c r="I260" t="s">
        <v>183</v>
      </c>
      <c r="J260">
        <v>43428.94</v>
      </c>
      <c r="K260">
        <v>241846.61</v>
      </c>
    </row>
    <row r="261" spans="2:11" x14ac:dyDescent="0.2">
      <c r="B261" t="s">
        <v>20</v>
      </c>
      <c r="C261" s="2" t="s">
        <v>367</v>
      </c>
      <c r="D261" t="s">
        <v>368</v>
      </c>
      <c r="E261" t="s">
        <v>186</v>
      </c>
      <c r="F261">
        <v>549943.78</v>
      </c>
      <c r="G261">
        <v>391371.77</v>
      </c>
      <c r="H261">
        <v>384085.17</v>
      </c>
      <c r="I261">
        <v>146459.29999999999</v>
      </c>
      <c r="J261">
        <v>620584.37</v>
      </c>
      <c r="K261">
        <v>537351.86</v>
      </c>
    </row>
    <row r="262" spans="2:11" x14ac:dyDescent="0.2">
      <c r="B262" t="s">
        <v>20</v>
      </c>
      <c r="C262" s="2" t="s">
        <v>369</v>
      </c>
      <c r="D262" t="s">
        <v>370</v>
      </c>
      <c r="E262" t="s">
        <v>186</v>
      </c>
      <c r="F262">
        <v>754183.21</v>
      </c>
      <c r="G262">
        <v>502593.75</v>
      </c>
      <c r="H262">
        <v>609755.67000000004</v>
      </c>
      <c r="I262">
        <v>416091.86</v>
      </c>
      <c r="J262">
        <v>978867.19999999995</v>
      </c>
      <c r="K262">
        <v>726316.45</v>
      </c>
    </row>
    <row r="263" spans="2:11" x14ac:dyDescent="0.2">
      <c r="B263" t="s">
        <v>20</v>
      </c>
      <c r="C263" s="2" t="s">
        <v>371</v>
      </c>
      <c r="D263" t="s">
        <v>372</v>
      </c>
      <c r="E263" t="s">
        <v>186</v>
      </c>
      <c r="F263">
        <v>231900.44</v>
      </c>
      <c r="G263">
        <v>142794.71</v>
      </c>
      <c r="H263">
        <v>161142.20000000001</v>
      </c>
      <c r="I263">
        <v>36478.129999999997</v>
      </c>
      <c r="J263">
        <v>311152.32</v>
      </c>
      <c r="K263">
        <v>262663.05</v>
      </c>
    </row>
    <row r="264" spans="2:11" x14ac:dyDescent="0.2">
      <c r="B264" t="s">
        <v>20</v>
      </c>
      <c r="C264" s="2" t="s">
        <v>373</v>
      </c>
      <c r="D264" t="s">
        <v>374</v>
      </c>
      <c r="E264" t="s">
        <v>182</v>
      </c>
      <c r="F264">
        <v>2267387.02</v>
      </c>
      <c r="G264">
        <v>1373110.5</v>
      </c>
      <c r="H264">
        <v>2122499.5</v>
      </c>
      <c r="I264">
        <v>269126.11</v>
      </c>
      <c r="J264">
        <v>2528873.5499999998</v>
      </c>
      <c r="K264">
        <v>1527731.4</v>
      </c>
    </row>
    <row r="265" spans="2:11" x14ac:dyDescent="0.2">
      <c r="B265" t="s">
        <v>20</v>
      </c>
      <c r="C265" s="2" t="s">
        <v>375</v>
      </c>
      <c r="D265" t="s">
        <v>376</v>
      </c>
      <c r="E265" t="s">
        <v>186</v>
      </c>
      <c r="F265">
        <v>194920.17</v>
      </c>
      <c r="G265">
        <v>158447</v>
      </c>
      <c r="H265">
        <v>242100.22</v>
      </c>
      <c r="I265" t="s">
        <v>183</v>
      </c>
      <c r="J265">
        <v>210611.34</v>
      </c>
      <c r="K265">
        <v>191798.26</v>
      </c>
    </row>
    <row r="266" spans="2:11" x14ac:dyDescent="0.2">
      <c r="B266" t="s">
        <v>20</v>
      </c>
      <c r="C266" s="2" t="s">
        <v>377</v>
      </c>
      <c r="D266" t="s">
        <v>378</v>
      </c>
      <c r="E266" t="s">
        <v>283</v>
      </c>
      <c r="F266" t="s">
        <v>183</v>
      </c>
      <c r="G266" t="s">
        <v>183</v>
      </c>
      <c r="H266" t="s">
        <v>183</v>
      </c>
      <c r="I266" t="s">
        <v>183</v>
      </c>
      <c r="J266" t="s">
        <v>183</v>
      </c>
      <c r="K266" t="s">
        <v>183</v>
      </c>
    </row>
    <row r="267" spans="2:11" x14ac:dyDescent="0.2">
      <c r="B267" t="s">
        <v>20</v>
      </c>
      <c r="C267" s="2" t="s">
        <v>379</v>
      </c>
      <c r="D267" t="s">
        <v>380</v>
      </c>
      <c r="E267" t="s">
        <v>186</v>
      </c>
      <c r="F267">
        <v>192291.74</v>
      </c>
      <c r="G267">
        <v>88790.399999999994</v>
      </c>
      <c r="H267">
        <v>116070</v>
      </c>
      <c r="I267">
        <v>46924.13</v>
      </c>
      <c r="J267">
        <v>150678.66</v>
      </c>
      <c r="K267">
        <v>57453.33</v>
      </c>
    </row>
    <row r="268" spans="2:11" x14ac:dyDescent="0.2">
      <c r="B268" t="s">
        <v>20</v>
      </c>
      <c r="C268" s="2" t="s">
        <v>381</v>
      </c>
      <c r="D268" t="s">
        <v>382</v>
      </c>
      <c r="E268" t="s">
        <v>186</v>
      </c>
      <c r="F268">
        <v>898491.12</v>
      </c>
      <c r="G268">
        <v>432926.66</v>
      </c>
      <c r="H268">
        <v>956755.4</v>
      </c>
      <c r="I268">
        <v>601223.87</v>
      </c>
      <c r="J268">
        <v>860625.56</v>
      </c>
      <c r="K268">
        <v>1272339</v>
      </c>
    </row>
    <row r="269" spans="2:11" x14ac:dyDescent="0.2">
      <c r="B269" t="s">
        <v>20</v>
      </c>
      <c r="C269" s="2" t="s">
        <v>383</v>
      </c>
      <c r="D269" t="s">
        <v>384</v>
      </c>
      <c r="E269" t="s">
        <v>186</v>
      </c>
      <c r="F269">
        <v>499398.8</v>
      </c>
      <c r="G269">
        <v>463739.77</v>
      </c>
      <c r="H269">
        <v>489844.03</v>
      </c>
      <c r="I269">
        <v>369033.84</v>
      </c>
      <c r="J269">
        <v>532092.25</v>
      </c>
      <c r="K269">
        <v>607293.35</v>
      </c>
    </row>
    <row r="270" spans="2:11" x14ac:dyDescent="0.2">
      <c r="B270" t="s">
        <v>20</v>
      </c>
      <c r="C270" s="2" t="s">
        <v>385</v>
      </c>
      <c r="D270" t="s">
        <v>386</v>
      </c>
      <c r="E270" t="s">
        <v>186</v>
      </c>
      <c r="F270">
        <v>872859.2</v>
      </c>
      <c r="G270">
        <v>351658.7</v>
      </c>
      <c r="H270">
        <v>493398.32</v>
      </c>
      <c r="I270">
        <v>96364.22</v>
      </c>
      <c r="J270">
        <v>434483.13</v>
      </c>
      <c r="K270">
        <v>285267.02</v>
      </c>
    </row>
    <row r="271" spans="2:11" x14ac:dyDescent="0.2">
      <c r="B271" t="s">
        <v>20</v>
      </c>
      <c r="C271" s="2" t="s">
        <v>387</v>
      </c>
      <c r="D271" t="s">
        <v>388</v>
      </c>
      <c r="E271" t="s">
        <v>186</v>
      </c>
      <c r="F271">
        <v>1324649.6299999999</v>
      </c>
      <c r="G271">
        <v>598807.93000000005</v>
      </c>
      <c r="H271">
        <v>854912.89</v>
      </c>
      <c r="I271">
        <v>393531.51</v>
      </c>
      <c r="J271">
        <v>667357.73</v>
      </c>
      <c r="K271">
        <v>581251.88</v>
      </c>
    </row>
    <row r="272" spans="2:11" x14ac:dyDescent="0.2">
      <c r="B272" t="s">
        <v>20</v>
      </c>
      <c r="C272" s="2" t="s">
        <v>389</v>
      </c>
      <c r="D272" t="s">
        <v>390</v>
      </c>
      <c r="E272" t="s">
        <v>186</v>
      </c>
      <c r="F272">
        <v>1749922.51</v>
      </c>
      <c r="G272">
        <v>1873251.89</v>
      </c>
      <c r="H272">
        <v>2580268.11</v>
      </c>
      <c r="I272">
        <v>844846.02</v>
      </c>
      <c r="J272">
        <v>3541306.04</v>
      </c>
      <c r="K272">
        <v>2419356.8199999998</v>
      </c>
    </row>
    <row r="273" spans="2:11" x14ac:dyDescent="0.2">
      <c r="B273" t="s">
        <v>20</v>
      </c>
      <c r="C273" s="2" t="s">
        <v>391</v>
      </c>
      <c r="D273" t="s">
        <v>392</v>
      </c>
      <c r="E273" t="s">
        <v>186</v>
      </c>
      <c r="F273">
        <v>495133.42</v>
      </c>
      <c r="G273">
        <v>380619.11</v>
      </c>
      <c r="H273">
        <v>354358.63</v>
      </c>
      <c r="I273">
        <v>171829.77</v>
      </c>
      <c r="J273">
        <v>797047.71</v>
      </c>
      <c r="K273">
        <v>708089.74</v>
      </c>
    </row>
    <row r="274" spans="2:11" x14ac:dyDescent="0.2">
      <c r="B274" t="s">
        <v>20</v>
      </c>
      <c r="C274" s="2" t="s">
        <v>393</v>
      </c>
      <c r="D274" t="s">
        <v>394</v>
      </c>
      <c r="E274" t="s">
        <v>186</v>
      </c>
      <c r="F274">
        <v>518842.82</v>
      </c>
      <c r="G274">
        <v>295447.37</v>
      </c>
      <c r="H274">
        <v>375913.36</v>
      </c>
      <c r="I274">
        <v>139164.66</v>
      </c>
      <c r="J274">
        <v>410054.68</v>
      </c>
      <c r="K274">
        <v>360204.01</v>
      </c>
    </row>
    <row r="275" spans="2:11" x14ac:dyDescent="0.2">
      <c r="B275" t="s">
        <v>20</v>
      </c>
      <c r="C275" s="2" t="s">
        <v>395</v>
      </c>
      <c r="D275" t="s">
        <v>396</v>
      </c>
      <c r="E275" t="s">
        <v>182</v>
      </c>
      <c r="F275">
        <v>605453</v>
      </c>
      <c r="G275">
        <v>293126.15999999997</v>
      </c>
      <c r="H275">
        <v>391079.85</v>
      </c>
      <c r="I275">
        <v>91068.28</v>
      </c>
      <c r="J275">
        <v>538572.56999999995</v>
      </c>
      <c r="K275">
        <v>367424.17</v>
      </c>
    </row>
    <row r="276" spans="2:11" x14ac:dyDescent="0.2">
      <c r="B276" t="s">
        <v>20</v>
      </c>
      <c r="C276" s="2" t="s">
        <v>397</v>
      </c>
      <c r="D276" t="s">
        <v>398</v>
      </c>
      <c r="E276" t="s">
        <v>186</v>
      </c>
      <c r="F276">
        <v>1499822.86</v>
      </c>
      <c r="G276">
        <v>1234156.8700000001</v>
      </c>
      <c r="H276">
        <v>1459492.06</v>
      </c>
      <c r="I276">
        <v>1113171.95</v>
      </c>
      <c r="J276">
        <v>1265670.8999999999</v>
      </c>
      <c r="K276">
        <v>1283974.97</v>
      </c>
    </row>
    <row r="277" spans="2:11" x14ac:dyDescent="0.2">
      <c r="B277" t="s">
        <v>20</v>
      </c>
      <c r="C277" s="2" t="s">
        <v>399</v>
      </c>
      <c r="D277" t="s">
        <v>400</v>
      </c>
      <c r="E277" t="s">
        <v>186</v>
      </c>
      <c r="F277">
        <v>6956.35</v>
      </c>
      <c r="G277">
        <v>3245.16</v>
      </c>
      <c r="H277">
        <v>3234.31</v>
      </c>
      <c r="I277">
        <v>15131.49</v>
      </c>
      <c r="J277">
        <v>7154.74</v>
      </c>
      <c r="K277">
        <v>24375.08</v>
      </c>
    </row>
    <row r="278" spans="2:11" x14ac:dyDescent="0.2">
      <c r="B278" t="s">
        <v>20</v>
      </c>
      <c r="C278" s="2" t="s">
        <v>401</v>
      </c>
      <c r="D278" t="s">
        <v>402</v>
      </c>
      <c r="E278" t="s">
        <v>283</v>
      </c>
      <c r="F278" t="s">
        <v>183</v>
      </c>
      <c r="G278" t="s">
        <v>183</v>
      </c>
      <c r="H278" t="s">
        <v>183</v>
      </c>
      <c r="I278" t="s">
        <v>183</v>
      </c>
      <c r="J278" t="s">
        <v>183</v>
      </c>
      <c r="K278" t="s">
        <v>183</v>
      </c>
    </row>
    <row r="279" spans="2:11" x14ac:dyDescent="0.2">
      <c r="B279" t="s">
        <v>20</v>
      </c>
      <c r="C279" s="2" t="s">
        <v>403</v>
      </c>
      <c r="D279" t="s">
        <v>404</v>
      </c>
      <c r="E279" t="s">
        <v>283</v>
      </c>
      <c r="F279" t="s">
        <v>183</v>
      </c>
      <c r="G279" t="s">
        <v>183</v>
      </c>
      <c r="H279" t="s">
        <v>183</v>
      </c>
      <c r="I279" t="s">
        <v>183</v>
      </c>
      <c r="J279" t="s">
        <v>183</v>
      </c>
      <c r="K279" t="s">
        <v>183</v>
      </c>
    </row>
    <row r="280" spans="2:11" x14ac:dyDescent="0.2">
      <c r="B280" t="s">
        <v>20</v>
      </c>
      <c r="C280" s="2" t="s">
        <v>405</v>
      </c>
      <c r="D280" t="s">
        <v>406</v>
      </c>
      <c r="E280" t="s">
        <v>283</v>
      </c>
      <c r="F280" t="s">
        <v>183</v>
      </c>
      <c r="G280" t="s">
        <v>183</v>
      </c>
      <c r="H280" t="s">
        <v>183</v>
      </c>
      <c r="I280" t="s">
        <v>183</v>
      </c>
      <c r="J280" t="s">
        <v>183</v>
      </c>
      <c r="K280" t="s">
        <v>183</v>
      </c>
    </row>
    <row r="281" spans="2:11" x14ac:dyDescent="0.2">
      <c r="B281" t="s">
        <v>20</v>
      </c>
      <c r="C281" s="2" t="s">
        <v>407</v>
      </c>
      <c r="D281" t="s">
        <v>408</v>
      </c>
      <c r="E281" t="s">
        <v>283</v>
      </c>
      <c r="F281" t="s">
        <v>183</v>
      </c>
      <c r="G281" t="s">
        <v>183</v>
      </c>
      <c r="H281" t="s">
        <v>183</v>
      </c>
      <c r="I281" t="s">
        <v>183</v>
      </c>
      <c r="J281" t="s">
        <v>183</v>
      </c>
      <c r="K281" t="s">
        <v>183</v>
      </c>
    </row>
    <row r="282" spans="2:11" x14ac:dyDescent="0.2">
      <c r="B282" t="s">
        <v>20</v>
      </c>
      <c r="C282" s="2" t="s">
        <v>409</v>
      </c>
      <c r="D282" t="s">
        <v>410</v>
      </c>
      <c r="E282" t="s">
        <v>283</v>
      </c>
      <c r="F282" t="s">
        <v>183</v>
      </c>
      <c r="G282" t="s">
        <v>183</v>
      </c>
      <c r="H282" t="s">
        <v>183</v>
      </c>
      <c r="I282" t="s">
        <v>183</v>
      </c>
      <c r="J282" t="s">
        <v>183</v>
      </c>
      <c r="K282" t="s">
        <v>183</v>
      </c>
    </row>
    <row r="283" spans="2:11" x14ac:dyDescent="0.2">
      <c r="B283" t="s">
        <v>20</v>
      </c>
      <c r="C283" s="2" t="s">
        <v>411</v>
      </c>
      <c r="D283" t="s">
        <v>412</v>
      </c>
      <c r="E283" t="s">
        <v>182</v>
      </c>
      <c r="F283">
        <v>76987.73</v>
      </c>
      <c r="G283">
        <v>69525.460000000006</v>
      </c>
      <c r="H283">
        <v>73277.679999999993</v>
      </c>
      <c r="I283">
        <v>30417.59</v>
      </c>
      <c r="J283">
        <v>83676.02</v>
      </c>
      <c r="K283">
        <v>45378.18</v>
      </c>
    </row>
    <row r="284" spans="2:11" x14ac:dyDescent="0.2">
      <c r="B284" t="s">
        <v>20</v>
      </c>
      <c r="C284" s="2" t="s">
        <v>413</v>
      </c>
      <c r="D284" t="s">
        <v>414</v>
      </c>
      <c r="E284" t="s">
        <v>283</v>
      </c>
      <c r="F284" t="s">
        <v>183</v>
      </c>
      <c r="G284" t="s">
        <v>183</v>
      </c>
      <c r="H284" t="s">
        <v>183</v>
      </c>
      <c r="I284" t="s">
        <v>183</v>
      </c>
      <c r="J284" t="s">
        <v>183</v>
      </c>
      <c r="K284" t="s">
        <v>183</v>
      </c>
    </row>
    <row r="285" spans="2:11" x14ac:dyDescent="0.2">
      <c r="B285" t="s">
        <v>20</v>
      </c>
      <c r="C285" s="2" t="s">
        <v>415</v>
      </c>
      <c r="D285" t="s">
        <v>416</v>
      </c>
      <c r="E285" t="s">
        <v>182</v>
      </c>
      <c r="F285" t="s">
        <v>183</v>
      </c>
      <c r="G285" t="s">
        <v>183</v>
      </c>
      <c r="H285" t="s">
        <v>183</v>
      </c>
      <c r="I285" t="s">
        <v>183</v>
      </c>
      <c r="J285" t="s">
        <v>183</v>
      </c>
      <c r="K285" t="s">
        <v>183</v>
      </c>
    </row>
    <row r="286" spans="2:11" x14ac:dyDescent="0.2">
      <c r="B286" t="s">
        <v>20</v>
      </c>
      <c r="C286" s="2" t="s">
        <v>417</v>
      </c>
      <c r="D286" t="s">
        <v>418</v>
      </c>
      <c r="E286" t="s">
        <v>182</v>
      </c>
      <c r="F286" t="s">
        <v>183</v>
      </c>
      <c r="G286" t="s">
        <v>183</v>
      </c>
      <c r="H286" t="s">
        <v>183</v>
      </c>
      <c r="I286" t="s">
        <v>183</v>
      </c>
      <c r="J286" t="s">
        <v>183</v>
      </c>
      <c r="K286" t="s">
        <v>183</v>
      </c>
    </row>
    <row r="287" spans="2:11" x14ac:dyDescent="0.2">
      <c r="B287" t="s">
        <v>20</v>
      </c>
      <c r="C287" s="2" t="s">
        <v>419</v>
      </c>
      <c r="D287" t="s">
        <v>420</v>
      </c>
      <c r="E287" t="s">
        <v>283</v>
      </c>
      <c r="F287" t="s">
        <v>183</v>
      </c>
      <c r="G287" t="s">
        <v>183</v>
      </c>
      <c r="H287" t="s">
        <v>183</v>
      </c>
      <c r="I287" t="s">
        <v>183</v>
      </c>
      <c r="J287" t="s">
        <v>183</v>
      </c>
      <c r="K287" t="s">
        <v>183</v>
      </c>
    </row>
    <row r="288" spans="2:11" x14ac:dyDescent="0.2">
      <c r="B288" t="s">
        <v>20</v>
      </c>
      <c r="C288" s="2" t="s">
        <v>421</v>
      </c>
      <c r="D288" t="s">
        <v>422</v>
      </c>
      <c r="E288" t="s">
        <v>283</v>
      </c>
      <c r="F288" t="s">
        <v>183</v>
      </c>
      <c r="G288" t="s">
        <v>183</v>
      </c>
      <c r="H288" t="s">
        <v>183</v>
      </c>
      <c r="I288" t="s">
        <v>183</v>
      </c>
      <c r="J288" t="s">
        <v>183</v>
      </c>
      <c r="K288" t="s">
        <v>183</v>
      </c>
    </row>
    <row r="289" spans="2:11" x14ac:dyDescent="0.2">
      <c r="B289" t="s">
        <v>20</v>
      </c>
      <c r="C289" s="2" t="s">
        <v>423</v>
      </c>
      <c r="D289" t="s">
        <v>424</v>
      </c>
      <c r="E289" t="s">
        <v>283</v>
      </c>
      <c r="F289" t="s">
        <v>183</v>
      </c>
      <c r="G289" t="s">
        <v>183</v>
      </c>
      <c r="H289" t="s">
        <v>183</v>
      </c>
      <c r="I289" t="s">
        <v>183</v>
      </c>
      <c r="J289" t="s">
        <v>183</v>
      </c>
      <c r="K289" t="s">
        <v>183</v>
      </c>
    </row>
    <row r="290" spans="2:11" x14ac:dyDescent="0.2">
      <c r="B290" t="s">
        <v>20</v>
      </c>
      <c r="C290" s="2" t="s">
        <v>425</v>
      </c>
      <c r="D290" t="s">
        <v>426</v>
      </c>
      <c r="E290" t="s">
        <v>283</v>
      </c>
      <c r="F290" t="s">
        <v>183</v>
      </c>
      <c r="G290" t="s">
        <v>183</v>
      </c>
      <c r="H290" t="s">
        <v>183</v>
      </c>
      <c r="I290" t="s">
        <v>183</v>
      </c>
      <c r="J290" t="s">
        <v>183</v>
      </c>
      <c r="K290" t="s">
        <v>183</v>
      </c>
    </row>
    <row r="291" spans="2:11" x14ac:dyDescent="0.2">
      <c r="B291" t="s">
        <v>20</v>
      </c>
      <c r="C291" s="2" t="s">
        <v>427</v>
      </c>
      <c r="D291" t="s">
        <v>428</v>
      </c>
      <c r="E291" t="s">
        <v>186</v>
      </c>
      <c r="F291">
        <v>998741.73</v>
      </c>
      <c r="G291">
        <v>1672228.43</v>
      </c>
      <c r="H291">
        <v>1043945.9</v>
      </c>
      <c r="I291">
        <v>725555.92</v>
      </c>
      <c r="J291">
        <v>879355.41</v>
      </c>
      <c r="K291">
        <v>1632280.23</v>
      </c>
    </row>
    <row r="292" spans="2:11" x14ac:dyDescent="0.2">
      <c r="B292" t="s">
        <v>20</v>
      </c>
      <c r="C292" s="2" t="s">
        <v>429</v>
      </c>
      <c r="D292" t="s">
        <v>430</v>
      </c>
      <c r="E292" t="s">
        <v>182</v>
      </c>
      <c r="F292">
        <v>94919.32</v>
      </c>
      <c r="G292">
        <v>184941.76</v>
      </c>
      <c r="H292">
        <v>82553.55</v>
      </c>
      <c r="I292">
        <v>124305.09</v>
      </c>
      <c r="J292">
        <v>98.96</v>
      </c>
      <c r="K292">
        <v>87723.22</v>
      </c>
    </row>
    <row r="293" spans="2:11" x14ac:dyDescent="0.2">
      <c r="B293" t="s">
        <v>20</v>
      </c>
      <c r="C293" s="2" t="s">
        <v>431</v>
      </c>
      <c r="D293" t="s">
        <v>432</v>
      </c>
      <c r="E293" t="s">
        <v>182</v>
      </c>
      <c r="F293">
        <v>19483.96</v>
      </c>
      <c r="G293">
        <v>19565.62</v>
      </c>
      <c r="H293">
        <v>6883.2</v>
      </c>
      <c r="I293">
        <v>0</v>
      </c>
      <c r="J293">
        <v>9228.7999999999993</v>
      </c>
      <c r="K293">
        <v>3721.37</v>
      </c>
    </row>
    <row r="294" spans="2:11" x14ac:dyDescent="0.2">
      <c r="B294" t="s">
        <v>20</v>
      </c>
      <c r="C294" s="2" t="s">
        <v>433</v>
      </c>
      <c r="D294" t="s">
        <v>434</v>
      </c>
      <c r="E294" t="s">
        <v>186</v>
      </c>
      <c r="F294">
        <v>215351.47</v>
      </c>
      <c r="G294">
        <v>198096.22</v>
      </c>
      <c r="H294">
        <v>260666.93</v>
      </c>
      <c r="I294">
        <v>152252.76999999999</v>
      </c>
      <c r="J294">
        <v>218956.3</v>
      </c>
      <c r="K294">
        <v>225060.24</v>
      </c>
    </row>
    <row r="295" spans="2:11" x14ac:dyDescent="0.2">
      <c r="B295" t="s">
        <v>21</v>
      </c>
      <c r="C295" s="2" t="s">
        <v>435</v>
      </c>
      <c r="D295" t="s">
        <v>436</v>
      </c>
      <c r="E295" t="s">
        <v>186</v>
      </c>
      <c r="F295">
        <v>199120.06</v>
      </c>
      <c r="G295">
        <v>125827.22</v>
      </c>
      <c r="H295">
        <v>110787.55</v>
      </c>
      <c r="I295">
        <v>98519.41</v>
      </c>
      <c r="J295">
        <v>244569.22</v>
      </c>
      <c r="K295">
        <v>152579.94</v>
      </c>
    </row>
    <row r="296" spans="2:11" x14ac:dyDescent="0.2">
      <c r="B296" t="s">
        <v>21</v>
      </c>
      <c r="C296" s="2" t="s">
        <v>437</v>
      </c>
      <c r="D296" t="s">
        <v>438</v>
      </c>
      <c r="E296" t="s">
        <v>182</v>
      </c>
      <c r="F296">
        <v>248811.05</v>
      </c>
      <c r="G296">
        <v>117497.47</v>
      </c>
      <c r="H296">
        <v>141106.54</v>
      </c>
      <c r="I296">
        <v>68209.77</v>
      </c>
      <c r="J296">
        <v>131976.04</v>
      </c>
      <c r="K296">
        <v>102315.66</v>
      </c>
    </row>
    <row r="297" spans="2:11" x14ac:dyDescent="0.2">
      <c r="B297" t="s">
        <v>21</v>
      </c>
      <c r="C297" s="2" t="s">
        <v>439</v>
      </c>
      <c r="D297" t="s">
        <v>440</v>
      </c>
      <c r="E297" t="s">
        <v>186</v>
      </c>
      <c r="F297">
        <v>776496</v>
      </c>
      <c r="G297">
        <v>582628.47</v>
      </c>
      <c r="H297">
        <v>582685.59</v>
      </c>
      <c r="I297">
        <v>442200.97</v>
      </c>
      <c r="J297">
        <v>710667.22</v>
      </c>
      <c r="K297">
        <v>564579.65</v>
      </c>
    </row>
    <row r="298" spans="2:11" x14ac:dyDescent="0.2">
      <c r="B298" t="s">
        <v>21</v>
      </c>
      <c r="C298" s="2" t="s">
        <v>441</v>
      </c>
      <c r="D298" t="s">
        <v>442</v>
      </c>
      <c r="E298" t="s">
        <v>186</v>
      </c>
      <c r="F298">
        <v>592318.13</v>
      </c>
      <c r="G298">
        <v>88081.2</v>
      </c>
      <c r="H298">
        <v>119680.9</v>
      </c>
      <c r="I298">
        <v>18487.63</v>
      </c>
      <c r="J298">
        <v>141437.66</v>
      </c>
      <c r="K298">
        <v>88729.58</v>
      </c>
    </row>
    <row r="299" spans="2:11" x14ac:dyDescent="0.2">
      <c r="B299" t="s">
        <v>21</v>
      </c>
      <c r="C299" s="2" t="s">
        <v>443</v>
      </c>
      <c r="D299" t="s">
        <v>444</v>
      </c>
      <c r="E299" t="s">
        <v>182</v>
      </c>
      <c r="F299" t="s">
        <v>183</v>
      </c>
      <c r="G299" t="s">
        <v>183</v>
      </c>
      <c r="H299" t="s">
        <v>183</v>
      </c>
      <c r="I299" t="s">
        <v>183</v>
      </c>
      <c r="J299" t="s">
        <v>183</v>
      </c>
      <c r="K299" t="s">
        <v>183</v>
      </c>
    </row>
    <row r="300" spans="2:11" x14ac:dyDescent="0.2">
      <c r="B300" t="s">
        <v>21</v>
      </c>
      <c r="C300" s="2" t="s">
        <v>445</v>
      </c>
      <c r="D300" t="s">
        <v>446</v>
      </c>
      <c r="E300" t="s">
        <v>186</v>
      </c>
      <c r="F300">
        <v>893343.18</v>
      </c>
      <c r="G300">
        <v>654481.88</v>
      </c>
      <c r="H300">
        <v>896590.89</v>
      </c>
      <c r="I300">
        <v>683396.73</v>
      </c>
      <c r="J300">
        <v>979781.83</v>
      </c>
      <c r="K300">
        <v>721341.67</v>
      </c>
    </row>
    <row r="301" spans="2:11" x14ac:dyDescent="0.2">
      <c r="B301" t="s">
        <v>21</v>
      </c>
      <c r="C301" s="2" t="s">
        <v>447</v>
      </c>
      <c r="D301" t="s">
        <v>448</v>
      </c>
      <c r="E301" t="s">
        <v>186</v>
      </c>
      <c r="F301">
        <v>1655917.01</v>
      </c>
      <c r="G301">
        <v>1205509.69</v>
      </c>
      <c r="H301">
        <v>1286007.25</v>
      </c>
      <c r="I301">
        <v>624712.97</v>
      </c>
      <c r="J301">
        <v>758369.48</v>
      </c>
      <c r="K301">
        <v>646596.88</v>
      </c>
    </row>
    <row r="302" spans="2:11" x14ac:dyDescent="0.2">
      <c r="B302" t="s">
        <v>21</v>
      </c>
      <c r="C302" s="2" t="s">
        <v>449</v>
      </c>
      <c r="D302" t="s">
        <v>450</v>
      </c>
      <c r="E302" t="s">
        <v>182</v>
      </c>
      <c r="F302" t="s">
        <v>183</v>
      </c>
      <c r="G302" t="s">
        <v>183</v>
      </c>
      <c r="H302" t="s">
        <v>183</v>
      </c>
      <c r="I302" t="s">
        <v>183</v>
      </c>
      <c r="J302" t="s">
        <v>183</v>
      </c>
      <c r="K302" t="s">
        <v>183</v>
      </c>
    </row>
    <row r="303" spans="2:11" x14ac:dyDescent="0.2">
      <c r="B303" t="s">
        <v>21</v>
      </c>
      <c r="C303" s="2" t="s">
        <v>451</v>
      </c>
      <c r="D303" t="s">
        <v>452</v>
      </c>
      <c r="E303" t="s">
        <v>182</v>
      </c>
      <c r="F303">
        <v>115133.77</v>
      </c>
      <c r="G303">
        <v>109826.24000000001</v>
      </c>
      <c r="H303">
        <v>78094.06</v>
      </c>
      <c r="I303">
        <v>101256.14</v>
      </c>
      <c r="J303">
        <v>14572.1</v>
      </c>
      <c r="K303">
        <v>0</v>
      </c>
    </row>
    <row r="304" spans="2:11" x14ac:dyDescent="0.2">
      <c r="B304" t="s">
        <v>21</v>
      </c>
      <c r="C304" s="2" t="s">
        <v>453</v>
      </c>
      <c r="D304" t="s">
        <v>454</v>
      </c>
      <c r="E304" t="s">
        <v>186</v>
      </c>
      <c r="F304">
        <v>424550.45</v>
      </c>
      <c r="G304">
        <v>400307.20000000001</v>
      </c>
      <c r="H304">
        <v>492850.27</v>
      </c>
      <c r="I304">
        <v>344509.18</v>
      </c>
      <c r="J304">
        <v>433347.41</v>
      </c>
      <c r="K304">
        <v>278398.8</v>
      </c>
    </row>
    <row r="305" spans="2:11" x14ac:dyDescent="0.2">
      <c r="B305" t="s">
        <v>21</v>
      </c>
      <c r="C305" s="2" t="s">
        <v>455</v>
      </c>
      <c r="D305" t="s">
        <v>456</v>
      </c>
      <c r="E305" t="s">
        <v>186</v>
      </c>
      <c r="F305">
        <v>292362.03000000003</v>
      </c>
      <c r="G305">
        <v>162706.69</v>
      </c>
      <c r="H305">
        <v>136822.34</v>
      </c>
      <c r="I305">
        <v>116383.4</v>
      </c>
      <c r="J305">
        <v>157257.16</v>
      </c>
      <c r="K305">
        <v>6204.52</v>
      </c>
    </row>
    <row r="306" spans="2:11" x14ac:dyDescent="0.2">
      <c r="B306" t="s">
        <v>21</v>
      </c>
      <c r="C306" s="2" t="s">
        <v>457</v>
      </c>
      <c r="D306" t="s">
        <v>458</v>
      </c>
      <c r="E306" t="s">
        <v>182</v>
      </c>
      <c r="F306">
        <v>282221.77</v>
      </c>
      <c r="G306">
        <v>188741.55</v>
      </c>
      <c r="H306">
        <v>216130.09</v>
      </c>
      <c r="I306">
        <v>120107.73</v>
      </c>
      <c r="J306">
        <v>382398.14</v>
      </c>
      <c r="K306">
        <v>336483.5</v>
      </c>
    </row>
    <row r="307" spans="2:11" x14ac:dyDescent="0.2">
      <c r="B307" t="s">
        <v>21</v>
      </c>
      <c r="C307" s="2" t="s">
        <v>459</v>
      </c>
      <c r="D307" t="s">
        <v>460</v>
      </c>
      <c r="E307" t="s">
        <v>186</v>
      </c>
      <c r="F307">
        <v>557706.76</v>
      </c>
      <c r="G307">
        <v>283012.78000000003</v>
      </c>
      <c r="H307">
        <v>239694.16</v>
      </c>
      <c r="I307">
        <v>16849.72</v>
      </c>
      <c r="J307">
        <v>249447.96</v>
      </c>
      <c r="K307">
        <v>13470.43</v>
      </c>
    </row>
    <row r="308" spans="2:11" x14ac:dyDescent="0.2">
      <c r="B308" t="s">
        <v>21</v>
      </c>
      <c r="C308" s="2" t="s">
        <v>461</v>
      </c>
      <c r="D308" t="s">
        <v>462</v>
      </c>
      <c r="E308" t="s">
        <v>186</v>
      </c>
      <c r="F308">
        <v>221676.96</v>
      </c>
      <c r="G308">
        <v>134287.5</v>
      </c>
      <c r="H308">
        <v>140315.06</v>
      </c>
      <c r="I308">
        <v>15177.99</v>
      </c>
      <c r="J308">
        <v>78171.199999999997</v>
      </c>
      <c r="K308">
        <v>96713.91</v>
      </c>
    </row>
    <row r="309" spans="2:11" x14ac:dyDescent="0.2">
      <c r="B309" t="s">
        <v>21</v>
      </c>
      <c r="C309" s="2" t="s">
        <v>463</v>
      </c>
      <c r="D309" t="s">
        <v>464</v>
      </c>
      <c r="E309" t="s">
        <v>182</v>
      </c>
      <c r="F309" t="s">
        <v>183</v>
      </c>
      <c r="G309" t="s">
        <v>183</v>
      </c>
      <c r="H309" t="s">
        <v>183</v>
      </c>
      <c r="I309" t="s">
        <v>183</v>
      </c>
      <c r="J309" t="s">
        <v>183</v>
      </c>
      <c r="K309" t="s">
        <v>183</v>
      </c>
    </row>
    <row r="310" spans="2:11" x14ac:dyDescent="0.2">
      <c r="B310" t="s">
        <v>21</v>
      </c>
      <c r="C310" s="2" t="s">
        <v>465</v>
      </c>
      <c r="D310" t="s">
        <v>466</v>
      </c>
      <c r="E310" t="s">
        <v>182</v>
      </c>
      <c r="F310">
        <v>275271.34000000003</v>
      </c>
      <c r="G310">
        <v>94250.43</v>
      </c>
      <c r="H310">
        <v>363060.56</v>
      </c>
      <c r="I310">
        <v>150319.19</v>
      </c>
      <c r="J310">
        <v>623868.77</v>
      </c>
      <c r="K310">
        <v>286850.62</v>
      </c>
    </row>
    <row r="311" spans="2:11" x14ac:dyDescent="0.2">
      <c r="B311" t="s">
        <v>21</v>
      </c>
      <c r="C311" s="2" t="s">
        <v>467</v>
      </c>
      <c r="D311" t="s">
        <v>468</v>
      </c>
      <c r="E311" t="s">
        <v>186</v>
      </c>
      <c r="F311">
        <v>1320702.7</v>
      </c>
      <c r="G311">
        <v>1195200.94</v>
      </c>
      <c r="H311">
        <v>1282233.83</v>
      </c>
      <c r="I311">
        <v>560668.80000000005</v>
      </c>
      <c r="J311">
        <v>1676031.73</v>
      </c>
      <c r="K311">
        <v>1035342.2</v>
      </c>
    </row>
    <row r="312" spans="2:11" x14ac:dyDescent="0.2">
      <c r="B312" t="s">
        <v>21</v>
      </c>
      <c r="C312" s="2" t="s">
        <v>469</v>
      </c>
      <c r="D312" t="s">
        <v>470</v>
      </c>
      <c r="E312" t="s">
        <v>186</v>
      </c>
      <c r="F312">
        <v>1042818.33</v>
      </c>
      <c r="G312">
        <v>665729.53</v>
      </c>
      <c r="H312">
        <v>756609.58</v>
      </c>
      <c r="I312">
        <v>624681.29</v>
      </c>
      <c r="J312">
        <v>802049.39</v>
      </c>
      <c r="K312">
        <v>421342.27</v>
      </c>
    </row>
    <row r="313" spans="2:11" x14ac:dyDescent="0.2">
      <c r="B313" t="s">
        <v>21</v>
      </c>
      <c r="C313" s="2" t="s">
        <v>471</v>
      </c>
      <c r="D313" t="s">
        <v>472</v>
      </c>
      <c r="E313" t="s">
        <v>186</v>
      </c>
      <c r="F313">
        <v>182906.52</v>
      </c>
      <c r="G313">
        <v>161120.43</v>
      </c>
      <c r="H313">
        <v>87605.72</v>
      </c>
      <c r="I313">
        <v>92866.29</v>
      </c>
      <c r="J313">
        <v>98366.35</v>
      </c>
      <c r="K313">
        <v>102519.58</v>
      </c>
    </row>
    <row r="314" spans="2:11" x14ac:dyDescent="0.2">
      <c r="B314" t="s">
        <v>21</v>
      </c>
      <c r="C314" s="2" t="s">
        <v>473</v>
      </c>
      <c r="D314" t="s">
        <v>474</v>
      </c>
      <c r="E314" t="s">
        <v>182</v>
      </c>
      <c r="F314">
        <v>248866.86</v>
      </c>
      <c r="G314">
        <v>350859.24</v>
      </c>
      <c r="H314">
        <v>143788.14000000001</v>
      </c>
      <c r="I314">
        <v>90736.19</v>
      </c>
      <c r="J314">
        <v>286362.51</v>
      </c>
      <c r="K314">
        <v>93118.48</v>
      </c>
    </row>
    <row r="315" spans="2:11" x14ac:dyDescent="0.2">
      <c r="B315" t="s">
        <v>21</v>
      </c>
      <c r="C315" s="2" t="s">
        <v>475</v>
      </c>
      <c r="D315" t="s">
        <v>476</v>
      </c>
      <c r="E315" t="s">
        <v>283</v>
      </c>
      <c r="F315" t="s">
        <v>183</v>
      </c>
      <c r="G315" t="s">
        <v>183</v>
      </c>
      <c r="H315" t="s">
        <v>183</v>
      </c>
      <c r="I315" t="s">
        <v>183</v>
      </c>
      <c r="J315" t="s">
        <v>183</v>
      </c>
      <c r="K315" t="s">
        <v>183</v>
      </c>
    </row>
    <row r="316" spans="2:11" x14ac:dyDescent="0.2">
      <c r="B316" t="s">
        <v>21</v>
      </c>
      <c r="C316" s="2" t="s">
        <v>477</v>
      </c>
      <c r="D316" t="s">
        <v>478</v>
      </c>
      <c r="E316" t="s">
        <v>182</v>
      </c>
      <c r="F316">
        <v>117638.19</v>
      </c>
      <c r="G316">
        <v>105979.14</v>
      </c>
      <c r="H316">
        <v>99527.21</v>
      </c>
      <c r="I316">
        <v>0</v>
      </c>
      <c r="J316">
        <v>0</v>
      </c>
      <c r="K316">
        <v>0</v>
      </c>
    </row>
    <row r="317" spans="2:11" x14ac:dyDescent="0.2">
      <c r="B317" t="s">
        <v>21</v>
      </c>
      <c r="C317" s="2" t="s">
        <v>479</v>
      </c>
      <c r="D317" t="s">
        <v>480</v>
      </c>
      <c r="E317" t="s">
        <v>182</v>
      </c>
      <c r="F317" t="s">
        <v>183</v>
      </c>
      <c r="G317" t="s">
        <v>183</v>
      </c>
      <c r="H317" t="s">
        <v>183</v>
      </c>
      <c r="I317" t="s">
        <v>183</v>
      </c>
      <c r="J317" t="s">
        <v>183</v>
      </c>
      <c r="K317" t="s">
        <v>183</v>
      </c>
    </row>
    <row r="318" spans="2:11" x14ac:dyDescent="0.2">
      <c r="B318" t="s">
        <v>21</v>
      </c>
      <c r="C318" s="2" t="s">
        <v>481</v>
      </c>
      <c r="D318" t="s">
        <v>482</v>
      </c>
      <c r="E318" t="s">
        <v>182</v>
      </c>
      <c r="F318">
        <v>84054.98</v>
      </c>
      <c r="G318">
        <v>93499.39</v>
      </c>
      <c r="H318">
        <v>106574.8</v>
      </c>
      <c r="I318">
        <v>15815.02</v>
      </c>
      <c r="J318">
        <v>96262.67</v>
      </c>
      <c r="K318">
        <v>30732.17</v>
      </c>
    </row>
    <row r="319" spans="2:11" x14ac:dyDescent="0.2">
      <c r="B319" t="s">
        <v>21</v>
      </c>
      <c r="C319" s="2" t="s">
        <v>483</v>
      </c>
      <c r="D319" t="s">
        <v>484</v>
      </c>
      <c r="E319" t="s">
        <v>283</v>
      </c>
      <c r="F319" t="s">
        <v>183</v>
      </c>
      <c r="G319" t="s">
        <v>183</v>
      </c>
      <c r="H319" t="s">
        <v>183</v>
      </c>
      <c r="I319" t="s">
        <v>183</v>
      </c>
      <c r="J319" t="s">
        <v>183</v>
      </c>
      <c r="K319" t="s">
        <v>183</v>
      </c>
    </row>
    <row r="320" spans="2:11" x14ac:dyDescent="0.2">
      <c r="B320" t="s">
        <v>21</v>
      </c>
      <c r="C320" s="2" t="s">
        <v>485</v>
      </c>
      <c r="D320" t="s">
        <v>486</v>
      </c>
      <c r="E320" t="s">
        <v>186</v>
      </c>
      <c r="F320" t="s">
        <v>183</v>
      </c>
      <c r="G320" t="s">
        <v>183</v>
      </c>
      <c r="H320" t="s">
        <v>183</v>
      </c>
      <c r="I320" t="s">
        <v>183</v>
      </c>
      <c r="J320" t="s">
        <v>183</v>
      </c>
      <c r="K320" t="s">
        <v>183</v>
      </c>
    </row>
    <row r="321" spans="2:11" x14ac:dyDescent="0.2">
      <c r="B321" t="s">
        <v>21</v>
      </c>
      <c r="C321" s="2" t="s">
        <v>487</v>
      </c>
      <c r="D321" t="s">
        <v>488</v>
      </c>
      <c r="E321" t="s">
        <v>186</v>
      </c>
      <c r="F321" t="s">
        <v>183</v>
      </c>
      <c r="G321" t="s">
        <v>183</v>
      </c>
      <c r="H321" t="s">
        <v>183</v>
      </c>
      <c r="I321" t="s">
        <v>183</v>
      </c>
      <c r="J321" t="s">
        <v>183</v>
      </c>
      <c r="K321" t="s">
        <v>183</v>
      </c>
    </row>
    <row r="322" spans="2:11" x14ac:dyDescent="0.2">
      <c r="B322" t="s">
        <v>21</v>
      </c>
      <c r="C322" s="2" t="s">
        <v>489</v>
      </c>
      <c r="D322" t="s">
        <v>490</v>
      </c>
      <c r="E322" t="s">
        <v>186</v>
      </c>
      <c r="F322">
        <v>106410.81</v>
      </c>
      <c r="G322">
        <v>81436.2</v>
      </c>
      <c r="H322">
        <v>66253.69</v>
      </c>
      <c r="I322">
        <v>77837.31</v>
      </c>
      <c r="J322">
        <v>95502.03</v>
      </c>
      <c r="K322">
        <v>56156.53</v>
      </c>
    </row>
    <row r="323" spans="2:11" x14ac:dyDescent="0.2">
      <c r="B323" t="s">
        <v>21</v>
      </c>
      <c r="C323" s="2" t="s">
        <v>491</v>
      </c>
      <c r="D323" t="s">
        <v>492</v>
      </c>
      <c r="E323" t="s">
        <v>186</v>
      </c>
      <c r="F323" t="s">
        <v>183</v>
      </c>
      <c r="G323" t="s">
        <v>183</v>
      </c>
      <c r="H323" t="s">
        <v>183</v>
      </c>
      <c r="I323" t="s">
        <v>183</v>
      </c>
      <c r="J323" t="s">
        <v>183</v>
      </c>
      <c r="K323" t="s">
        <v>183</v>
      </c>
    </row>
    <row r="324" spans="2:11" x14ac:dyDescent="0.2">
      <c r="B324" t="s">
        <v>21</v>
      </c>
      <c r="C324" s="2" t="s">
        <v>493</v>
      </c>
      <c r="D324" t="s">
        <v>494</v>
      </c>
      <c r="E324" t="s">
        <v>186</v>
      </c>
      <c r="F324" t="s">
        <v>183</v>
      </c>
      <c r="G324" t="s">
        <v>183</v>
      </c>
      <c r="H324" t="s">
        <v>183</v>
      </c>
      <c r="I324" t="s">
        <v>183</v>
      </c>
      <c r="J324" t="s">
        <v>183</v>
      </c>
      <c r="K324" t="s">
        <v>183</v>
      </c>
    </row>
    <row r="325" spans="2:11" x14ac:dyDescent="0.2">
      <c r="B325" t="s">
        <v>21</v>
      </c>
      <c r="C325" s="2" t="s">
        <v>495</v>
      </c>
      <c r="D325" t="s">
        <v>496</v>
      </c>
      <c r="E325" t="s">
        <v>186</v>
      </c>
      <c r="F325" t="s">
        <v>183</v>
      </c>
      <c r="G325" t="s">
        <v>183</v>
      </c>
      <c r="H325" t="s">
        <v>183</v>
      </c>
      <c r="I325" t="s">
        <v>183</v>
      </c>
      <c r="J325" t="s">
        <v>183</v>
      </c>
      <c r="K325" t="s">
        <v>183</v>
      </c>
    </row>
    <row r="326" spans="2:11" x14ac:dyDescent="0.2">
      <c r="B326" t="s">
        <v>8</v>
      </c>
      <c r="C326" s="2" t="s">
        <v>497</v>
      </c>
      <c r="D326" t="s">
        <v>498</v>
      </c>
      <c r="E326" t="s">
        <v>186</v>
      </c>
      <c r="F326">
        <v>2900559.24</v>
      </c>
      <c r="G326">
        <v>2542901.6800000002</v>
      </c>
      <c r="H326">
        <v>2614837.98</v>
      </c>
      <c r="I326">
        <v>2057748.66</v>
      </c>
      <c r="J326">
        <v>5466756.2400000002</v>
      </c>
      <c r="K326">
        <v>3797233.05</v>
      </c>
    </row>
    <row r="327" spans="2:11" x14ac:dyDescent="0.2">
      <c r="B327" t="s">
        <v>8</v>
      </c>
      <c r="C327" s="2" t="s">
        <v>499</v>
      </c>
      <c r="D327" t="s">
        <v>500</v>
      </c>
      <c r="E327" t="s">
        <v>186</v>
      </c>
      <c r="F327">
        <v>3015049.82</v>
      </c>
      <c r="G327">
        <v>2756104.39</v>
      </c>
      <c r="H327">
        <v>3089482.63</v>
      </c>
      <c r="I327">
        <v>2458428.9900000002</v>
      </c>
      <c r="J327">
        <v>5562716.8300000001</v>
      </c>
      <c r="K327">
        <v>3109735.31</v>
      </c>
    </row>
    <row r="328" spans="2:11" x14ac:dyDescent="0.2">
      <c r="B328" t="s">
        <v>8</v>
      </c>
      <c r="C328" s="2" t="s">
        <v>501</v>
      </c>
      <c r="D328" t="s">
        <v>502</v>
      </c>
      <c r="E328" t="s">
        <v>183</v>
      </c>
      <c r="F328" t="s">
        <v>183</v>
      </c>
      <c r="G328" t="s">
        <v>183</v>
      </c>
      <c r="H328" t="s">
        <v>183</v>
      </c>
      <c r="I328" t="s">
        <v>183</v>
      </c>
      <c r="J328" t="s">
        <v>183</v>
      </c>
      <c r="K328" t="s">
        <v>183</v>
      </c>
    </row>
    <row r="329" spans="2:11" x14ac:dyDescent="0.2">
      <c r="B329" t="s">
        <v>8</v>
      </c>
      <c r="C329" s="2" t="s">
        <v>503</v>
      </c>
      <c r="D329" t="s">
        <v>504</v>
      </c>
      <c r="E329" t="s">
        <v>183</v>
      </c>
      <c r="F329" t="s">
        <v>183</v>
      </c>
      <c r="G329" t="s">
        <v>183</v>
      </c>
      <c r="H329" t="s">
        <v>183</v>
      </c>
      <c r="I329" t="s">
        <v>183</v>
      </c>
      <c r="J329" t="s">
        <v>183</v>
      </c>
      <c r="K329" t="s">
        <v>183</v>
      </c>
    </row>
    <row r="331" spans="2:11" x14ac:dyDescent="0.2">
      <c r="B331" t="s">
        <v>505</v>
      </c>
      <c r="C331" s="2" t="s">
        <v>506</v>
      </c>
      <c r="D331" t="s">
        <v>507</v>
      </c>
    </row>
    <row r="333" spans="2:11" x14ac:dyDescent="0.2">
      <c r="B333" t="s">
        <v>102</v>
      </c>
      <c r="C333" s="2" t="s">
        <v>122</v>
      </c>
      <c r="D333" t="s">
        <v>123</v>
      </c>
      <c r="E333" t="s">
        <v>124</v>
      </c>
      <c r="F333" t="s">
        <v>109</v>
      </c>
      <c r="G333" t="s">
        <v>109</v>
      </c>
      <c r="H333" t="s">
        <v>109</v>
      </c>
      <c r="I333" t="s">
        <v>109</v>
      </c>
      <c r="J333" t="s">
        <v>109</v>
      </c>
      <c r="K333" t="s">
        <v>109</v>
      </c>
    </row>
    <row r="334" spans="2:11" x14ac:dyDescent="0.2">
      <c r="B334" t="s">
        <v>104</v>
      </c>
      <c r="C334" s="2" t="s">
        <v>177</v>
      </c>
      <c r="D334" t="s">
        <v>178</v>
      </c>
      <c r="E334" t="s">
        <v>179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">
      <c r="B335" t="s">
        <v>22</v>
      </c>
      <c r="C335" s="2" t="s">
        <v>180</v>
      </c>
      <c r="D335" t="s">
        <v>181</v>
      </c>
      <c r="E335" t="s">
        <v>182</v>
      </c>
      <c r="F335" t="s">
        <v>183</v>
      </c>
      <c r="G335" t="s">
        <v>183</v>
      </c>
      <c r="H335" t="s">
        <v>183</v>
      </c>
      <c r="I335" t="s">
        <v>183</v>
      </c>
      <c r="J335" t="s">
        <v>183</v>
      </c>
      <c r="K335" t="s">
        <v>183</v>
      </c>
    </row>
    <row r="336" spans="2:11" x14ac:dyDescent="0.2">
      <c r="B336" t="s">
        <v>22</v>
      </c>
      <c r="C336" s="2" t="s">
        <v>184</v>
      </c>
      <c r="D336" t="s">
        <v>185</v>
      </c>
      <c r="E336" t="s">
        <v>186</v>
      </c>
      <c r="F336">
        <v>841500.18</v>
      </c>
      <c r="G336">
        <v>750559.34</v>
      </c>
      <c r="H336">
        <v>966169.94</v>
      </c>
      <c r="I336">
        <v>470509.36</v>
      </c>
      <c r="J336">
        <v>231724.81</v>
      </c>
      <c r="K336">
        <v>682988.15</v>
      </c>
    </row>
    <row r="337" spans="2:11" x14ac:dyDescent="0.2">
      <c r="B337" t="s">
        <v>22</v>
      </c>
      <c r="C337" s="2" t="s">
        <v>187</v>
      </c>
      <c r="D337" t="s">
        <v>188</v>
      </c>
      <c r="E337" t="s">
        <v>182</v>
      </c>
      <c r="F337" t="s">
        <v>183</v>
      </c>
      <c r="G337" t="s">
        <v>183</v>
      </c>
      <c r="H337" t="s">
        <v>183</v>
      </c>
      <c r="I337" t="s">
        <v>183</v>
      </c>
      <c r="J337" t="s">
        <v>183</v>
      </c>
      <c r="K337" t="s">
        <v>183</v>
      </c>
    </row>
    <row r="338" spans="2:11" x14ac:dyDescent="0.2">
      <c r="B338" t="s">
        <v>22</v>
      </c>
      <c r="C338" s="2" t="s">
        <v>189</v>
      </c>
      <c r="D338" t="s">
        <v>190</v>
      </c>
      <c r="E338" t="s">
        <v>182</v>
      </c>
      <c r="F338" t="s">
        <v>183</v>
      </c>
      <c r="G338" t="s">
        <v>183</v>
      </c>
      <c r="H338" t="s">
        <v>183</v>
      </c>
      <c r="I338" t="s">
        <v>183</v>
      </c>
      <c r="J338" t="s">
        <v>183</v>
      </c>
      <c r="K338" t="s">
        <v>183</v>
      </c>
    </row>
    <row r="339" spans="2:11" x14ac:dyDescent="0.2">
      <c r="B339" t="s">
        <v>22</v>
      </c>
      <c r="C339" s="2" t="s">
        <v>191</v>
      </c>
      <c r="D339" t="s">
        <v>192</v>
      </c>
      <c r="E339" t="s">
        <v>182</v>
      </c>
      <c r="F339" t="s">
        <v>183</v>
      </c>
      <c r="G339" t="s">
        <v>183</v>
      </c>
      <c r="H339" t="s">
        <v>183</v>
      </c>
      <c r="I339" t="s">
        <v>183</v>
      </c>
      <c r="J339" t="s">
        <v>183</v>
      </c>
      <c r="K339" t="s">
        <v>183</v>
      </c>
    </row>
    <row r="340" spans="2:11" x14ac:dyDescent="0.2">
      <c r="B340" t="s">
        <v>22</v>
      </c>
      <c r="C340" s="2" t="s">
        <v>193</v>
      </c>
      <c r="D340" t="s">
        <v>194</v>
      </c>
      <c r="E340" t="s">
        <v>186</v>
      </c>
      <c r="F340">
        <v>1613062.21</v>
      </c>
      <c r="G340">
        <v>1670653.43</v>
      </c>
      <c r="H340">
        <v>1608828.7</v>
      </c>
      <c r="I340">
        <v>560349.38</v>
      </c>
      <c r="J340">
        <v>400048.46</v>
      </c>
      <c r="K340">
        <v>533981.28</v>
      </c>
    </row>
    <row r="341" spans="2:11" x14ac:dyDescent="0.2">
      <c r="B341" t="s">
        <v>22</v>
      </c>
      <c r="C341" s="2" t="s">
        <v>195</v>
      </c>
      <c r="D341" t="s">
        <v>196</v>
      </c>
      <c r="E341" t="s">
        <v>182</v>
      </c>
      <c r="F341" t="s">
        <v>183</v>
      </c>
      <c r="G341" t="s">
        <v>183</v>
      </c>
      <c r="H341" t="s">
        <v>183</v>
      </c>
      <c r="I341" t="s">
        <v>183</v>
      </c>
      <c r="J341" t="s">
        <v>183</v>
      </c>
      <c r="K341" t="s">
        <v>183</v>
      </c>
    </row>
    <row r="342" spans="2:11" x14ac:dyDescent="0.2">
      <c r="B342" t="s">
        <v>22</v>
      </c>
      <c r="C342" s="2" t="s">
        <v>197</v>
      </c>
      <c r="D342" t="s">
        <v>198</v>
      </c>
      <c r="E342" t="s">
        <v>182</v>
      </c>
      <c r="F342" t="s">
        <v>183</v>
      </c>
      <c r="G342" t="s">
        <v>183</v>
      </c>
      <c r="H342" t="s">
        <v>183</v>
      </c>
      <c r="I342" t="s">
        <v>183</v>
      </c>
      <c r="J342" t="s">
        <v>183</v>
      </c>
      <c r="K342" t="s">
        <v>183</v>
      </c>
    </row>
    <row r="343" spans="2:11" x14ac:dyDescent="0.2">
      <c r="B343" t="s">
        <v>22</v>
      </c>
      <c r="C343" s="2" t="s">
        <v>199</v>
      </c>
      <c r="D343" t="s">
        <v>200</v>
      </c>
      <c r="E343" t="s">
        <v>182</v>
      </c>
      <c r="F343" t="s">
        <v>183</v>
      </c>
      <c r="G343" t="s">
        <v>183</v>
      </c>
      <c r="H343" t="s">
        <v>183</v>
      </c>
      <c r="I343" t="s">
        <v>183</v>
      </c>
      <c r="J343" t="s">
        <v>183</v>
      </c>
      <c r="K343" t="s">
        <v>183</v>
      </c>
    </row>
    <row r="344" spans="2:11" x14ac:dyDescent="0.2">
      <c r="B344" t="s">
        <v>22</v>
      </c>
      <c r="C344" s="2" t="s">
        <v>201</v>
      </c>
      <c r="D344" t="s">
        <v>202</v>
      </c>
      <c r="E344" t="s">
        <v>186</v>
      </c>
      <c r="F344" t="s">
        <v>183</v>
      </c>
      <c r="G344" t="s">
        <v>183</v>
      </c>
      <c r="H344" t="s">
        <v>183</v>
      </c>
      <c r="I344" t="s">
        <v>183</v>
      </c>
      <c r="J344" t="s">
        <v>183</v>
      </c>
      <c r="K344" t="s">
        <v>183</v>
      </c>
    </row>
    <row r="345" spans="2:11" x14ac:dyDescent="0.2">
      <c r="B345" t="s">
        <v>22</v>
      </c>
      <c r="C345" s="2" t="s">
        <v>203</v>
      </c>
      <c r="D345" t="s">
        <v>204</v>
      </c>
      <c r="E345" t="s">
        <v>182</v>
      </c>
      <c r="F345" t="s">
        <v>183</v>
      </c>
      <c r="G345" t="s">
        <v>183</v>
      </c>
      <c r="H345" t="s">
        <v>183</v>
      </c>
      <c r="I345" t="s">
        <v>183</v>
      </c>
      <c r="J345" t="s">
        <v>183</v>
      </c>
      <c r="K345" t="s">
        <v>183</v>
      </c>
    </row>
    <row r="346" spans="2:11" x14ac:dyDescent="0.2">
      <c r="B346" t="s">
        <v>22</v>
      </c>
      <c r="C346" s="2" t="s">
        <v>205</v>
      </c>
      <c r="D346" t="s">
        <v>206</v>
      </c>
      <c r="E346" t="s">
        <v>186</v>
      </c>
      <c r="F346">
        <v>414679.43</v>
      </c>
      <c r="G346">
        <v>589231.05000000005</v>
      </c>
      <c r="H346">
        <v>423844.75</v>
      </c>
      <c r="I346">
        <v>53533.39</v>
      </c>
      <c r="J346">
        <v>0</v>
      </c>
      <c r="K346">
        <v>117714.94</v>
      </c>
    </row>
    <row r="347" spans="2:11" x14ac:dyDescent="0.2">
      <c r="B347" t="s">
        <v>22</v>
      </c>
      <c r="C347" s="2" t="s">
        <v>207</v>
      </c>
      <c r="D347" t="s">
        <v>208</v>
      </c>
      <c r="E347" t="s">
        <v>182</v>
      </c>
      <c r="F347" t="s">
        <v>183</v>
      </c>
      <c r="G347" t="s">
        <v>183</v>
      </c>
      <c r="H347" t="s">
        <v>183</v>
      </c>
      <c r="I347" t="s">
        <v>183</v>
      </c>
      <c r="J347" t="s">
        <v>183</v>
      </c>
      <c r="K347" t="s">
        <v>183</v>
      </c>
    </row>
    <row r="348" spans="2:11" x14ac:dyDescent="0.2">
      <c r="B348" t="s">
        <v>22</v>
      </c>
      <c r="C348" s="2" t="s">
        <v>209</v>
      </c>
      <c r="D348" t="s">
        <v>210</v>
      </c>
      <c r="E348" t="s">
        <v>182</v>
      </c>
      <c r="F348" t="s">
        <v>183</v>
      </c>
      <c r="G348" t="s">
        <v>183</v>
      </c>
      <c r="H348" t="s">
        <v>183</v>
      </c>
      <c r="I348" t="s">
        <v>183</v>
      </c>
      <c r="J348" t="s">
        <v>183</v>
      </c>
      <c r="K348" t="s">
        <v>183</v>
      </c>
    </row>
    <row r="349" spans="2:11" x14ac:dyDescent="0.2">
      <c r="B349" t="s">
        <v>22</v>
      </c>
      <c r="C349" s="2" t="s">
        <v>211</v>
      </c>
      <c r="D349" t="s">
        <v>212</v>
      </c>
      <c r="E349" t="s">
        <v>182</v>
      </c>
      <c r="F349" t="s">
        <v>183</v>
      </c>
      <c r="G349" t="s">
        <v>183</v>
      </c>
      <c r="H349" t="s">
        <v>183</v>
      </c>
      <c r="I349" t="s">
        <v>183</v>
      </c>
      <c r="J349" t="s">
        <v>183</v>
      </c>
      <c r="K349" t="s">
        <v>183</v>
      </c>
    </row>
    <row r="350" spans="2:11" x14ac:dyDescent="0.2">
      <c r="B350" t="s">
        <v>22</v>
      </c>
      <c r="C350" s="2" t="s">
        <v>213</v>
      </c>
      <c r="D350" t="s">
        <v>214</v>
      </c>
      <c r="E350" t="s">
        <v>182</v>
      </c>
      <c r="F350" t="s">
        <v>183</v>
      </c>
      <c r="G350" t="s">
        <v>183</v>
      </c>
      <c r="H350" t="s">
        <v>183</v>
      </c>
      <c r="I350" t="s">
        <v>183</v>
      </c>
      <c r="J350" t="s">
        <v>183</v>
      </c>
      <c r="K350" t="s">
        <v>183</v>
      </c>
    </row>
    <row r="351" spans="2:11" x14ac:dyDescent="0.2">
      <c r="B351" t="s">
        <v>22</v>
      </c>
      <c r="C351" s="2" t="s">
        <v>215</v>
      </c>
      <c r="D351" t="s">
        <v>216</v>
      </c>
      <c r="E351" t="s">
        <v>182</v>
      </c>
      <c r="F351" t="s">
        <v>183</v>
      </c>
      <c r="G351" t="s">
        <v>183</v>
      </c>
      <c r="H351" t="s">
        <v>183</v>
      </c>
      <c r="I351" t="s">
        <v>183</v>
      </c>
      <c r="J351" t="s">
        <v>183</v>
      </c>
      <c r="K351" t="s">
        <v>183</v>
      </c>
    </row>
    <row r="352" spans="2:11" x14ac:dyDescent="0.2">
      <c r="B352" t="s">
        <v>22</v>
      </c>
      <c r="C352" s="2" t="s">
        <v>217</v>
      </c>
      <c r="D352" t="s">
        <v>218</v>
      </c>
      <c r="E352" t="s">
        <v>186</v>
      </c>
      <c r="F352">
        <v>75803.399999999994</v>
      </c>
      <c r="G352">
        <v>28187.42</v>
      </c>
      <c r="H352">
        <v>18334.21</v>
      </c>
      <c r="I352">
        <v>13657.03</v>
      </c>
      <c r="J352">
        <v>14181.46</v>
      </c>
      <c r="K352" t="s">
        <v>183</v>
      </c>
    </row>
    <row r="353" spans="2:11" x14ac:dyDescent="0.2">
      <c r="B353" t="s">
        <v>22</v>
      </c>
      <c r="C353" s="2" t="s">
        <v>219</v>
      </c>
      <c r="D353" t="s">
        <v>220</v>
      </c>
      <c r="E353" t="s">
        <v>182</v>
      </c>
      <c r="F353" t="s">
        <v>183</v>
      </c>
      <c r="G353" t="s">
        <v>183</v>
      </c>
      <c r="H353" t="s">
        <v>183</v>
      </c>
      <c r="I353" t="s">
        <v>183</v>
      </c>
      <c r="J353" t="s">
        <v>183</v>
      </c>
      <c r="K353" t="s">
        <v>183</v>
      </c>
    </row>
    <row r="354" spans="2:11" x14ac:dyDescent="0.2">
      <c r="B354" t="s">
        <v>22</v>
      </c>
      <c r="C354" s="2" t="s">
        <v>221</v>
      </c>
      <c r="D354" t="s">
        <v>222</v>
      </c>
      <c r="E354" t="s">
        <v>182</v>
      </c>
      <c r="F354" t="s">
        <v>183</v>
      </c>
      <c r="G354" t="s">
        <v>183</v>
      </c>
      <c r="H354" t="s">
        <v>183</v>
      </c>
      <c r="I354" t="s">
        <v>183</v>
      </c>
      <c r="J354" t="s">
        <v>183</v>
      </c>
      <c r="K354" t="s">
        <v>183</v>
      </c>
    </row>
    <row r="355" spans="2:11" x14ac:dyDescent="0.2">
      <c r="B355" t="s">
        <v>22</v>
      </c>
      <c r="C355" s="2" t="s">
        <v>223</v>
      </c>
      <c r="D355" t="s">
        <v>224</v>
      </c>
      <c r="E355" t="s">
        <v>182</v>
      </c>
      <c r="F355" t="s">
        <v>183</v>
      </c>
      <c r="G355" t="s">
        <v>183</v>
      </c>
      <c r="H355" t="s">
        <v>183</v>
      </c>
      <c r="I355" t="s">
        <v>183</v>
      </c>
      <c r="J355" t="s">
        <v>183</v>
      </c>
      <c r="K355" t="s">
        <v>183</v>
      </c>
    </row>
    <row r="356" spans="2:11" x14ac:dyDescent="0.2">
      <c r="B356" t="s">
        <v>22</v>
      </c>
      <c r="C356" s="2" t="s">
        <v>225</v>
      </c>
      <c r="D356" t="s">
        <v>226</v>
      </c>
      <c r="E356" t="s">
        <v>186</v>
      </c>
      <c r="F356">
        <v>0</v>
      </c>
      <c r="G356" t="s">
        <v>183</v>
      </c>
      <c r="H356" t="s">
        <v>183</v>
      </c>
      <c r="I356" t="s">
        <v>183</v>
      </c>
      <c r="J356" t="s">
        <v>183</v>
      </c>
      <c r="K356" t="s">
        <v>183</v>
      </c>
    </row>
    <row r="357" spans="2:11" x14ac:dyDescent="0.2">
      <c r="B357" t="s">
        <v>22</v>
      </c>
      <c r="C357" s="2" t="s">
        <v>227</v>
      </c>
      <c r="D357" t="s">
        <v>228</v>
      </c>
      <c r="E357" t="s">
        <v>186</v>
      </c>
      <c r="F357">
        <v>945563.82</v>
      </c>
      <c r="G357">
        <v>503779.5</v>
      </c>
      <c r="H357">
        <v>1176027.5</v>
      </c>
      <c r="I357">
        <v>10061.25</v>
      </c>
      <c r="J357">
        <v>0</v>
      </c>
      <c r="K357">
        <v>395529.19</v>
      </c>
    </row>
    <row r="358" spans="2:11" x14ac:dyDescent="0.2">
      <c r="B358" t="s">
        <v>22</v>
      </c>
      <c r="C358" s="2" t="s">
        <v>229</v>
      </c>
      <c r="D358" t="s">
        <v>230</v>
      </c>
      <c r="E358" t="s">
        <v>182</v>
      </c>
      <c r="F358" t="s">
        <v>183</v>
      </c>
      <c r="G358" t="s">
        <v>183</v>
      </c>
      <c r="H358" t="s">
        <v>183</v>
      </c>
      <c r="I358" t="s">
        <v>183</v>
      </c>
      <c r="J358" t="s">
        <v>183</v>
      </c>
      <c r="K358" t="s">
        <v>183</v>
      </c>
    </row>
    <row r="359" spans="2:11" x14ac:dyDescent="0.2">
      <c r="B359" t="s">
        <v>22</v>
      </c>
      <c r="C359" s="2" t="s">
        <v>231</v>
      </c>
      <c r="D359" t="s">
        <v>232</v>
      </c>
      <c r="E359" t="s">
        <v>182</v>
      </c>
      <c r="F359" t="s">
        <v>183</v>
      </c>
      <c r="G359" t="s">
        <v>183</v>
      </c>
      <c r="H359" t="s">
        <v>183</v>
      </c>
      <c r="I359" t="s">
        <v>183</v>
      </c>
      <c r="J359" t="s">
        <v>183</v>
      </c>
      <c r="K359" t="s">
        <v>183</v>
      </c>
    </row>
    <row r="360" spans="2:11" x14ac:dyDescent="0.2">
      <c r="B360" t="s">
        <v>22</v>
      </c>
      <c r="C360" s="2" t="s">
        <v>233</v>
      </c>
      <c r="D360" t="s">
        <v>234</v>
      </c>
      <c r="E360" t="s">
        <v>182</v>
      </c>
      <c r="F360" t="s">
        <v>183</v>
      </c>
      <c r="G360" t="s">
        <v>183</v>
      </c>
      <c r="H360" t="s">
        <v>183</v>
      </c>
      <c r="I360" t="s">
        <v>183</v>
      </c>
      <c r="J360" t="s">
        <v>183</v>
      </c>
      <c r="K360" t="s">
        <v>183</v>
      </c>
    </row>
    <row r="361" spans="2:11" x14ac:dyDescent="0.2">
      <c r="B361" t="s">
        <v>22</v>
      </c>
      <c r="C361" s="2" t="s">
        <v>235</v>
      </c>
      <c r="D361" t="s">
        <v>236</v>
      </c>
      <c r="E361" t="s">
        <v>182</v>
      </c>
      <c r="F361" t="s">
        <v>183</v>
      </c>
      <c r="G361" t="s">
        <v>183</v>
      </c>
      <c r="H361" t="s">
        <v>183</v>
      </c>
      <c r="I361" t="s">
        <v>183</v>
      </c>
      <c r="J361" t="s">
        <v>183</v>
      </c>
      <c r="K361" t="s">
        <v>183</v>
      </c>
    </row>
    <row r="362" spans="2:11" x14ac:dyDescent="0.2">
      <c r="B362" t="s">
        <v>22</v>
      </c>
      <c r="C362" s="2" t="s">
        <v>237</v>
      </c>
      <c r="D362" t="s">
        <v>238</v>
      </c>
      <c r="E362" t="s">
        <v>186</v>
      </c>
      <c r="F362">
        <v>448805.69</v>
      </c>
      <c r="G362">
        <v>1354010.04</v>
      </c>
      <c r="H362">
        <v>1082733.68</v>
      </c>
      <c r="I362">
        <v>283135.77</v>
      </c>
      <c r="J362">
        <v>805233.66</v>
      </c>
      <c r="K362">
        <v>1010110.92</v>
      </c>
    </row>
    <row r="363" spans="2:11" x14ac:dyDescent="0.2">
      <c r="B363" t="s">
        <v>22</v>
      </c>
      <c r="C363" s="2" t="s">
        <v>239</v>
      </c>
      <c r="D363" t="s">
        <v>240</v>
      </c>
      <c r="E363" t="s">
        <v>182</v>
      </c>
      <c r="F363" t="s">
        <v>183</v>
      </c>
      <c r="G363" t="s">
        <v>183</v>
      </c>
      <c r="H363" t="s">
        <v>183</v>
      </c>
      <c r="I363" t="s">
        <v>183</v>
      </c>
      <c r="J363" t="s">
        <v>183</v>
      </c>
      <c r="K363" t="s">
        <v>183</v>
      </c>
    </row>
    <row r="364" spans="2:11" x14ac:dyDescent="0.2">
      <c r="B364" t="s">
        <v>22</v>
      </c>
      <c r="C364" s="2" t="s">
        <v>241</v>
      </c>
      <c r="D364" t="s">
        <v>242</v>
      </c>
      <c r="E364" t="s">
        <v>182</v>
      </c>
      <c r="F364" t="s">
        <v>183</v>
      </c>
      <c r="G364" t="s">
        <v>183</v>
      </c>
      <c r="H364" t="s">
        <v>183</v>
      </c>
      <c r="I364" t="s">
        <v>183</v>
      </c>
      <c r="J364" t="s">
        <v>183</v>
      </c>
      <c r="K364" t="s">
        <v>183</v>
      </c>
    </row>
    <row r="365" spans="2:11" x14ac:dyDescent="0.2">
      <c r="B365" t="s">
        <v>22</v>
      </c>
      <c r="C365" s="2" t="s">
        <v>243</v>
      </c>
      <c r="D365" t="s">
        <v>244</v>
      </c>
      <c r="E365" t="s">
        <v>182</v>
      </c>
      <c r="F365" t="s">
        <v>183</v>
      </c>
      <c r="G365" t="s">
        <v>183</v>
      </c>
      <c r="H365" t="s">
        <v>183</v>
      </c>
      <c r="I365" t="s">
        <v>183</v>
      </c>
      <c r="J365" t="s">
        <v>183</v>
      </c>
      <c r="K365" t="s">
        <v>183</v>
      </c>
    </row>
    <row r="366" spans="2:11" x14ac:dyDescent="0.2">
      <c r="B366" t="s">
        <v>22</v>
      </c>
      <c r="C366" s="2" t="s">
        <v>245</v>
      </c>
      <c r="D366" t="s">
        <v>246</v>
      </c>
      <c r="E366" t="s">
        <v>182</v>
      </c>
      <c r="F366" t="s">
        <v>183</v>
      </c>
      <c r="G366" t="s">
        <v>183</v>
      </c>
      <c r="H366" t="s">
        <v>183</v>
      </c>
      <c r="I366" t="s">
        <v>183</v>
      </c>
      <c r="J366" t="s">
        <v>183</v>
      </c>
      <c r="K366" t="s">
        <v>183</v>
      </c>
    </row>
    <row r="367" spans="2:11" x14ac:dyDescent="0.2">
      <c r="B367" t="s">
        <v>22</v>
      </c>
      <c r="C367" s="2" t="s">
        <v>247</v>
      </c>
      <c r="D367" t="s">
        <v>248</v>
      </c>
      <c r="E367" t="s">
        <v>182</v>
      </c>
      <c r="F367" t="s">
        <v>183</v>
      </c>
      <c r="G367" t="s">
        <v>183</v>
      </c>
      <c r="H367" t="s">
        <v>183</v>
      </c>
      <c r="I367" t="s">
        <v>183</v>
      </c>
      <c r="J367" t="s">
        <v>183</v>
      </c>
      <c r="K367" t="s">
        <v>183</v>
      </c>
    </row>
    <row r="368" spans="2:11" x14ac:dyDescent="0.2">
      <c r="B368" t="s">
        <v>22</v>
      </c>
      <c r="C368" s="2" t="s">
        <v>249</v>
      </c>
      <c r="D368" t="s">
        <v>250</v>
      </c>
      <c r="E368" t="s">
        <v>182</v>
      </c>
      <c r="F368" t="s">
        <v>183</v>
      </c>
      <c r="G368" t="s">
        <v>183</v>
      </c>
      <c r="H368" t="s">
        <v>183</v>
      </c>
      <c r="I368" t="s">
        <v>183</v>
      </c>
      <c r="J368" t="s">
        <v>183</v>
      </c>
      <c r="K368" t="s">
        <v>183</v>
      </c>
    </row>
    <row r="369" spans="2:11" x14ac:dyDescent="0.2">
      <c r="B369" t="s">
        <v>22</v>
      </c>
      <c r="C369" s="2" t="s">
        <v>251</v>
      </c>
      <c r="D369" t="s">
        <v>252</v>
      </c>
      <c r="E369" t="s">
        <v>186</v>
      </c>
      <c r="F369">
        <v>2236857.9500000002</v>
      </c>
      <c r="G369">
        <v>2089963.07</v>
      </c>
      <c r="H369">
        <v>42948.86</v>
      </c>
      <c r="I369">
        <v>499360.76</v>
      </c>
      <c r="J369">
        <v>119933.01</v>
      </c>
      <c r="K369">
        <v>981293.62</v>
      </c>
    </row>
    <row r="370" spans="2:11" x14ac:dyDescent="0.2">
      <c r="B370" t="s">
        <v>22</v>
      </c>
      <c r="C370" s="2" t="s">
        <v>253</v>
      </c>
      <c r="D370" t="s">
        <v>254</v>
      </c>
      <c r="E370" t="s">
        <v>182</v>
      </c>
      <c r="F370" t="s">
        <v>183</v>
      </c>
      <c r="G370" t="s">
        <v>183</v>
      </c>
      <c r="H370" t="s">
        <v>183</v>
      </c>
      <c r="I370" t="s">
        <v>183</v>
      </c>
      <c r="J370" t="s">
        <v>183</v>
      </c>
      <c r="K370" t="s">
        <v>183</v>
      </c>
    </row>
    <row r="371" spans="2:11" x14ac:dyDescent="0.2">
      <c r="B371" t="s">
        <v>22</v>
      </c>
      <c r="C371" s="2" t="s">
        <v>255</v>
      </c>
      <c r="D371" t="s">
        <v>256</v>
      </c>
      <c r="E371" t="s">
        <v>182</v>
      </c>
      <c r="F371" t="s">
        <v>183</v>
      </c>
      <c r="G371" t="s">
        <v>183</v>
      </c>
      <c r="H371" t="s">
        <v>183</v>
      </c>
      <c r="I371" t="s">
        <v>183</v>
      </c>
      <c r="J371" t="s">
        <v>183</v>
      </c>
      <c r="K371" t="s">
        <v>183</v>
      </c>
    </row>
    <row r="372" spans="2:11" x14ac:dyDescent="0.2">
      <c r="B372" t="s">
        <v>22</v>
      </c>
      <c r="C372" s="2" t="s">
        <v>257</v>
      </c>
      <c r="D372" t="s">
        <v>258</v>
      </c>
      <c r="E372" t="s">
        <v>182</v>
      </c>
      <c r="F372" t="s">
        <v>183</v>
      </c>
      <c r="G372" t="s">
        <v>183</v>
      </c>
      <c r="H372" t="s">
        <v>183</v>
      </c>
      <c r="I372" t="s">
        <v>183</v>
      </c>
      <c r="J372" t="s">
        <v>183</v>
      </c>
      <c r="K372" t="s">
        <v>183</v>
      </c>
    </row>
    <row r="373" spans="2:11" x14ac:dyDescent="0.2">
      <c r="B373" t="s">
        <v>22</v>
      </c>
      <c r="C373" s="2" t="s">
        <v>259</v>
      </c>
      <c r="D373" t="s">
        <v>260</v>
      </c>
      <c r="E373" t="s">
        <v>182</v>
      </c>
      <c r="F373" t="s">
        <v>183</v>
      </c>
      <c r="G373" t="s">
        <v>183</v>
      </c>
      <c r="H373" t="s">
        <v>183</v>
      </c>
      <c r="I373" t="s">
        <v>183</v>
      </c>
      <c r="J373" t="s">
        <v>183</v>
      </c>
      <c r="K373" t="s">
        <v>183</v>
      </c>
    </row>
    <row r="374" spans="2:11" x14ac:dyDescent="0.2">
      <c r="B374" t="s">
        <v>22</v>
      </c>
      <c r="C374" s="2" t="s">
        <v>261</v>
      </c>
      <c r="D374" t="s">
        <v>262</v>
      </c>
      <c r="E374" t="s">
        <v>182</v>
      </c>
      <c r="F374" t="s">
        <v>183</v>
      </c>
      <c r="G374" t="s">
        <v>183</v>
      </c>
      <c r="H374" t="s">
        <v>183</v>
      </c>
      <c r="I374" t="s">
        <v>183</v>
      </c>
      <c r="J374" t="s">
        <v>183</v>
      </c>
      <c r="K374" t="s">
        <v>183</v>
      </c>
    </row>
    <row r="375" spans="2:11" x14ac:dyDescent="0.2">
      <c r="B375" t="s">
        <v>22</v>
      </c>
      <c r="C375" s="2" t="s">
        <v>263</v>
      </c>
      <c r="D375" t="s">
        <v>264</v>
      </c>
      <c r="E375" t="s">
        <v>182</v>
      </c>
      <c r="F375" t="s">
        <v>183</v>
      </c>
      <c r="G375" t="s">
        <v>183</v>
      </c>
      <c r="H375" t="s">
        <v>183</v>
      </c>
      <c r="I375" t="s">
        <v>183</v>
      </c>
      <c r="J375" t="s">
        <v>183</v>
      </c>
      <c r="K375" t="s">
        <v>183</v>
      </c>
    </row>
    <row r="376" spans="2:11" x14ac:dyDescent="0.2">
      <c r="B376" t="s">
        <v>22</v>
      </c>
      <c r="C376" s="2" t="s">
        <v>265</v>
      </c>
      <c r="D376" t="s">
        <v>266</v>
      </c>
      <c r="E376" t="s">
        <v>182</v>
      </c>
      <c r="F376" t="s">
        <v>183</v>
      </c>
      <c r="G376" t="s">
        <v>183</v>
      </c>
      <c r="H376" t="s">
        <v>183</v>
      </c>
      <c r="I376" t="s">
        <v>183</v>
      </c>
      <c r="J376" t="s">
        <v>183</v>
      </c>
      <c r="K376" t="s">
        <v>183</v>
      </c>
    </row>
    <row r="377" spans="2:11" x14ac:dyDescent="0.2">
      <c r="B377" t="s">
        <v>22</v>
      </c>
      <c r="C377" s="2" t="s">
        <v>267</v>
      </c>
      <c r="D377" t="s">
        <v>268</v>
      </c>
      <c r="E377" t="s">
        <v>186</v>
      </c>
      <c r="F377">
        <v>0</v>
      </c>
      <c r="G377" t="s">
        <v>183</v>
      </c>
      <c r="H377" t="s">
        <v>183</v>
      </c>
      <c r="I377" t="s">
        <v>183</v>
      </c>
      <c r="J377" t="s">
        <v>183</v>
      </c>
      <c r="K377" t="s">
        <v>183</v>
      </c>
    </row>
    <row r="378" spans="2:11" x14ac:dyDescent="0.2">
      <c r="B378" t="s">
        <v>22</v>
      </c>
      <c r="C378" s="2" t="s">
        <v>269</v>
      </c>
      <c r="D378" t="s">
        <v>270</v>
      </c>
      <c r="E378" t="s">
        <v>182</v>
      </c>
      <c r="F378" t="s">
        <v>183</v>
      </c>
      <c r="G378" t="s">
        <v>183</v>
      </c>
      <c r="H378" t="s">
        <v>183</v>
      </c>
      <c r="I378" t="s">
        <v>183</v>
      </c>
      <c r="J378" t="s">
        <v>183</v>
      </c>
      <c r="K378" t="s">
        <v>183</v>
      </c>
    </row>
    <row r="379" spans="2:11" x14ac:dyDescent="0.2">
      <c r="B379" t="s">
        <v>22</v>
      </c>
      <c r="C379" s="2" t="s">
        <v>271</v>
      </c>
      <c r="D379" t="s">
        <v>272</v>
      </c>
      <c r="E379" t="s">
        <v>186</v>
      </c>
      <c r="F379">
        <v>175880.72</v>
      </c>
      <c r="G379">
        <v>167014.9</v>
      </c>
      <c r="H379">
        <v>262574.44</v>
      </c>
      <c r="I379">
        <v>38787.5</v>
      </c>
      <c r="J379">
        <v>85958.31</v>
      </c>
      <c r="K379">
        <v>45885.77</v>
      </c>
    </row>
    <row r="380" spans="2:11" x14ac:dyDescent="0.2">
      <c r="B380" t="s">
        <v>22</v>
      </c>
      <c r="C380" s="2" t="s">
        <v>273</v>
      </c>
      <c r="D380" t="s">
        <v>274</v>
      </c>
      <c r="E380" t="s">
        <v>182</v>
      </c>
      <c r="F380" t="s">
        <v>183</v>
      </c>
      <c r="G380" t="s">
        <v>183</v>
      </c>
      <c r="H380" t="s">
        <v>183</v>
      </c>
      <c r="I380" t="s">
        <v>183</v>
      </c>
      <c r="J380" t="s">
        <v>183</v>
      </c>
      <c r="K380" t="s">
        <v>183</v>
      </c>
    </row>
    <row r="381" spans="2:11" x14ac:dyDescent="0.2">
      <c r="B381" t="s">
        <v>22</v>
      </c>
      <c r="C381" s="2" t="s">
        <v>275</v>
      </c>
      <c r="D381" t="s">
        <v>276</v>
      </c>
      <c r="E381" t="s">
        <v>182</v>
      </c>
      <c r="F381" t="s">
        <v>183</v>
      </c>
      <c r="G381" t="s">
        <v>183</v>
      </c>
      <c r="H381" t="s">
        <v>183</v>
      </c>
      <c r="I381" t="s">
        <v>183</v>
      </c>
      <c r="J381" t="s">
        <v>183</v>
      </c>
      <c r="K381" t="s">
        <v>183</v>
      </c>
    </row>
    <row r="382" spans="2:11" x14ac:dyDescent="0.2">
      <c r="B382" t="s">
        <v>22</v>
      </c>
      <c r="C382" s="2" t="s">
        <v>277</v>
      </c>
      <c r="D382" t="s">
        <v>278</v>
      </c>
      <c r="E382" t="s">
        <v>182</v>
      </c>
      <c r="F382" t="s">
        <v>183</v>
      </c>
      <c r="G382" t="s">
        <v>183</v>
      </c>
      <c r="H382" t="s">
        <v>183</v>
      </c>
      <c r="I382" t="s">
        <v>183</v>
      </c>
      <c r="J382" t="s">
        <v>183</v>
      </c>
      <c r="K382" t="s">
        <v>183</v>
      </c>
    </row>
    <row r="383" spans="2:11" x14ac:dyDescent="0.2">
      <c r="B383" t="s">
        <v>22</v>
      </c>
      <c r="C383" s="2" t="s">
        <v>279</v>
      </c>
      <c r="D383" t="s">
        <v>280</v>
      </c>
      <c r="E383" t="s">
        <v>182</v>
      </c>
      <c r="F383" t="s">
        <v>183</v>
      </c>
      <c r="G383" t="s">
        <v>183</v>
      </c>
      <c r="H383" t="s">
        <v>183</v>
      </c>
      <c r="I383" t="s">
        <v>183</v>
      </c>
      <c r="J383" t="s">
        <v>183</v>
      </c>
      <c r="K383" t="s">
        <v>183</v>
      </c>
    </row>
    <row r="384" spans="2:11" x14ac:dyDescent="0.2">
      <c r="B384" t="s">
        <v>22</v>
      </c>
      <c r="C384" s="2" t="s">
        <v>281</v>
      </c>
      <c r="D384" t="s">
        <v>282</v>
      </c>
      <c r="E384" t="s">
        <v>283</v>
      </c>
      <c r="F384" t="s">
        <v>183</v>
      </c>
      <c r="G384" t="s">
        <v>183</v>
      </c>
      <c r="H384" t="s">
        <v>183</v>
      </c>
      <c r="I384" t="s">
        <v>183</v>
      </c>
      <c r="J384" t="s">
        <v>183</v>
      </c>
      <c r="K384" t="s">
        <v>183</v>
      </c>
    </row>
    <row r="385" spans="2:11" x14ac:dyDescent="0.2">
      <c r="B385" t="s">
        <v>22</v>
      </c>
      <c r="C385" s="2" t="s">
        <v>284</v>
      </c>
      <c r="D385" t="s">
        <v>285</v>
      </c>
      <c r="E385" t="s">
        <v>182</v>
      </c>
      <c r="F385" t="s">
        <v>183</v>
      </c>
      <c r="G385" t="s">
        <v>183</v>
      </c>
      <c r="H385" t="s">
        <v>183</v>
      </c>
      <c r="I385" t="s">
        <v>183</v>
      </c>
      <c r="J385" t="s">
        <v>183</v>
      </c>
      <c r="K385" t="s">
        <v>183</v>
      </c>
    </row>
    <row r="386" spans="2:11" x14ac:dyDescent="0.2">
      <c r="B386" t="s">
        <v>22</v>
      </c>
      <c r="C386" s="2" t="s">
        <v>286</v>
      </c>
      <c r="D386" t="s">
        <v>287</v>
      </c>
      <c r="E386" t="s">
        <v>182</v>
      </c>
      <c r="F386" t="s">
        <v>183</v>
      </c>
      <c r="G386" t="s">
        <v>183</v>
      </c>
      <c r="H386" t="s">
        <v>183</v>
      </c>
      <c r="I386" t="s">
        <v>183</v>
      </c>
      <c r="J386" t="s">
        <v>183</v>
      </c>
      <c r="K386" t="s">
        <v>183</v>
      </c>
    </row>
    <row r="387" spans="2:11" x14ac:dyDescent="0.2">
      <c r="B387" t="s">
        <v>22</v>
      </c>
      <c r="C387" s="2" t="s">
        <v>288</v>
      </c>
      <c r="D387" t="s">
        <v>289</v>
      </c>
      <c r="E387" t="s">
        <v>182</v>
      </c>
      <c r="F387" t="s">
        <v>183</v>
      </c>
      <c r="G387" t="s">
        <v>183</v>
      </c>
      <c r="H387" t="s">
        <v>183</v>
      </c>
      <c r="I387" t="s">
        <v>183</v>
      </c>
      <c r="J387" t="s">
        <v>183</v>
      </c>
      <c r="K387" t="s">
        <v>183</v>
      </c>
    </row>
    <row r="388" spans="2:11" x14ac:dyDescent="0.2">
      <c r="B388" t="s">
        <v>22</v>
      </c>
      <c r="C388" s="2" t="s">
        <v>290</v>
      </c>
      <c r="D388" t="s">
        <v>291</v>
      </c>
      <c r="E388" t="s">
        <v>182</v>
      </c>
      <c r="F388" t="s">
        <v>183</v>
      </c>
      <c r="G388" t="s">
        <v>183</v>
      </c>
      <c r="H388" t="s">
        <v>183</v>
      </c>
      <c r="I388" t="s">
        <v>183</v>
      </c>
      <c r="J388" t="s">
        <v>183</v>
      </c>
      <c r="K388" t="s">
        <v>183</v>
      </c>
    </row>
    <row r="389" spans="2:11" x14ac:dyDescent="0.2">
      <c r="B389" t="s">
        <v>22</v>
      </c>
      <c r="C389" s="2" t="s">
        <v>292</v>
      </c>
      <c r="D389" t="s">
        <v>293</v>
      </c>
      <c r="E389" t="s">
        <v>182</v>
      </c>
      <c r="F389" t="s">
        <v>183</v>
      </c>
      <c r="G389" t="s">
        <v>183</v>
      </c>
      <c r="H389" t="s">
        <v>183</v>
      </c>
      <c r="I389" t="s">
        <v>183</v>
      </c>
      <c r="J389" t="s">
        <v>183</v>
      </c>
      <c r="K389" t="s">
        <v>183</v>
      </c>
    </row>
    <row r="390" spans="2:11" x14ac:dyDescent="0.2">
      <c r="B390" t="s">
        <v>22</v>
      </c>
      <c r="C390" s="2" t="s">
        <v>294</v>
      </c>
      <c r="D390" t="s">
        <v>295</v>
      </c>
      <c r="E390" t="s">
        <v>182</v>
      </c>
      <c r="F390" t="s">
        <v>183</v>
      </c>
      <c r="G390" t="s">
        <v>183</v>
      </c>
      <c r="H390" t="s">
        <v>183</v>
      </c>
      <c r="I390" t="s">
        <v>183</v>
      </c>
      <c r="J390" t="s">
        <v>183</v>
      </c>
      <c r="K390" t="s">
        <v>183</v>
      </c>
    </row>
    <row r="391" spans="2:11" x14ac:dyDescent="0.2">
      <c r="B391" t="s">
        <v>22</v>
      </c>
      <c r="C391" s="2" t="s">
        <v>296</v>
      </c>
      <c r="D391" t="s">
        <v>297</v>
      </c>
      <c r="E391" t="s">
        <v>182</v>
      </c>
      <c r="F391" t="s">
        <v>183</v>
      </c>
      <c r="G391" t="s">
        <v>183</v>
      </c>
      <c r="H391" t="s">
        <v>183</v>
      </c>
      <c r="I391" t="s">
        <v>183</v>
      </c>
      <c r="J391" t="s">
        <v>183</v>
      </c>
      <c r="K391" t="s">
        <v>183</v>
      </c>
    </row>
    <row r="392" spans="2:11" x14ac:dyDescent="0.2">
      <c r="B392" t="s">
        <v>22</v>
      </c>
      <c r="C392" s="2" t="s">
        <v>298</v>
      </c>
      <c r="D392" t="s">
        <v>299</v>
      </c>
      <c r="E392" t="s">
        <v>283</v>
      </c>
      <c r="F392" t="s">
        <v>183</v>
      </c>
      <c r="G392" t="s">
        <v>183</v>
      </c>
      <c r="H392" t="s">
        <v>183</v>
      </c>
      <c r="I392" t="s">
        <v>183</v>
      </c>
      <c r="J392" t="s">
        <v>183</v>
      </c>
      <c r="K392" t="s">
        <v>183</v>
      </c>
    </row>
    <row r="393" spans="2:11" x14ac:dyDescent="0.2">
      <c r="B393" t="s">
        <v>22</v>
      </c>
      <c r="C393" s="2" t="s">
        <v>300</v>
      </c>
      <c r="D393" t="s">
        <v>301</v>
      </c>
      <c r="E393" t="s">
        <v>182</v>
      </c>
      <c r="F393" t="s">
        <v>183</v>
      </c>
      <c r="G393" t="s">
        <v>183</v>
      </c>
      <c r="H393" t="s">
        <v>183</v>
      </c>
      <c r="I393" t="s">
        <v>183</v>
      </c>
      <c r="J393" t="s">
        <v>183</v>
      </c>
      <c r="K393" t="s">
        <v>183</v>
      </c>
    </row>
    <row r="394" spans="2:11" x14ac:dyDescent="0.2">
      <c r="B394" t="s">
        <v>22</v>
      </c>
      <c r="C394" s="2" t="s">
        <v>302</v>
      </c>
      <c r="D394" t="s">
        <v>303</v>
      </c>
      <c r="E394" t="s">
        <v>283</v>
      </c>
      <c r="F394" t="s">
        <v>183</v>
      </c>
      <c r="G394" t="s">
        <v>183</v>
      </c>
      <c r="H394" t="s">
        <v>183</v>
      </c>
      <c r="I394" t="s">
        <v>183</v>
      </c>
      <c r="J394" t="s">
        <v>183</v>
      </c>
      <c r="K394" t="s">
        <v>183</v>
      </c>
    </row>
    <row r="395" spans="2:11" x14ac:dyDescent="0.2">
      <c r="B395" t="s">
        <v>22</v>
      </c>
      <c r="C395" s="2" t="s">
        <v>304</v>
      </c>
      <c r="D395" t="s">
        <v>305</v>
      </c>
      <c r="E395" t="s">
        <v>182</v>
      </c>
      <c r="F395" t="s">
        <v>183</v>
      </c>
      <c r="G395" t="s">
        <v>183</v>
      </c>
      <c r="H395" t="s">
        <v>183</v>
      </c>
      <c r="I395" t="s">
        <v>183</v>
      </c>
      <c r="J395" t="s">
        <v>183</v>
      </c>
      <c r="K395" t="s">
        <v>183</v>
      </c>
    </row>
    <row r="396" spans="2:11" x14ac:dyDescent="0.2">
      <c r="B396" t="s">
        <v>22</v>
      </c>
      <c r="C396" s="2" t="s">
        <v>306</v>
      </c>
      <c r="D396" t="s">
        <v>307</v>
      </c>
      <c r="E396" t="s">
        <v>182</v>
      </c>
      <c r="F396" t="s">
        <v>183</v>
      </c>
      <c r="G396" t="s">
        <v>183</v>
      </c>
      <c r="H396" t="s">
        <v>183</v>
      </c>
      <c r="I396" t="s">
        <v>183</v>
      </c>
      <c r="J396" t="s">
        <v>183</v>
      </c>
      <c r="K396" t="s">
        <v>183</v>
      </c>
    </row>
    <row r="397" spans="2:11" x14ac:dyDescent="0.2">
      <c r="B397" t="s">
        <v>22</v>
      </c>
      <c r="C397" s="2" t="s">
        <v>308</v>
      </c>
      <c r="D397" t="s">
        <v>309</v>
      </c>
      <c r="E397" t="s">
        <v>182</v>
      </c>
      <c r="F397" t="s">
        <v>183</v>
      </c>
      <c r="G397" t="s">
        <v>183</v>
      </c>
      <c r="H397" t="s">
        <v>183</v>
      </c>
      <c r="I397" t="s">
        <v>183</v>
      </c>
      <c r="J397" t="s">
        <v>183</v>
      </c>
      <c r="K397" t="s">
        <v>183</v>
      </c>
    </row>
    <row r="398" spans="2:11" x14ac:dyDescent="0.2">
      <c r="B398" t="s">
        <v>22</v>
      </c>
      <c r="C398" s="2" t="s">
        <v>310</v>
      </c>
      <c r="D398" t="s">
        <v>311</v>
      </c>
      <c r="E398" t="s">
        <v>186</v>
      </c>
      <c r="F398" t="s">
        <v>183</v>
      </c>
      <c r="G398" t="s">
        <v>183</v>
      </c>
      <c r="H398" t="s">
        <v>183</v>
      </c>
      <c r="I398">
        <v>25433.03</v>
      </c>
      <c r="J398">
        <v>11984.99</v>
      </c>
      <c r="K398">
        <v>0</v>
      </c>
    </row>
    <row r="399" spans="2:11" x14ac:dyDescent="0.2">
      <c r="B399" t="s">
        <v>22</v>
      </c>
      <c r="C399" s="2" t="s">
        <v>312</v>
      </c>
      <c r="D399" t="s">
        <v>313</v>
      </c>
      <c r="E399" t="s">
        <v>182</v>
      </c>
      <c r="F399" t="s">
        <v>183</v>
      </c>
      <c r="G399" t="s">
        <v>183</v>
      </c>
      <c r="H399" t="s">
        <v>183</v>
      </c>
      <c r="I399" t="s">
        <v>183</v>
      </c>
      <c r="J399" t="s">
        <v>183</v>
      </c>
      <c r="K399" t="s">
        <v>183</v>
      </c>
    </row>
    <row r="400" spans="2:11" x14ac:dyDescent="0.2">
      <c r="B400" t="s">
        <v>22</v>
      </c>
      <c r="C400" s="2" t="s">
        <v>314</v>
      </c>
      <c r="D400" t="s">
        <v>315</v>
      </c>
      <c r="E400" t="s">
        <v>182</v>
      </c>
      <c r="F400" t="s">
        <v>183</v>
      </c>
      <c r="G400" t="s">
        <v>183</v>
      </c>
      <c r="H400" t="s">
        <v>183</v>
      </c>
      <c r="I400" t="s">
        <v>183</v>
      </c>
      <c r="J400" t="s">
        <v>183</v>
      </c>
      <c r="K400" t="s">
        <v>183</v>
      </c>
    </row>
    <row r="401" spans="2:11" x14ac:dyDescent="0.2">
      <c r="B401" t="s">
        <v>22</v>
      </c>
      <c r="C401" s="2" t="s">
        <v>316</v>
      </c>
      <c r="D401" t="s">
        <v>317</v>
      </c>
      <c r="E401" t="s">
        <v>186</v>
      </c>
      <c r="F401" t="s">
        <v>183</v>
      </c>
      <c r="G401" t="s">
        <v>183</v>
      </c>
      <c r="H401" t="s">
        <v>183</v>
      </c>
      <c r="I401">
        <v>0</v>
      </c>
      <c r="J401" t="s">
        <v>183</v>
      </c>
      <c r="K401">
        <v>0</v>
      </c>
    </row>
    <row r="402" spans="2:11" x14ac:dyDescent="0.2">
      <c r="B402" t="s">
        <v>22</v>
      </c>
      <c r="C402" s="2" t="s">
        <v>318</v>
      </c>
      <c r="D402" t="s">
        <v>319</v>
      </c>
      <c r="E402" t="s">
        <v>186</v>
      </c>
      <c r="F402" t="s">
        <v>183</v>
      </c>
      <c r="G402" t="s">
        <v>183</v>
      </c>
      <c r="H402" t="s">
        <v>183</v>
      </c>
      <c r="I402">
        <v>0</v>
      </c>
      <c r="J402">
        <v>12257.03</v>
      </c>
      <c r="K402">
        <v>0</v>
      </c>
    </row>
    <row r="403" spans="2:11" x14ac:dyDescent="0.2">
      <c r="B403" t="s">
        <v>22</v>
      </c>
      <c r="C403" s="2" t="s">
        <v>320</v>
      </c>
      <c r="D403" t="s">
        <v>321</v>
      </c>
      <c r="E403" t="s">
        <v>186</v>
      </c>
      <c r="F403" t="s">
        <v>183</v>
      </c>
      <c r="G403" t="s">
        <v>183</v>
      </c>
      <c r="H403" t="s">
        <v>183</v>
      </c>
      <c r="I403">
        <v>0</v>
      </c>
      <c r="J403">
        <v>0</v>
      </c>
      <c r="K403">
        <v>0</v>
      </c>
    </row>
    <row r="404" spans="2:11" x14ac:dyDescent="0.2">
      <c r="B404" t="s">
        <v>22</v>
      </c>
      <c r="C404" s="2" t="s">
        <v>322</v>
      </c>
      <c r="D404" t="s">
        <v>323</v>
      </c>
      <c r="E404" t="s">
        <v>182</v>
      </c>
      <c r="F404" t="s">
        <v>183</v>
      </c>
      <c r="G404" t="s">
        <v>183</v>
      </c>
      <c r="H404" t="s">
        <v>183</v>
      </c>
      <c r="I404" t="s">
        <v>183</v>
      </c>
      <c r="J404" t="s">
        <v>183</v>
      </c>
      <c r="K404" t="s">
        <v>183</v>
      </c>
    </row>
    <row r="405" spans="2:11" x14ac:dyDescent="0.2">
      <c r="B405" t="s">
        <v>22</v>
      </c>
      <c r="C405" s="2" t="s">
        <v>324</v>
      </c>
      <c r="D405" t="s">
        <v>325</v>
      </c>
      <c r="E405" t="s">
        <v>182</v>
      </c>
      <c r="F405" t="s">
        <v>183</v>
      </c>
      <c r="G405" t="s">
        <v>183</v>
      </c>
      <c r="H405" t="s">
        <v>183</v>
      </c>
      <c r="I405" t="s">
        <v>183</v>
      </c>
      <c r="J405" t="s">
        <v>183</v>
      </c>
      <c r="K405" t="s">
        <v>183</v>
      </c>
    </row>
    <row r="406" spans="2:11" x14ac:dyDescent="0.2">
      <c r="B406" t="s">
        <v>22</v>
      </c>
      <c r="C406" s="2" t="s">
        <v>326</v>
      </c>
      <c r="D406" t="s">
        <v>327</v>
      </c>
      <c r="E406" t="s">
        <v>182</v>
      </c>
      <c r="F406" t="s">
        <v>183</v>
      </c>
      <c r="G406" t="s">
        <v>183</v>
      </c>
      <c r="H406" t="s">
        <v>183</v>
      </c>
      <c r="I406" t="s">
        <v>183</v>
      </c>
      <c r="J406" t="s">
        <v>183</v>
      </c>
      <c r="K406" t="s">
        <v>183</v>
      </c>
    </row>
    <row r="407" spans="2:11" x14ac:dyDescent="0.2">
      <c r="B407" t="s">
        <v>22</v>
      </c>
      <c r="C407" s="2" t="s">
        <v>328</v>
      </c>
      <c r="D407" t="s">
        <v>329</v>
      </c>
      <c r="E407" t="s">
        <v>182</v>
      </c>
      <c r="F407" t="s">
        <v>183</v>
      </c>
      <c r="G407" t="s">
        <v>183</v>
      </c>
      <c r="H407" t="s">
        <v>183</v>
      </c>
      <c r="I407" t="s">
        <v>183</v>
      </c>
      <c r="J407" t="s">
        <v>183</v>
      </c>
      <c r="K407" t="s">
        <v>183</v>
      </c>
    </row>
    <row r="408" spans="2:11" x14ac:dyDescent="0.2">
      <c r="B408" t="s">
        <v>22</v>
      </c>
      <c r="C408" s="2" t="s">
        <v>330</v>
      </c>
      <c r="D408" t="s">
        <v>331</v>
      </c>
      <c r="E408" t="s">
        <v>182</v>
      </c>
      <c r="F408" t="s">
        <v>183</v>
      </c>
      <c r="G408" t="s">
        <v>183</v>
      </c>
      <c r="H408" t="s">
        <v>183</v>
      </c>
      <c r="I408" t="s">
        <v>183</v>
      </c>
      <c r="J408" t="s">
        <v>183</v>
      </c>
      <c r="K408" t="s">
        <v>183</v>
      </c>
    </row>
    <row r="409" spans="2:11" x14ac:dyDescent="0.2">
      <c r="B409" t="s">
        <v>22</v>
      </c>
      <c r="C409" s="2" t="s">
        <v>332</v>
      </c>
      <c r="D409" t="s">
        <v>333</v>
      </c>
      <c r="E409" t="s">
        <v>186</v>
      </c>
      <c r="F409" t="s">
        <v>183</v>
      </c>
      <c r="G409" t="s">
        <v>183</v>
      </c>
      <c r="H409" t="s">
        <v>183</v>
      </c>
      <c r="I409">
        <v>18694</v>
      </c>
      <c r="J409">
        <v>0</v>
      </c>
      <c r="K409">
        <v>0</v>
      </c>
    </row>
    <row r="410" spans="2:11" x14ac:dyDescent="0.2">
      <c r="B410" t="s">
        <v>22</v>
      </c>
      <c r="C410" s="2" t="s">
        <v>334</v>
      </c>
      <c r="D410" t="s">
        <v>335</v>
      </c>
      <c r="E410" t="s">
        <v>182</v>
      </c>
      <c r="F410" t="s">
        <v>183</v>
      </c>
      <c r="G410" t="s">
        <v>183</v>
      </c>
      <c r="H410" t="s">
        <v>183</v>
      </c>
      <c r="I410" t="s">
        <v>183</v>
      </c>
      <c r="J410" t="s">
        <v>183</v>
      </c>
      <c r="K410" t="s">
        <v>183</v>
      </c>
    </row>
    <row r="411" spans="2:11" x14ac:dyDescent="0.2">
      <c r="B411" t="s">
        <v>22</v>
      </c>
      <c r="C411" s="2" t="s">
        <v>336</v>
      </c>
      <c r="D411" t="s">
        <v>337</v>
      </c>
      <c r="E411" t="s">
        <v>182</v>
      </c>
      <c r="F411" t="s">
        <v>183</v>
      </c>
      <c r="G411" t="s">
        <v>183</v>
      </c>
      <c r="H411" t="s">
        <v>183</v>
      </c>
      <c r="I411" t="s">
        <v>183</v>
      </c>
      <c r="J411" t="s">
        <v>183</v>
      </c>
      <c r="K411" t="s">
        <v>183</v>
      </c>
    </row>
    <row r="412" spans="2:11" x14ac:dyDescent="0.2">
      <c r="B412" t="s">
        <v>338</v>
      </c>
      <c r="C412" s="2" t="s">
        <v>339</v>
      </c>
      <c r="D412" t="s">
        <v>340</v>
      </c>
      <c r="E412" t="s">
        <v>183</v>
      </c>
      <c r="F412" t="s">
        <v>183</v>
      </c>
      <c r="G412" t="s">
        <v>183</v>
      </c>
      <c r="H412" t="s">
        <v>183</v>
      </c>
      <c r="I412" t="s">
        <v>183</v>
      </c>
      <c r="J412" t="s">
        <v>183</v>
      </c>
      <c r="K412" t="s">
        <v>183</v>
      </c>
    </row>
    <row r="413" spans="2:11" x14ac:dyDescent="0.2">
      <c r="B413" t="s">
        <v>20</v>
      </c>
      <c r="C413" s="2" t="s">
        <v>341</v>
      </c>
      <c r="D413" t="s">
        <v>342</v>
      </c>
      <c r="E413" t="s">
        <v>182</v>
      </c>
      <c r="F413" t="s">
        <v>183</v>
      </c>
      <c r="G413" t="s">
        <v>183</v>
      </c>
      <c r="H413" t="s">
        <v>183</v>
      </c>
      <c r="I413" t="s">
        <v>183</v>
      </c>
      <c r="J413" t="s">
        <v>183</v>
      </c>
      <c r="K413" t="s">
        <v>183</v>
      </c>
    </row>
    <row r="414" spans="2:11" x14ac:dyDescent="0.2">
      <c r="B414" t="s">
        <v>20</v>
      </c>
      <c r="C414" s="2" t="s">
        <v>343</v>
      </c>
      <c r="D414" t="s">
        <v>344</v>
      </c>
      <c r="E414" t="s">
        <v>283</v>
      </c>
      <c r="F414" t="s">
        <v>183</v>
      </c>
      <c r="G414" t="s">
        <v>183</v>
      </c>
      <c r="H414" t="s">
        <v>183</v>
      </c>
      <c r="I414" t="s">
        <v>183</v>
      </c>
      <c r="J414" t="s">
        <v>183</v>
      </c>
      <c r="K414" t="s">
        <v>183</v>
      </c>
    </row>
    <row r="415" spans="2:11" x14ac:dyDescent="0.2">
      <c r="B415" t="s">
        <v>20</v>
      </c>
      <c r="C415" s="2" t="s">
        <v>345</v>
      </c>
      <c r="D415" t="s">
        <v>346</v>
      </c>
      <c r="E415" t="s">
        <v>182</v>
      </c>
      <c r="F415" t="s">
        <v>183</v>
      </c>
      <c r="G415" t="s">
        <v>183</v>
      </c>
      <c r="H415" t="s">
        <v>183</v>
      </c>
      <c r="I415" t="s">
        <v>183</v>
      </c>
      <c r="J415" t="s">
        <v>183</v>
      </c>
      <c r="K415" t="s">
        <v>183</v>
      </c>
    </row>
    <row r="416" spans="2:11" x14ac:dyDescent="0.2">
      <c r="B416" t="s">
        <v>20</v>
      </c>
      <c r="C416" s="2" t="s">
        <v>347</v>
      </c>
      <c r="D416" t="s">
        <v>348</v>
      </c>
      <c r="E416" t="s">
        <v>186</v>
      </c>
      <c r="F416">
        <v>179883.49</v>
      </c>
      <c r="G416">
        <v>261518.88</v>
      </c>
      <c r="H416">
        <v>163608.66</v>
      </c>
      <c r="I416">
        <v>68159.86</v>
      </c>
      <c r="J416">
        <v>0</v>
      </c>
      <c r="K416">
        <v>38521.269999999997</v>
      </c>
    </row>
    <row r="417" spans="2:11" x14ac:dyDescent="0.2">
      <c r="B417" t="s">
        <v>20</v>
      </c>
      <c r="C417" s="2" t="s">
        <v>349</v>
      </c>
      <c r="D417" t="s">
        <v>350</v>
      </c>
      <c r="E417" t="s">
        <v>182</v>
      </c>
      <c r="F417" t="s">
        <v>183</v>
      </c>
      <c r="G417" t="s">
        <v>183</v>
      </c>
      <c r="H417" t="s">
        <v>183</v>
      </c>
      <c r="I417" t="s">
        <v>183</v>
      </c>
      <c r="J417" t="s">
        <v>183</v>
      </c>
      <c r="K417" t="s">
        <v>183</v>
      </c>
    </row>
    <row r="418" spans="2:11" x14ac:dyDescent="0.2">
      <c r="B418" t="s">
        <v>20</v>
      </c>
      <c r="C418" s="2" t="s">
        <v>351</v>
      </c>
      <c r="D418" t="s">
        <v>352</v>
      </c>
      <c r="E418" t="s">
        <v>186</v>
      </c>
      <c r="F418">
        <v>251520.35</v>
      </c>
      <c r="G418">
        <v>186164.15</v>
      </c>
      <c r="H418">
        <v>162996.82999999999</v>
      </c>
      <c r="I418">
        <v>80492.78</v>
      </c>
      <c r="J418">
        <v>245483.45</v>
      </c>
      <c r="K418">
        <v>221338.89</v>
      </c>
    </row>
    <row r="419" spans="2:11" x14ac:dyDescent="0.2">
      <c r="B419" t="s">
        <v>20</v>
      </c>
      <c r="C419" s="2" t="s">
        <v>353</v>
      </c>
      <c r="D419" t="s">
        <v>354</v>
      </c>
      <c r="E419" t="s">
        <v>283</v>
      </c>
      <c r="F419">
        <v>0</v>
      </c>
      <c r="G419" t="s">
        <v>183</v>
      </c>
      <c r="H419" t="s">
        <v>183</v>
      </c>
      <c r="I419" t="s">
        <v>183</v>
      </c>
      <c r="J419" t="s">
        <v>183</v>
      </c>
      <c r="K419" t="s">
        <v>183</v>
      </c>
    </row>
    <row r="420" spans="2:11" x14ac:dyDescent="0.2">
      <c r="B420" t="s">
        <v>20</v>
      </c>
      <c r="C420" s="2" t="s">
        <v>355</v>
      </c>
      <c r="D420" t="s">
        <v>356</v>
      </c>
      <c r="E420" t="s">
        <v>186</v>
      </c>
      <c r="F420">
        <v>1543030.76</v>
      </c>
      <c r="G420">
        <v>1187845.23</v>
      </c>
      <c r="H420">
        <v>1013356.43</v>
      </c>
      <c r="I420">
        <v>1033991.93</v>
      </c>
      <c r="J420">
        <v>1142851.3899999999</v>
      </c>
      <c r="K420">
        <v>925986.13</v>
      </c>
    </row>
    <row r="421" spans="2:11" x14ac:dyDescent="0.2">
      <c r="B421" t="s">
        <v>20</v>
      </c>
      <c r="C421" s="2" t="s">
        <v>357</v>
      </c>
      <c r="D421" t="s">
        <v>358</v>
      </c>
      <c r="E421" t="s">
        <v>186</v>
      </c>
      <c r="F421">
        <v>120015.51</v>
      </c>
      <c r="G421">
        <v>193073.99</v>
      </c>
      <c r="H421">
        <v>212066.28</v>
      </c>
      <c r="I421">
        <v>143155.85999999999</v>
      </c>
      <c r="J421">
        <v>222112.69</v>
      </c>
      <c r="K421">
        <v>247265.18</v>
      </c>
    </row>
    <row r="422" spans="2:11" x14ac:dyDescent="0.2">
      <c r="B422" t="s">
        <v>20</v>
      </c>
      <c r="C422" s="2" t="s">
        <v>359</v>
      </c>
      <c r="D422" t="s">
        <v>360</v>
      </c>
      <c r="E422" t="s">
        <v>186</v>
      </c>
      <c r="F422">
        <v>56094.71</v>
      </c>
      <c r="G422">
        <v>191999.26</v>
      </c>
      <c r="H422">
        <v>124238.81</v>
      </c>
      <c r="I422">
        <v>172505.72</v>
      </c>
      <c r="J422">
        <v>109298.26</v>
      </c>
      <c r="K422">
        <v>14162.82</v>
      </c>
    </row>
    <row r="423" spans="2:11" x14ac:dyDescent="0.2">
      <c r="B423" t="s">
        <v>20</v>
      </c>
      <c r="C423" s="2" t="s">
        <v>361</v>
      </c>
      <c r="D423" t="s">
        <v>362</v>
      </c>
      <c r="E423" t="s">
        <v>186</v>
      </c>
      <c r="F423">
        <v>2634852.91</v>
      </c>
      <c r="G423">
        <v>1550593.32</v>
      </c>
      <c r="H423">
        <v>2095369.65</v>
      </c>
      <c r="I423">
        <v>821558.01</v>
      </c>
      <c r="J423">
        <v>957211.19</v>
      </c>
      <c r="K423">
        <v>2527352.73</v>
      </c>
    </row>
    <row r="424" spans="2:11" x14ac:dyDescent="0.2">
      <c r="B424" t="s">
        <v>20</v>
      </c>
      <c r="C424" s="2" t="s">
        <v>363</v>
      </c>
      <c r="D424" t="s">
        <v>364</v>
      </c>
      <c r="E424" t="s">
        <v>186</v>
      </c>
      <c r="F424">
        <v>33901.370000000003</v>
      </c>
      <c r="G424">
        <v>175654.28</v>
      </c>
      <c r="H424">
        <v>126520.49</v>
      </c>
      <c r="I424">
        <v>278118.28000000003</v>
      </c>
      <c r="J424">
        <v>14864.65</v>
      </c>
      <c r="K424">
        <v>38491.61</v>
      </c>
    </row>
    <row r="425" spans="2:11" x14ac:dyDescent="0.2">
      <c r="B425" t="s">
        <v>20</v>
      </c>
      <c r="C425" s="2" t="s">
        <v>365</v>
      </c>
      <c r="D425" t="s">
        <v>366</v>
      </c>
      <c r="E425" t="s">
        <v>182</v>
      </c>
      <c r="F425" t="s">
        <v>183</v>
      </c>
      <c r="G425" t="s">
        <v>183</v>
      </c>
      <c r="H425" t="s">
        <v>183</v>
      </c>
      <c r="I425" t="s">
        <v>183</v>
      </c>
      <c r="J425" t="s">
        <v>183</v>
      </c>
      <c r="K425" t="s">
        <v>183</v>
      </c>
    </row>
    <row r="426" spans="2:11" x14ac:dyDescent="0.2">
      <c r="B426" t="s">
        <v>20</v>
      </c>
      <c r="C426" s="2" t="s">
        <v>367</v>
      </c>
      <c r="D426" t="s">
        <v>368</v>
      </c>
      <c r="E426" t="s">
        <v>186</v>
      </c>
      <c r="F426">
        <v>91301.11</v>
      </c>
      <c r="G426">
        <v>131329.16</v>
      </c>
      <c r="H426">
        <v>147257</v>
      </c>
      <c r="I426">
        <v>132079.51</v>
      </c>
      <c r="J426">
        <v>0</v>
      </c>
      <c r="K426">
        <v>0</v>
      </c>
    </row>
    <row r="427" spans="2:11" x14ac:dyDescent="0.2">
      <c r="B427" t="s">
        <v>20</v>
      </c>
      <c r="C427" s="2" t="s">
        <v>369</v>
      </c>
      <c r="D427" t="s">
        <v>370</v>
      </c>
      <c r="E427" t="s">
        <v>186</v>
      </c>
      <c r="F427">
        <v>54532.49</v>
      </c>
      <c r="G427">
        <v>80546.84</v>
      </c>
      <c r="H427">
        <v>53908.35</v>
      </c>
      <c r="I427">
        <v>51339.4</v>
      </c>
      <c r="J427">
        <v>0</v>
      </c>
      <c r="K427">
        <v>0</v>
      </c>
    </row>
    <row r="428" spans="2:11" x14ac:dyDescent="0.2">
      <c r="B428" t="s">
        <v>20</v>
      </c>
      <c r="C428" s="2" t="s">
        <v>371</v>
      </c>
      <c r="D428" t="s">
        <v>372</v>
      </c>
      <c r="E428" t="s">
        <v>186</v>
      </c>
      <c r="F428">
        <v>10895.35</v>
      </c>
      <c r="G428">
        <v>119672.74</v>
      </c>
      <c r="H428">
        <v>63354.47</v>
      </c>
      <c r="I428">
        <v>12867.57</v>
      </c>
      <c r="J428">
        <v>0</v>
      </c>
      <c r="K428">
        <v>0</v>
      </c>
    </row>
    <row r="429" spans="2:11" x14ac:dyDescent="0.2">
      <c r="B429" t="s">
        <v>20</v>
      </c>
      <c r="C429" s="2" t="s">
        <v>373</v>
      </c>
      <c r="D429" t="s">
        <v>374</v>
      </c>
      <c r="E429" t="s">
        <v>182</v>
      </c>
      <c r="F429" t="s">
        <v>183</v>
      </c>
      <c r="G429" t="s">
        <v>183</v>
      </c>
      <c r="H429" t="s">
        <v>183</v>
      </c>
      <c r="I429" t="s">
        <v>183</v>
      </c>
      <c r="J429" t="s">
        <v>183</v>
      </c>
      <c r="K429" t="s">
        <v>183</v>
      </c>
    </row>
    <row r="430" spans="2:11" x14ac:dyDescent="0.2">
      <c r="B430" t="s">
        <v>20</v>
      </c>
      <c r="C430" s="2" t="s">
        <v>375</v>
      </c>
      <c r="D430" t="s">
        <v>376</v>
      </c>
      <c r="E430" t="s">
        <v>186</v>
      </c>
      <c r="F430">
        <v>165798.26</v>
      </c>
      <c r="G430">
        <v>76041.929999999993</v>
      </c>
      <c r="H430">
        <v>264765.88</v>
      </c>
      <c r="I430" t="s">
        <v>183</v>
      </c>
      <c r="J430">
        <v>43118.64</v>
      </c>
      <c r="K430">
        <v>0</v>
      </c>
    </row>
    <row r="431" spans="2:11" x14ac:dyDescent="0.2">
      <c r="B431" t="s">
        <v>20</v>
      </c>
      <c r="C431" s="2" t="s">
        <v>377</v>
      </c>
      <c r="D431" t="s">
        <v>378</v>
      </c>
      <c r="E431" t="s">
        <v>283</v>
      </c>
      <c r="F431" t="s">
        <v>183</v>
      </c>
      <c r="G431" t="s">
        <v>183</v>
      </c>
      <c r="H431" t="s">
        <v>183</v>
      </c>
      <c r="I431" t="s">
        <v>183</v>
      </c>
      <c r="J431" t="s">
        <v>183</v>
      </c>
      <c r="K431" t="s">
        <v>183</v>
      </c>
    </row>
    <row r="432" spans="2:11" x14ac:dyDescent="0.2">
      <c r="B432" t="s">
        <v>20</v>
      </c>
      <c r="C432" s="2" t="s">
        <v>379</v>
      </c>
      <c r="D432" t="s">
        <v>380</v>
      </c>
      <c r="E432" t="s">
        <v>186</v>
      </c>
      <c r="F432">
        <v>45584.46</v>
      </c>
      <c r="G432">
        <v>22739.25</v>
      </c>
      <c r="H432">
        <v>42948.86</v>
      </c>
      <c r="I432">
        <v>9850.19</v>
      </c>
      <c r="J432">
        <v>45504.76</v>
      </c>
      <c r="K432">
        <v>86243.48</v>
      </c>
    </row>
    <row r="433" spans="2:11" x14ac:dyDescent="0.2">
      <c r="B433" t="s">
        <v>20</v>
      </c>
      <c r="C433" s="2" t="s">
        <v>381</v>
      </c>
      <c r="D433" t="s">
        <v>382</v>
      </c>
      <c r="E433" t="s">
        <v>186</v>
      </c>
      <c r="F433">
        <v>1164329.45</v>
      </c>
      <c r="G433">
        <v>464806.91</v>
      </c>
      <c r="H433">
        <v>733273.86</v>
      </c>
      <c r="I433">
        <v>583199.80000000005</v>
      </c>
      <c r="J433">
        <v>931118.84</v>
      </c>
      <c r="K433">
        <v>801569.15</v>
      </c>
    </row>
    <row r="434" spans="2:11" x14ac:dyDescent="0.2">
      <c r="B434" t="s">
        <v>20</v>
      </c>
      <c r="C434" s="2" t="s">
        <v>383</v>
      </c>
      <c r="D434" t="s">
        <v>384</v>
      </c>
      <c r="E434" t="s">
        <v>186</v>
      </c>
      <c r="F434">
        <v>99658.47</v>
      </c>
      <c r="G434">
        <v>95554.21</v>
      </c>
      <c r="H434">
        <v>34718.28</v>
      </c>
      <c r="I434">
        <v>35559.269999999997</v>
      </c>
      <c r="J434">
        <v>0</v>
      </c>
      <c r="K434">
        <v>0</v>
      </c>
    </row>
    <row r="435" spans="2:11" x14ac:dyDescent="0.2">
      <c r="B435" t="s">
        <v>20</v>
      </c>
      <c r="C435" s="2" t="s">
        <v>385</v>
      </c>
      <c r="D435" t="s">
        <v>386</v>
      </c>
      <c r="E435" t="s">
        <v>186</v>
      </c>
      <c r="F435">
        <v>14326.61</v>
      </c>
      <c r="G435">
        <v>6620.51</v>
      </c>
      <c r="H435">
        <v>32463.17</v>
      </c>
      <c r="I435">
        <v>0</v>
      </c>
      <c r="J435">
        <v>0</v>
      </c>
      <c r="K435">
        <v>0</v>
      </c>
    </row>
    <row r="436" spans="2:11" x14ac:dyDescent="0.2">
      <c r="B436" t="s">
        <v>20</v>
      </c>
      <c r="C436" s="2" t="s">
        <v>387</v>
      </c>
      <c r="D436" t="s">
        <v>388</v>
      </c>
      <c r="E436" t="s">
        <v>186</v>
      </c>
      <c r="F436">
        <v>631856.65</v>
      </c>
      <c r="G436">
        <v>843662.98</v>
      </c>
      <c r="H436">
        <v>629568.82999999996</v>
      </c>
      <c r="I436">
        <v>1113618.32</v>
      </c>
      <c r="J436">
        <v>526122.56999999995</v>
      </c>
      <c r="K436">
        <v>607231.65</v>
      </c>
    </row>
    <row r="437" spans="2:11" x14ac:dyDescent="0.2">
      <c r="B437" t="s">
        <v>20</v>
      </c>
      <c r="C437" s="2" t="s">
        <v>389</v>
      </c>
      <c r="D437" t="s">
        <v>390</v>
      </c>
      <c r="E437" t="s">
        <v>186</v>
      </c>
      <c r="F437">
        <v>7408744.1600000001</v>
      </c>
      <c r="G437">
        <v>5809564.75</v>
      </c>
      <c r="H437">
        <v>6616073.2199999997</v>
      </c>
      <c r="I437">
        <v>6995956.8499999996</v>
      </c>
      <c r="J437">
        <v>3707826.27</v>
      </c>
      <c r="K437">
        <v>40734.230000000003</v>
      </c>
    </row>
    <row r="438" spans="2:11" x14ac:dyDescent="0.2">
      <c r="B438" t="s">
        <v>20</v>
      </c>
      <c r="C438" s="2" t="s">
        <v>391</v>
      </c>
      <c r="D438" t="s">
        <v>392</v>
      </c>
      <c r="E438" t="s">
        <v>186</v>
      </c>
      <c r="F438">
        <v>296340.55</v>
      </c>
      <c r="G438">
        <v>230891.32</v>
      </c>
      <c r="H438">
        <v>257795.86</v>
      </c>
      <c r="I438">
        <v>176279.92</v>
      </c>
      <c r="J438">
        <v>239768.47</v>
      </c>
      <c r="K438">
        <v>295873.5</v>
      </c>
    </row>
    <row r="439" spans="2:11" x14ac:dyDescent="0.2">
      <c r="B439" t="s">
        <v>20</v>
      </c>
      <c r="C439" s="2" t="s">
        <v>393</v>
      </c>
      <c r="D439" t="s">
        <v>394</v>
      </c>
      <c r="E439" t="s">
        <v>186</v>
      </c>
      <c r="F439" t="s">
        <v>183</v>
      </c>
      <c r="G439" t="s">
        <v>183</v>
      </c>
      <c r="H439" t="s">
        <v>183</v>
      </c>
      <c r="I439" t="s">
        <v>183</v>
      </c>
      <c r="J439" t="s">
        <v>183</v>
      </c>
      <c r="K439" t="s">
        <v>183</v>
      </c>
    </row>
    <row r="440" spans="2:11" x14ac:dyDescent="0.2">
      <c r="B440" t="s">
        <v>20</v>
      </c>
      <c r="C440" s="2" t="s">
        <v>395</v>
      </c>
      <c r="D440" t="s">
        <v>396</v>
      </c>
      <c r="E440" t="s">
        <v>182</v>
      </c>
      <c r="F440" t="s">
        <v>183</v>
      </c>
      <c r="G440" t="s">
        <v>183</v>
      </c>
      <c r="H440" t="s">
        <v>183</v>
      </c>
      <c r="I440" t="s">
        <v>183</v>
      </c>
      <c r="J440" t="s">
        <v>183</v>
      </c>
      <c r="K440" t="s">
        <v>183</v>
      </c>
    </row>
    <row r="441" spans="2:11" x14ac:dyDescent="0.2">
      <c r="B441" t="s">
        <v>20</v>
      </c>
      <c r="C441" s="2" t="s">
        <v>397</v>
      </c>
      <c r="D441" t="s">
        <v>398</v>
      </c>
      <c r="E441" t="s">
        <v>186</v>
      </c>
      <c r="F441">
        <v>3924623.76</v>
      </c>
      <c r="G441">
        <v>3453405.75</v>
      </c>
      <c r="H441">
        <v>4649611.04</v>
      </c>
      <c r="I441">
        <v>1441052.53</v>
      </c>
      <c r="J441">
        <v>1747641</v>
      </c>
      <c r="K441">
        <v>1070797.32</v>
      </c>
    </row>
    <row r="442" spans="2:11" x14ac:dyDescent="0.2">
      <c r="B442" t="s">
        <v>20</v>
      </c>
      <c r="C442" s="2" t="s">
        <v>399</v>
      </c>
      <c r="D442" t="s">
        <v>400</v>
      </c>
      <c r="E442" t="s">
        <v>186</v>
      </c>
      <c r="F442">
        <v>0</v>
      </c>
      <c r="G442">
        <v>15054.87</v>
      </c>
      <c r="H442">
        <v>7784.3</v>
      </c>
      <c r="I442">
        <v>10451.11</v>
      </c>
      <c r="J442">
        <v>0</v>
      </c>
      <c r="K442">
        <v>0</v>
      </c>
    </row>
    <row r="443" spans="2:11" x14ac:dyDescent="0.2">
      <c r="B443" t="s">
        <v>20</v>
      </c>
      <c r="C443" s="2" t="s">
        <v>401</v>
      </c>
      <c r="D443" t="s">
        <v>402</v>
      </c>
      <c r="E443" t="s">
        <v>283</v>
      </c>
      <c r="F443" t="s">
        <v>183</v>
      </c>
      <c r="G443" t="s">
        <v>183</v>
      </c>
      <c r="H443" t="s">
        <v>183</v>
      </c>
      <c r="I443" t="s">
        <v>183</v>
      </c>
      <c r="J443" t="s">
        <v>183</v>
      </c>
      <c r="K443" t="s">
        <v>183</v>
      </c>
    </row>
    <row r="444" spans="2:11" x14ac:dyDescent="0.2">
      <c r="B444" t="s">
        <v>20</v>
      </c>
      <c r="C444" s="2" t="s">
        <v>403</v>
      </c>
      <c r="D444" t="s">
        <v>404</v>
      </c>
      <c r="E444" t="s">
        <v>283</v>
      </c>
      <c r="F444" t="s">
        <v>183</v>
      </c>
      <c r="G444" t="s">
        <v>183</v>
      </c>
      <c r="H444" t="s">
        <v>183</v>
      </c>
      <c r="I444" t="s">
        <v>183</v>
      </c>
      <c r="J444" t="s">
        <v>183</v>
      </c>
      <c r="K444" t="s">
        <v>183</v>
      </c>
    </row>
    <row r="445" spans="2:11" x14ac:dyDescent="0.2">
      <c r="B445" t="s">
        <v>20</v>
      </c>
      <c r="C445" s="2" t="s">
        <v>405</v>
      </c>
      <c r="D445" t="s">
        <v>406</v>
      </c>
      <c r="E445" t="s">
        <v>283</v>
      </c>
      <c r="F445" t="s">
        <v>183</v>
      </c>
      <c r="G445" t="s">
        <v>183</v>
      </c>
      <c r="H445" t="s">
        <v>183</v>
      </c>
      <c r="I445" t="s">
        <v>183</v>
      </c>
      <c r="J445" t="s">
        <v>183</v>
      </c>
      <c r="K445" t="s">
        <v>183</v>
      </c>
    </row>
    <row r="446" spans="2:11" x14ac:dyDescent="0.2">
      <c r="B446" t="s">
        <v>20</v>
      </c>
      <c r="C446" s="2" t="s">
        <v>407</v>
      </c>
      <c r="D446" t="s">
        <v>408</v>
      </c>
      <c r="E446" t="s">
        <v>283</v>
      </c>
      <c r="F446" t="s">
        <v>183</v>
      </c>
      <c r="G446" t="s">
        <v>183</v>
      </c>
      <c r="H446" t="s">
        <v>183</v>
      </c>
      <c r="I446" t="s">
        <v>183</v>
      </c>
      <c r="J446" t="s">
        <v>183</v>
      </c>
      <c r="K446" t="s">
        <v>183</v>
      </c>
    </row>
    <row r="447" spans="2:11" x14ac:dyDescent="0.2">
      <c r="B447" t="s">
        <v>20</v>
      </c>
      <c r="C447" s="2" t="s">
        <v>409</v>
      </c>
      <c r="D447" t="s">
        <v>410</v>
      </c>
      <c r="E447" t="s">
        <v>283</v>
      </c>
      <c r="F447" t="s">
        <v>183</v>
      </c>
      <c r="G447" t="s">
        <v>183</v>
      </c>
      <c r="H447" t="s">
        <v>183</v>
      </c>
      <c r="I447" t="s">
        <v>183</v>
      </c>
      <c r="J447" t="s">
        <v>183</v>
      </c>
      <c r="K447" t="s">
        <v>183</v>
      </c>
    </row>
    <row r="448" spans="2:11" x14ac:dyDescent="0.2">
      <c r="B448" t="s">
        <v>20</v>
      </c>
      <c r="C448" s="2" t="s">
        <v>411</v>
      </c>
      <c r="D448" t="s">
        <v>412</v>
      </c>
      <c r="E448" t="s">
        <v>182</v>
      </c>
      <c r="F448" t="s">
        <v>183</v>
      </c>
      <c r="G448" t="s">
        <v>183</v>
      </c>
      <c r="H448" t="s">
        <v>183</v>
      </c>
      <c r="I448" t="s">
        <v>183</v>
      </c>
      <c r="J448" t="s">
        <v>183</v>
      </c>
      <c r="K448" t="s">
        <v>183</v>
      </c>
    </row>
    <row r="449" spans="2:11" x14ac:dyDescent="0.2">
      <c r="B449" t="s">
        <v>20</v>
      </c>
      <c r="C449" s="2" t="s">
        <v>413</v>
      </c>
      <c r="D449" t="s">
        <v>414</v>
      </c>
      <c r="E449" t="s">
        <v>283</v>
      </c>
      <c r="F449" t="s">
        <v>183</v>
      </c>
      <c r="G449" t="s">
        <v>183</v>
      </c>
      <c r="H449" t="s">
        <v>183</v>
      </c>
      <c r="I449" t="s">
        <v>183</v>
      </c>
      <c r="J449" t="s">
        <v>183</v>
      </c>
      <c r="K449" t="s">
        <v>183</v>
      </c>
    </row>
    <row r="450" spans="2:11" x14ac:dyDescent="0.2">
      <c r="B450" t="s">
        <v>20</v>
      </c>
      <c r="C450" s="2" t="s">
        <v>415</v>
      </c>
      <c r="D450" t="s">
        <v>416</v>
      </c>
      <c r="E450" t="s">
        <v>182</v>
      </c>
      <c r="F450" t="s">
        <v>183</v>
      </c>
      <c r="G450" t="s">
        <v>183</v>
      </c>
      <c r="H450" t="s">
        <v>183</v>
      </c>
      <c r="I450" t="s">
        <v>183</v>
      </c>
      <c r="J450" t="s">
        <v>183</v>
      </c>
      <c r="K450" t="s">
        <v>183</v>
      </c>
    </row>
    <row r="451" spans="2:11" x14ac:dyDescent="0.2">
      <c r="B451" t="s">
        <v>20</v>
      </c>
      <c r="C451" s="2" t="s">
        <v>417</v>
      </c>
      <c r="D451" t="s">
        <v>418</v>
      </c>
      <c r="E451" t="s">
        <v>182</v>
      </c>
      <c r="F451" t="s">
        <v>183</v>
      </c>
      <c r="G451" t="s">
        <v>183</v>
      </c>
      <c r="H451" t="s">
        <v>183</v>
      </c>
      <c r="I451" t="s">
        <v>183</v>
      </c>
      <c r="J451" t="s">
        <v>183</v>
      </c>
      <c r="K451" t="s">
        <v>183</v>
      </c>
    </row>
    <row r="452" spans="2:11" x14ac:dyDescent="0.2">
      <c r="B452" t="s">
        <v>20</v>
      </c>
      <c r="C452" s="2" t="s">
        <v>419</v>
      </c>
      <c r="D452" t="s">
        <v>420</v>
      </c>
      <c r="E452" t="s">
        <v>283</v>
      </c>
      <c r="F452" t="s">
        <v>183</v>
      </c>
      <c r="G452" t="s">
        <v>183</v>
      </c>
      <c r="H452" t="s">
        <v>183</v>
      </c>
      <c r="I452" t="s">
        <v>183</v>
      </c>
      <c r="J452" t="s">
        <v>183</v>
      </c>
      <c r="K452" t="s">
        <v>183</v>
      </c>
    </row>
    <row r="453" spans="2:11" x14ac:dyDescent="0.2">
      <c r="B453" t="s">
        <v>20</v>
      </c>
      <c r="C453" s="2" t="s">
        <v>421</v>
      </c>
      <c r="D453" t="s">
        <v>422</v>
      </c>
      <c r="E453" t="s">
        <v>283</v>
      </c>
      <c r="F453" t="s">
        <v>183</v>
      </c>
      <c r="G453" t="s">
        <v>183</v>
      </c>
      <c r="H453" t="s">
        <v>183</v>
      </c>
      <c r="I453" t="s">
        <v>183</v>
      </c>
      <c r="J453" t="s">
        <v>183</v>
      </c>
      <c r="K453" t="s">
        <v>183</v>
      </c>
    </row>
    <row r="454" spans="2:11" x14ac:dyDescent="0.2">
      <c r="B454" t="s">
        <v>20</v>
      </c>
      <c r="C454" s="2" t="s">
        <v>423</v>
      </c>
      <c r="D454" t="s">
        <v>424</v>
      </c>
      <c r="E454" t="s">
        <v>283</v>
      </c>
      <c r="F454" t="s">
        <v>183</v>
      </c>
      <c r="G454" t="s">
        <v>183</v>
      </c>
      <c r="H454" t="s">
        <v>183</v>
      </c>
      <c r="I454" t="s">
        <v>183</v>
      </c>
      <c r="J454" t="s">
        <v>183</v>
      </c>
      <c r="K454" t="s">
        <v>183</v>
      </c>
    </row>
    <row r="455" spans="2:11" x14ac:dyDescent="0.2">
      <c r="B455" t="s">
        <v>20</v>
      </c>
      <c r="C455" s="2" t="s">
        <v>425</v>
      </c>
      <c r="D455" t="s">
        <v>426</v>
      </c>
      <c r="E455" t="s">
        <v>283</v>
      </c>
      <c r="F455" t="s">
        <v>183</v>
      </c>
      <c r="G455" t="s">
        <v>183</v>
      </c>
      <c r="H455" t="s">
        <v>183</v>
      </c>
      <c r="I455" t="s">
        <v>183</v>
      </c>
      <c r="J455" t="s">
        <v>183</v>
      </c>
      <c r="K455" t="s">
        <v>183</v>
      </c>
    </row>
    <row r="456" spans="2:11" x14ac:dyDescent="0.2">
      <c r="B456" t="s">
        <v>20</v>
      </c>
      <c r="C456" s="2" t="s">
        <v>427</v>
      </c>
      <c r="D456" t="s">
        <v>428</v>
      </c>
      <c r="E456" t="s">
        <v>186</v>
      </c>
      <c r="F456">
        <v>1059876.81</v>
      </c>
      <c r="G456">
        <v>1149501.03</v>
      </c>
      <c r="H456">
        <v>955031.2</v>
      </c>
      <c r="I456">
        <v>1139131.8700000001</v>
      </c>
      <c r="J456">
        <v>103466.49</v>
      </c>
      <c r="K456">
        <v>796380.59</v>
      </c>
    </row>
    <row r="457" spans="2:11" x14ac:dyDescent="0.2">
      <c r="B457" t="s">
        <v>20</v>
      </c>
      <c r="C457" s="2" t="s">
        <v>429</v>
      </c>
      <c r="D457" t="s">
        <v>430</v>
      </c>
      <c r="E457" t="s">
        <v>182</v>
      </c>
      <c r="F457" t="s">
        <v>183</v>
      </c>
      <c r="G457" t="s">
        <v>183</v>
      </c>
      <c r="H457" t="s">
        <v>183</v>
      </c>
      <c r="I457" t="s">
        <v>183</v>
      </c>
      <c r="J457" t="s">
        <v>183</v>
      </c>
      <c r="K457" t="s">
        <v>183</v>
      </c>
    </row>
    <row r="458" spans="2:11" x14ac:dyDescent="0.2">
      <c r="B458" t="s">
        <v>20</v>
      </c>
      <c r="C458" s="2" t="s">
        <v>431</v>
      </c>
      <c r="D458" t="s">
        <v>432</v>
      </c>
      <c r="E458" t="s">
        <v>182</v>
      </c>
      <c r="F458" t="s">
        <v>183</v>
      </c>
      <c r="G458" t="s">
        <v>183</v>
      </c>
      <c r="H458" t="s">
        <v>183</v>
      </c>
      <c r="I458" t="s">
        <v>183</v>
      </c>
      <c r="J458" t="s">
        <v>183</v>
      </c>
      <c r="K458" t="s">
        <v>183</v>
      </c>
    </row>
    <row r="459" spans="2:11" x14ac:dyDescent="0.2">
      <c r="B459" t="s">
        <v>20</v>
      </c>
      <c r="C459" s="2" t="s">
        <v>433</v>
      </c>
      <c r="D459" t="s">
        <v>434</v>
      </c>
      <c r="E459" t="s">
        <v>186</v>
      </c>
      <c r="F459">
        <v>74446.36</v>
      </c>
      <c r="G459">
        <v>0</v>
      </c>
      <c r="H459">
        <v>17170.93</v>
      </c>
      <c r="I459">
        <v>54897.84</v>
      </c>
      <c r="J459">
        <v>80822.45</v>
      </c>
      <c r="K459">
        <v>0</v>
      </c>
    </row>
    <row r="460" spans="2:11" x14ac:dyDescent="0.2">
      <c r="B460" t="s">
        <v>21</v>
      </c>
      <c r="C460" s="2" t="s">
        <v>435</v>
      </c>
      <c r="D460" t="s">
        <v>436</v>
      </c>
      <c r="E460" t="s">
        <v>186</v>
      </c>
      <c r="F460">
        <v>144780.28</v>
      </c>
      <c r="G460">
        <v>220195.34</v>
      </c>
      <c r="H460">
        <v>168163.39</v>
      </c>
      <c r="I460">
        <v>262142.06</v>
      </c>
      <c r="J460">
        <v>218293.63</v>
      </c>
      <c r="K460">
        <v>108160.6</v>
      </c>
    </row>
    <row r="461" spans="2:11" x14ac:dyDescent="0.2">
      <c r="B461" t="s">
        <v>21</v>
      </c>
      <c r="C461" s="2" t="s">
        <v>437</v>
      </c>
      <c r="D461" t="s">
        <v>438</v>
      </c>
      <c r="E461" t="s">
        <v>182</v>
      </c>
      <c r="F461">
        <v>0</v>
      </c>
      <c r="G461">
        <v>7455.67</v>
      </c>
      <c r="H461">
        <v>0</v>
      </c>
      <c r="I461">
        <v>0</v>
      </c>
      <c r="J461">
        <v>0</v>
      </c>
      <c r="K461">
        <v>0</v>
      </c>
    </row>
    <row r="462" spans="2:11" x14ac:dyDescent="0.2">
      <c r="B462" t="s">
        <v>21</v>
      </c>
      <c r="C462" s="2" t="s">
        <v>439</v>
      </c>
      <c r="D462" t="s">
        <v>440</v>
      </c>
      <c r="E462" t="s">
        <v>186</v>
      </c>
      <c r="F462">
        <v>1407562.04</v>
      </c>
      <c r="G462">
        <v>1774416.15</v>
      </c>
      <c r="H462">
        <v>841708.99</v>
      </c>
      <c r="I462">
        <v>377938.01</v>
      </c>
      <c r="J462">
        <v>831583.61</v>
      </c>
      <c r="K462">
        <v>821634.95</v>
      </c>
    </row>
    <row r="463" spans="2:11" x14ac:dyDescent="0.2">
      <c r="B463" t="s">
        <v>21</v>
      </c>
      <c r="C463" s="2" t="s">
        <v>441</v>
      </c>
      <c r="D463" t="s">
        <v>442</v>
      </c>
      <c r="E463" t="s">
        <v>186</v>
      </c>
      <c r="F463">
        <v>40763</v>
      </c>
      <c r="G463">
        <v>24549.86</v>
      </c>
      <c r="H463">
        <v>22533.08</v>
      </c>
      <c r="I463">
        <v>0</v>
      </c>
      <c r="J463">
        <v>10244.58</v>
      </c>
      <c r="K463">
        <v>57534.48</v>
      </c>
    </row>
    <row r="464" spans="2:11" x14ac:dyDescent="0.2">
      <c r="B464" t="s">
        <v>21</v>
      </c>
      <c r="C464" s="2" t="s">
        <v>443</v>
      </c>
      <c r="D464" t="s">
        <v>444</v>
      </c>
      <c r="E464" t="s">
        <v>182</v>
      </c>
      <c r="F464" t="s">
        <v>183</v>
      </c>
      <c r="G464" t="s">
        <v>183</v>
      </c>
      <c r="H464" t="s">
        <v>183</v>
      </c>
      <c r="I464" t="s">
        <v>183</v>
      </c>
      <c r="J464" t="s">
        <v>183</v>
      </c>
      <c r="K464" t="s">
        <v>183</v>
      </c>
    </row>
    <row r="465" spans="2:11" x14ac:dyDescent="0.2">
      <c r="B465" t="s">
        <v>21</v>
      </c>
      <c r="C465" s="2" t="s">
        <v>445</v>
      </c>
      <c r="D465" t="s">
        <v>446</v>
      </c>
      <c r="E465" t="s">
        <v>186</v>
      </c>
      <c r="F465">
        <v>403334.27</v>
      </c>
      <c r="G465">
        <v>446006.98</v>
      </c>
      <c r="H465">
        <v>149882.26</v>
      </c>
      <c r="I465">
        <v>47721.31</v>
      </c>
      <c r="J465">
        <v>66612.759999999995</v>
      </c>
      <c r="K465">
        <v>32299.52</v>
      </c>
    </row>
    <row r="466" spans="2:11" x14ac:dyDescent="0.2">
      <c r="B466" t="s">
        <v>21</v>
      </c>
      <c r="C466" s="2" t="s">
        <v>447</v>
      </c>
      <c r="D466" t="s">
        <v>448</v>
      </c>
      <c r="E466" t="s">
        <v>186</v>
      </c>
      <c r="F466">
        <v>254431.5</v>
      </c>
      <c r="G466">
        <v>446092.79</v>
      </c>
      <c r="H466">
        <v>419749.15</v>
      </c>
      <c r="I466">
        <v>447810.39</v>
      </c>
      <c r="J466">
        <v>298680.58</v>
      </c>
      <c r="K466">
        <v>325608.38</v>
      </c>
    </row>
    <row r="467" spans="2:11" x14ac:dyDescent="0.2">
      <c r="B467" t="s">
        <v>21</v>
      </c>
      <c r="C467" s="2" t="s">
        <v>449</v>
      </c>
      <c r="D467" t="s">
        <v>450</v>
      </c>
      <c r="E467" t="s">
        <v>182</v>
      </c>
      <c r="F467" t="s">
        <v>183</v>
      </c>
      <c r="G467" t="s">
        <v>183</v>
      </c>
      <c r="H467" t="s">
        <v>183</v>
      </c>
      <c r="I467" t="s">
        <v>183</v>
      </c>
      <c r="J467" t="s">
        <v>183</v>
      </c>
      <c r="K467" t="s">
        <v>183</v>
      </c>
    </row>
    <row r="468" spans="2:11" x14ac:dyDescent="0.2">
      <c r="B468" t="s">
        <v>21</v>
      </c>
      <c r="C468" s="2" t="s">
        <v>451</v>
      </c>
      <c r="D468" t="s">
        <v>452</v>
      </c>
      <c r="E468" t="s">
        <v>182</v>
      </c>
      <c r="F468" t="s">
        <v>183</v>
      </c>
      <c r="G468" t="s">
        <v>183</v>
      </c>
      <c r="H468" t="s">
        <v>183</v>
      </c>
      <c r="I468" t="s">
        <v>183</v>
      </c>
      <c r="J468" t="s">
        <v>183</v>
      </c>
      <c r="K468" t="s">
        <v>183</v>
      </c>
    </row>
    <row r="469" spans="2:11" x14ac:dyDescent="0.2">
      <c r="B469" t="s">
        <v>21</v>
      </c>
      <c r="C469" s="2" t="s">
        <v>453</v>
      </c>
      <c r="D469" t="s">
        <v>454</v>
      </c>
      <c r="E469" t="s">
        <v>186</v>
      </c>
      <c r="F469">
        <v>255057.79</v>
      </c>
      <c r="G469">
        <v>325353.19</v>
      </c>
      <c r="H469">
        <v>317047.39</v>
      </c>
      <c r="I469">
        <v>310160.96000000002</v>
      </c>
      <c r="J469">
        <v>57350.17</v>
      </c>
      <c r="K469">
        <v>130111.3</v>
      </c>
    </row>
    <row r="470" spans="2:11" x14ac:dyDescent="0.2">
      <c r="B470" t="s">
        <v>21</v>
      </c>
      <c r="C470" s="2" t="s">
        <v>455</v>
      </c>
      <c r="D470" t="s">
        <v>456</v>
      </c>
      <c r="E470" t="s">
        <v>186</v>
      </c>
      <c r="F470" t="s">
        <v>183</v>
      </c>
      <c r="G470" t="s">
        <v>183</v>
      </c>
      <c r="H470" t="s">
        <v>183</v>
      </c>
      <c r="I470" t="s">
        <v>183</v>
      </c>
      <c r="J470" t="s">
        <v>183</v>
      </c>
      <c r="K470" t="s">
        <v>183</v>
      </c>
    </row>
    <row r="471" spans="2:11" x14ac:dyDescent="0.2">
      <c r="B471" t="s">
        <v>21</v>
      </c>
      <c r="C471" s="2" t="s">
        <v>457</v>
      </c>
      <c r="D471" t="s">
        <v>458</v>
      </c>
      <c r="E471" t="s">
        <v>182</v>
      </c>
      <c r="F471" t="s">
        <v>183</v>
      </c>
      <c r="G471" t="s">
        <v>183</v>
      </c>
      <c r="H471" t="s">
        <v>183</v>
      </c>
      <c r="I471" t="s">
        <v>183</v>
      </c>
      <c r="J471" t="s">
        <v>183</v>
      </c>
      <c r="K471" t="s">
        <v>183</v>
      </c>
    </row>
    <row r="472" spans="2:11" x14ac:dyDescent="0.2">
      <c r="B472" t="s">
        <v>21</v>
      </c>
      <c r="C472" s="2" t="s">
        <v>459</v>
      </c>
      <c r="D472" t="s">
        <v>460</v>
      </c>
      <c r="E472" t="s">
        <v>186</v>
      </c>
      <c r="F472" t="s">
        <v>183</v>
      </c>
      <c r="G472" t="s">
        <v>183</v>
      </c>
      <c r="H472" t="s">
        <v>183</v>
      </c>
      <c r="I472" t="s">
        <v>183</v>
      </c>
      <c r="J472" t="s">
        <v>183</v>
      </c>
      <c r="K472" t="s">
        <v>183</v>
      </c>
    </row>
    <row r="473" spans="2:11" x14ac:dyDescent="0.2">
      <c r="B473" t="s">
        <v>21</v>
      </c>
      <c r="C473" s="2" t="s">
        <v>461</v>
      </c>
      <c r="D473" t="s">
        <v>462</v>
      </c>
      <c r="E473" t="s">
        <v>186</v>
      </c>
      <c r="F473">
        <v>16605.53</v>
      </c>
      <c r="G473">
        <v>0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21</v>
      </c>
      <c r="C474" s="2" t="s">
        <v>463</v>
      </c>
      <c r="D474" t="s">
        <v>464</v>
      </c>
      <c r="E474" t="s">
        <v>182</v>
      </c>
      <c r="F474" t="s">
        <v>183</v>
      </c>
      <c r="G474" t="s">
        <v>183</v>
      </c>
      <c r="H474" t="s">
        <v>183</v>
      </c>
      <c r="I474" t="s">
        <v>183</v>
      </c>
      <c r="J474" t="s">
        <v>183</v>
      </c>
      <c r="K474" t="s">
        <v>183</v>
      </c>
    </row>
    <row r="475" spans="2:11" x14ac:dyDescent="0.2">
      <c r="B475" t="s">
        <v>21</v>
      </c>
      <c r="C475" s="2" t="s">
        <v>465</v>
      </c>
      <c r="D475" t="s">
        <v>466</v>
      </c>
      <c r="E475" t="s">
        <v>182</v>
      </c>
      <c r="F475" t="s">
        <v>183</v>
      </c>
      <c r="G475" t="s">
        <v>183</v>
      </c>
      <c r="H475" t="s">
        <v>183</v>
      </c>
      <c r="I475" t="s">
        <v>183</v>
      </c>
      <c r="J475" t="s">
        <v>183</v>
      </c>
      <c r="K475" t="s">
        <v>183</v>
      </c>
    </row>
    <row r="476" spans="2:11" x14ac:dyDescent="0.2">
      <c r="B476" t="s">
        <v>21</v>
      </c>
      <c r="C476" s="2" t="s">
        <v>467</v>
      </c>
      <c r="D476" t="s">
        <v>468</v>
      </c>
      <c r="E476" t="s">
        <v>186</v>
      </c>
      <c r="F476">
        <v>1893531.69</v>
      </c>
      <c r="G476">
        <v>2202447.9700000002</v>
      </c>
      <c r="H476">
        <v>2286206.17</v>
      </c>
      <c r="I476">
        <v>1290530.82</v>
      </c>
      <c r="J476">
        <v>1905714.4</v>
      </c>
      <c r="K476">
        <v>1176201.94</v>
      </c>
    </row>
    <row r="477" spans="2:11" x14ac:dyDescent="0.2">
      <c r="B477" t="s">
        <v>21</v>
      </c>
      <c r="C477" s="2" t="s">
        <v>469</v>
      </c>
      <c r="D477" t="s">
        <v>470</v>
      </c>
      <c r="E477" t="s">
        <v>186</v>
      </c>
      <c r="F477">
        <v>238485.17</v>
      </c>
      <c r="G477">
        <v>214826.9</v>
      </c>
      <c r="H477">
        <v>241402.64</v>
      </c>
      <c r="I477">
        <v>92206.07</v>
      </c>
      <c r="J477">
        <v>94907.18</v>
      </c>
      <c r="K477">
        <v>0</v>
      </c>
    </row>
    <row r="478" spans="2:11" x14ac:dyDescent="0.2">
      <c r="B478" t="s">
        <v>21</v>
      </c>
      <c r="C478" s="2" t="s">
        <v>471</v>
      </c>
      <c r="D478" t="s">
        <v>472</v>
      </c>
      <c r="E478" t="s">
        <v>186</v>
      </c>
      <c r="F478">
        <v>27851.8</v>
      </c>
      <c r="G478">
        <v>4722.63</v>
      </c>
      <c r="H478">
        <v>13928.05</v>
      </c>
      <c r="I478">
        <v>0</v>
      </c>
      <c r="J478">
        <v>15815.24</v>
      </c>
      <c r="K478">
        <v>0</v>
      </c>
    </row>
    <row r="479" spans="2:11" x14ac:dyDescent="0.2">
      <c r="B479" t="s">
        <v>21</v>
      </c>
      <c r="C479" s="2" t="s">
        <v>473</v>
      </c>
      <c r="D479" t="s">
        <v>474</v>
      </c>
      <c r="E479" t="s">
        <v>182</v>
      </c>
      <c r="F479" t="s">
        <v>183</v>
      </c>
      <c r="G479" t="s">
        <v>183</v>
      </c>
      <c r="H479" t="s">
        <v>183</v>
      </c>
      <c r="I479" t="s">
        <v>183</v>
      </c>
      <c r="J479" t="s">
        <v>183</v>
      </c>
      <c r="K479" t="s">
        <v>183</v>
      </c>
    </row>
    <row r="480" spans="2:11" x14ac:dyDescent="0.2">
      <c r="B480" t="s">
        <v>21</v>
      </c>
      <c r="C480" s="2" t="s">
        <v>475</v>
      </c>
      <c r="D480" t="s">
        <v>476</v>
      </c>
      <c r="E480" t="s">
        <v>283</v>
      </c>
      <c r="F480" t="s">
        <v>183</v>
      </c>
      <c r="G480" t="s">
        <v>183</v>
      </c>
      <c r="H480" t="s">
        <v>183</v>
      </c>
      <c r="I480" t="s">
        <v>183</v>
      </c>
      <c r="J480" t="s">
        <v>183</v>
      </c>
      <c r="K480" t="s">
        <v>183</v>
      </c>
    </row>
    <row r="481" spans="2:11" x14ac:dyDescent="0.2">
      <c r="B481" t="s">
        <v>21</v>
      </c>
      <c r="C481" s="2" t="s">
        <v>477</v>
      </c>
      <c r="D481" t="s">
        <v>478</v>
      </c>
      <c r="E481" t="s">
        <v>182</v>
      </c>
      <c r="F481" t="s">
        <v>183</v>
      </c>
      <c r="G481" t="s">
        <v>183</v>
      </c>
      <c r="H481" t="s">
        <v>183</v>
      </c>
      <c r="I481" t="s">
        <v>183</v>
      </c>
      <c r="J481" t="s">
        <v>183</v>
      </c>
      <c r="K481" t="s">
        <v>183</v>
      </c>
    </row>
    <row r="482" spans="2:11" x14ac:dyDescent="0.2">
      <c r="B482" t="s">
        <v>21</v>
      </c>
      <c r="C482" s="2" t="s">
        <v>479</v>
      </c>
      <c r="D482" t="s">
        <v>480</v>
      </c>
      <c r="E482" t="s">
        <v>182</v>
      </c>
      <c r="F482" t="s">
        <v>183</v>
      </c>
      <c r="G482" t="s">
        <v>183</v>
      </c>
      <c r="H482" t="s">
        <v>183</v>
      </c>
      <c r="I482" t="s">
        <v>183</v>
      </c>
      <c r="J482" t="s">
        <v>183</v>
      </c>
      <c r="K482" t="s">
        <v>183</v>
      </c>
    </row>
    <row r="483" spans="2:11" x14ac:dyDescent="0.2">
      <c r="B483" t="s">
        <v>21</v>
      </c>
      <c r="C483" s="2" t="s">
        <v>481</v>
      </c>
      <c r="D483" t="s">
        <v>482</v>
      </c>
      <c r="E483" t="s">
        <v>182</v>
      </c>
      <c r="F483" t="s">
        <v>183</v>
      </c>
      <c r="G483" t="s">
        <v>183</v>
      </c>
      <c r="H483" t="s">
        <v>183</v>
      </c>
      <c r="I483" t="s">
        <v>183</v>
      </c>
      <c r="J483" t="s">
        <v>183</v>
      </c>
      <c r="K483" t="s">
        <v>183</v>
      </c>
    </row>
    <row r="484" spans="2:11" x14ac:dyDescent="0.2">
      <c r="B484" t="s">
        <v>21</v>
      </c>
      <c r="C484" s="2" t="s">
        <v>483</v>
      </c>
      <c r="D484" t="s">
        <v>484</v>
      </c>
      <c r="E484" t="s">
        <v>283</v>
      </c>
      <c r="F484" t="s">
        <v>183</v>
      </c>
      <c r="G484" t="s">
        <v>183</v>
      </c>
      <c r="H484" t="s">
        <v>183</v>
      </c>
      <c r="I484" t="s">
        <v>183</v>
      </c>
      <c r="J484" t="s">
        <v>183</v>
      </c>
      <c r="K484" t="s">
        <v>183</v>
      </c>
    </row>
    <row r="485" spans="2:11" x14ac:dyDescent="0.2">
      <c r="B485" t="s">
        <v>21</v>
      </c>
      <c r="C485" s="2" t="s">
        <v>485</v>
      </c>
      <c r="D485" t="s">
        <v>486</v>
      </c>
      <c r="E485" t="s">
        <v>186</v>
      </c>
      <c r="F485" t="s">
        <v>183</v>
      </c>
      <c r="G485" t="s">
        <v>183</v>
      </c>
      <c r="H485" t="s">
        <v>183</v>
      </c>
      <c r="I485" t="s">
        <v>183</v>
      </c>
      <c r="J485" t="s">
        <v>183</v>
      </c>
      <c r="K485" t="s">
        <v>183</v>
      </c>
    </row>
    <row r="486" spans="2:11" x14ac:dyDescent="0.2">
      <c r="B486" t="s">
        <v>21</v>
      </c>
      <c r="C486" s="2" t="s">
        <v>487</v>
      </c>
      <c r="D486" t="s">
        <v>488</v>
      </c>
      <c r="E486" t="s">
        <v>186</v>
      </c>
      <c r="F486" t="s">
        <v>183</v>
      </c>
      <c r="G486" t="s">
        <v>183</v>
      </c>
      <c r="H486" t="s">
        <v>183</v>
      </c>
      <c r="I486" t="s">
        <v>183</v>
      </c>
      <c r="J486" t="s">
        <v>183</v>
      </c>
      <c r="K486" t="s">
        <v>183</v>
      </c>
    </row>
    <row r="487" spans="2:11" x14ac:dyDescent="0.2">
      <c r="B487" t="s">
        <v>21</v>
      </c>
      <c r="C487" s="2" t="s">
        <v>489</v>
      </c>
      <c r="D487" t="s">
        <v>490</v>
      </c>
      <c r="E487" t="s">
        <v>186</v>
      </c>
      <c r="F487">
        <v>214824.15</v>
      </c>
      <c r="G487">
        <v>282223.94</v>
      </c>
      <c r="H487">
        <v>613616.84</v>
      </c>
      <c r="I487">
        <v>366325.47</v>
      </c>
      <c r="J487">
        <v>137342.47</v>
      </c>
      <c r="K487">
        <v>170931.56</v>
      </c>
    </row>
    <row r="488" spans="2:11" x14ac:dyDescent="0.2">
      <c r="B488" t="s">
        <v>21</v>
      </c>
      <c r="C488" s="2" t="s">
        <v>491</v>
      </c>
      <c r="D488" t="s">
        <v>492</v>
      </c>
      <c r="E488" t="s">
        <v>186</v>
      </c>
      <c r="F488" t="s">
        <v>183</v>
      </c>
      <c r="G488" t="s">
        <v>183</v>
      </c>
      <c r="H488" t="s">
        <v>183</v>
      </c>
      <c r="I488" t="s">
        <v>183</v>
      </c>
      <c r="J488" t="s">
        <v>183</v>
      </c>
      <c r="K488" t="s">
        <v>183</v>
      </c>
    </row>
    <row r="489" spans="2:11" x14ac:dyDescent="0.2">
      <c r="B489" t="s">
        <v>21</v>
      </c>
      <c r="C489" s="2" t="s">
        <v>493</v>
      </c>
      <c r="D489" t="s">
        <v>494</v>
      </c>
      <c r="E489" t="s">
        <v>186</v>
      </c>
      <c r="F489" t="s">
        <v>183</v>
      </c>
      <c r="G489" t="s">
        <v>183</v>
      </c>
      <c r="H489" t="s">
        <v>183</v>
      </c>
      <c r="I489" t="s">
        <v>183</v>
      </c>
      <c r="J489" t="s">
        <v>183</v>
      </c>
      <c r="K489" t="s">
        <v>183</v>
      </c>
    </row>
    <row r="490" spans="2:11" x14ac:dyDescent="0.2">
      <c r="B490" t="s">
        <v>21</v>
      </c>
      <c r="C490" s="2" t="s">
        <v>495</v>
      </c>
      <c r="D490" t="s">
        <v>496</v>
      </c>
      <c r="E490" t="s">
        <v>186</v>
      </c>
      <c r="F490" t="s">
        <v>183</v>
      </c>
      <c r="G490" t="s">
        <v>183</v>
      </c>
      <c r="H490" t="s">
        <v>183</v>
      </c>
      <c r="I490" t="s">
        <v>183</v>
      </c>
      <c r="J490" t="s">
        <v>183</v>
      </c>
      <c r="K490" t="s">
        <v>183</v>
      </c>
    </row>
    <row r="491" spans="2:11" x14ac:dyDescent="0.2">
      <c r="B491" t="s">
        <v>8</v>
      </c>
      <c r="C491" s="2" t="s">
        <v>497</v>
      </c>
      <c r="D491" t="s">
        <v>498</v>
      </c>
      <c r="E491" t="s">
        <v>186</v>
      </c>
      <c r="F491">
        <v>1105427.5</v>
      </c>
      <c r="G491">
        <v>1118376.28</v>
      </c>
      <c r="H491">
        <v>5002949.76</v>
      </c>
      <c r="I491">
        <v>4109997.72</v>
      </c>
      <c r="J491">
        <v>3951955.68</v>
      </c>
      <c r="K491">
        <v>5716031.7999999998</v>
      </c>
    </row>
    <row r="492" spans="2:11" x14ac:dyDescent="0.2">
      <c r="B492" t="s">
        <v>8</v>
      </c>
      <c r="C492" s="2" t="s">
        <v>499</v>
      </c>
      <c r="D492" t="s">
        <v>500</v>
      </c>
      <c r="E492" t="s">
        <v>186</v>
      </c>
      <c r="F492">
        <v>1041720.3</v>
      </c>
      <c r="G492">
        <v>1142632.31</v>
      </c>
      <c r="H492">
        <v>1379660.84</v>
      </c>
      <c r="I492">
        <v>655772.39</v>
      </c>
      <c r="J492">
        <v>877126.66</v>
      </c>
      <c r="K492">
        <v>1091438.28</v>
      </c>
    </row>
    <row r="493" spans="2:11" x14ac:dyDescent="0.2">
      <c r="B493" t="s">
        <v>8</v>
      </c>
      <c r="C493" s="2" t="s">
        <v>501</v>
      </c>
      <c r="D493" t="s">
        <v>502</v>
      </c>
      <c r="E493" t="s">
        <v>183</v>
      </c>
      <c r="F493" t="s">
        <v>183</v>
      </c>
      <c r="G493" t="s">
        <v>183</v>
      </c>
      <c r="H493" t="s">
        <v>183</v>
      </c>
      <c r="I493" t="s">
        <v>183</v>
      </c>
      <c r="J493" t="s">
        <v>183</v>
      </c>
      <c r="K493" t="s">
        <v>183</v>
      </c>
    </row>
    <row r="494" spans="2:11" x14ac:dyDescent="0.2">
      <c r="B494" t="s">
        <v>8</v>
      </c>
      <c r="C494" s="2" t="s">
        <v>503</v>
      </c>
      <c r="D494" t="s">
        <v>504</v>
      </c>
      <c r="E494" t="s">
        <v>183</v>
      </c>
      <c r="F494" t="s">
        <v>183</v>
      </c>
      <c r="G494" t="s">
        <v>183</v>
      </c>
      <c r="H494" t="s">
        <v>183</v>
      </c>
      <c r="I494" t="s">
        <v>183</v>
      </c>
      <c r="J494" t="s">
        <v>183</v>
      </c>
      <c r="K494" t="s">
        <v>183</v>
      </c>
    </row>
    <row r="496" spans="2:11" x14ac:dyDescent="0.2">
      <c r="B496" t="s">
        <v>505</v>
      </c>
      <c r="C496" s="2" t="s">
        <v>506</v>
      </c>
      <c r="D496" t="s">
        <v>507</v>
      </c>
    </row>
    <row r="498" spans="2:11" x14ac:dyDescent="0.2">
      <c r="B498" t="s">
        <v>102</v>
      </c>
      <c r="C498" s="2" t="s">
        <v>122</v>
      </c>
      <c r="D498" t="s">
        <v>123</v>
      </c>
      <c r="E498" t="s">
        <v>124</v>
      </c>
      <c r="F498" t="s">
        <v>111</v>
      </c>
      <c r="G498" t="s">
        <v>111</v>
      </c>
      <c r="H498" t="s">
        <v>111</v>
      </c>
      <c r="I498" t="s">
        <v>111</v>
      </c>
      <c r="J498" t="s">
        <v>111</v>
      </c>
      <c r="K498" t="s">
        <v>111</v>
      </c>
    </row>
    <row r="499" spans="2:11" x14ac:dyDescent="0.2">
      <c r="B499" t="s">
        <v>104</v>
      </c>
      <c r="C499" s="2" t="s">
        <v>177</v>
      </c>
      <c r="D499" t="s">
        <v>178</v>
      </c>
      <c r="E499" t="s">
        <v>179</v>
      </c>
      <c r="F499" t="s">
        <v>110</v>
      </c>
      <c r="G499" t="s">
        <v>110</v>
      </c>
      <c r="H499" t="s">
        <v>110</v>
      </c>
      <c r="I499" t="s">
        <v>110</v>
      </c>
      <c r="J499" t="s">
        <v>110</v>
      </c>
      <c r="K499" t="s">
        <v>110</v>
      </c>
    </row>
    <row r="500" spans="2:11" x14ac:dyDescent="0.2">
      <c r="B500" t="s">
        <v>22</v>
      </c>
      <c r="C500" s="2" t="s">
        <v>180</v>
      </c>
      <c r="D500" t="s">
        <v>181</v>
      </c>
      <c r="E500" t="s">
        <v>182</v>
      </c>
      <c r="F500">
        <v>1712560.88</v>
      </c>
      <c r="G500">
        <v>1744276.1</v>
      </c>
      <c r="H500">
        <v>1679464.13</v>
      </c>
      <c r="I500">
        <v>3635838.08</v>
      </c>
      <c r="J500">
        <v>1033921.83</v>
      </c>
      <c r="K500">
        <v>1295246.8999999999</v>
      </c>
    </row>
    <row r="501" spans="2:11" x14ac:dyDescent="0.2">
      <c r="B501" t="s">
        <v>22</v>
      </c>
      <c r="C501" s="2" t="s">
        <v>184</v>
      </c>
      <c r="D501" t="s">
        <v>185</v>
      </c>
      <c r="E501" t="s">
        <v>186</v>
      </c>
      <c r="F501">
        <v>3650993.64</v>
      </c>
      <c r="G501">
        <v>3515232.63</v>
      </c>
      <c r="H501">
        <v>3413467.92</v>
      </c>
      <c r="I501">
        <v>3020252.36</v>
      </c>
      <c r="J501">
        <v>3466327.52</v>
      </c>
      <c r="K501">
        <v>4248843</v>
      </c>
    </row>
    <row r="502" spans="2:11" x14ac:dyDescent="0.2">
      <c r="B502" t="s">
        <v>22</v>
      </c>
      <c r="C502" s="2" t="s">
        <v>187</v>
      </c>
      <c r="D502" t="s">
        <v>188</v>
      </c>
      <c r="E502" t="s">
        <v>182</v>
      </c>
      <c r="F502">
        <v>1051946.24</v>
      </c>
      <c r="G502">
        <v>985818.14</v>
      </c>
      <c r="H502">
        <v>846421.62</v>
      </c>
      <c r="I502">
        <v>949743.86</v>
      </c>
      <c r="J502">
        <v>677364.89</v>
      </c>
      <c r="K502">
        <v>643202.64</v>
      </c>
    </row>
    <row r="503" spans="2:11" x14ac:dyDescent="0.2">
      <c r="B503" t="s">
        <v>22</v>
      </c>
      <c r="C503" s="2" t="s">
        <v>189</v>
      </c>
      <c r="D503" t="s">
        <v>190</v>
      </c>
      <c r="E503" t="s">
        <v>182</v>
      </c>
      <c r="F503">
        <v>460189.28</v>
      </c>
      <c r="G503">
        <v>430804.01</v>
      </c>
      <c r="H503">
        <v>380863.09</v>
      </c>
      <c r="I503">
        <v>459694.58</v>
      </c>
      <c r="J503">
        <v>393826.15</v>
      </c>
      <c r="K503">
        <v>273406.53999999998</v>
      </c>
    </row>
    <row r="504" spans="2:11" x14ac:dyDescent="0.2">
      <c r="B504" t="s">
        <v>22</v>
      </c>
      <c r="C504" s="2" t="s">
        <v>191</v>
      </c>
      <c r="D504" t="s">
        <v>192</v>
      </c>
      <c r="E504" t="s">
        <v>182</v>
      </c>
      <c r="F504">
        <v>893564.01</v>
      </c>
      <c r="G504">
        <v>754114.88</v>
      </c>
      <c r="H504">
        <v>620219.76</v>
      </c>
      <c r="I504">
        <v>5460.71</v>
      </c>
      <c r="J504">
        <v>465890.79</v>
      </c>
      <c r="K504">
        <v>499986.27</v>
      </c>
    </row>
    <row r="505" spans="2:11" x14ac:dyDescent="0.2">
      <c r="B505" t="s">
        <v>22</v>
      </c>
      <c r="C505" s="2" t="s">
        <v>193</v>
      </c>
      <c r="D505" t="s">
        <v>194</v>
      </c>
      <c r="E505" t="s">
        <v>186</v>
      </c>
      <c r="F505">
        <v>2455704.89</v>
      </c>
      <c r="G505">
        <v>1882522.99</v>
      </c>
      <c r="H505">
        <v>2000858.31</v>
      </c>
      <c r="I505">
        <v>1523477.43</v>
      </c>
      <c r="J505">
        <v>1472468.51</v>
      </c>
      <c r="K505">
        <v>1555903.18</v>
      </c>
    </row>
    <row r="506" spans="2:11" x14ac:dyDescent="0.2">
      <c r="B506" t="s">
        <v>22</v>
      </c>
      <c r="C506" s="2" t="s">
        <v>195</v>
      </c>
      <c r="D506" t="s">
        <v>196</v>
      </c>
      <c r="E506" t="s">
        <v>182</v>
      </c>
      <c r="F506">
        <v>151507.29999999999</v>
      </c>
      <c r="G506">
        <v>138711.5</v>
      </c>
      <c r="H506">
        <v>137504.46</v>
      </c>
      <c r="I506">
        <v>185291.4</v>
      </c>
      <c r="J506">
        <v>124806.7</v>
      </c>
      <c r="K506">
        <v>89884.88</v>
      </c>
    </row>
    <row r="507" spans="2:11" x14ac:dyDescent="0.2">
      <c r="B507" t="s">
        <v>22</v>
      </c>
      <c r="C507" s="2" t="s">
        <v>197</v>
      </c>
      <c r="D507" t="s">
        <v>198</v>
      </c>
      <c r="E507" t="s">
        <v>182</v>
      </c>
      <c r="F507">
        <v>162148.96</v>
      </c>
      <c r="G507">
        <v>117882.75</v>
      </c>
      <c r="H507">
        <v>113340.1</v>
      </c>
      <c r="I507">
        <v>81864.69</v>
      </c>
      <c r="J507">
        <v>115494.17</v>
      </c>
      <c r="K507">
        <v>83195.990000000005</v>
      </c>
    </row>
    <row r="508" spans="2:11" x14ac:dyDescent="0.2">
      <c r="B508" t="s">
        <v>22</v>
      </c>
      <c r="C508" s="2" t="s">
        <v>199</v>
      </c>
      <c r="D508" t="s">
        <v>200</v>
      </c>
      <c r="E508" t="s">
        <v>182</v>
      </c>
      <c r="F508">
        <v>240119.13</v>
      </c>
      <c r="G508">
        <v>178384.12</v>
      </c>
      <c r="H508">
        <v>169720.98</v>
      </c>
      <c r="I508">
        <v>180757.73</v>
      </c>
      <c r="J508">
        <v>166493.38</v>
      </c>
      <c r="K508">
        <v>140093.29</v>
      </c>
    </row>
    <row r="509" spans="2:11" x14ac:dyDescent="0.2">
      <c r="B509" t="s">
        <v>22</v>
      </c>
      <c r="C509" s="2" t="s">
        <v>201</v>
      </c>
      <c r="D509" t="s">
        <v>202</v>
      </c>
      <c r="E509" t="s">
        <v>186</v>
      </c>
      <c r="F509">
        <v>944684.55</v>
      </c>
      <c r="G509">
        <v>874154.42</v>
      </c>
      <c r="H509">
        <v>663642.18999999994</v>
      </c>
      <c r="I509">
        <v>758160.22</v>
      </c>
      <c r="J509">
        <v>748662.29</v>
      </c>
      <c r="K509">
        <v>664574.75</v>
      </c>
    </row>
    <row r="510" spans="2:11" x14ac:dyDescent="0.2">
      <c r="B510" t="s">
        <v>22</v>
      </c>
      <c r="C510" s="2" t="s">
        <v>203</v>
      </c>
      <c r="D510" t="s">
        <v>204</v>
      </c>
      <c r="E510" t="s">
        <v>182</v>
      </c>
      <c r="F510">
        <v>1412627.6</v>
      </c>
      <c r="G510">
        <v>1208125.4099999999</v>
      </c>
      <c r="H510">
        <v>1162806.79</v>
      </c>
      <c r="I510">
        <v>7493.23</v>
      </c>
      <c r="J510">
        <v>597518.25</v>
      </c>
      <c r="K510">
        <v>640363.52000000002</v>
      </c>
    </row>
    <row r="511" spans="2:11" x14ac:dyDescent="0.2">
      <c r="B511" t="s">
        <v>22</v>
      </c>
      <c r="C511" s="2" t="s">
        <v>205</v>
      </c>
      <c r="D511" t="s">
        <v>206</v>
      </c>
      <c r="E511" t="s">
        <v>186</v>
      </c>
      <c r="F511">
        <v>1698627.81</v>
      </c>
      <c r="G511">
        <v>1210590.48</v>
      </c>
      <c r="H511">
        <v>1107609.45</v>
      </c>
      <c r="I511">
        <v>62084.33</v>
      </c>
      <c r="J511">
        <v>884048.17</v>
      </c>
      <c r="K511">
        <v>1425873.38</v>
      </c>
    </row>
    <row r="512" spans="2:11" x14ac:dyDescent="0.2">
      <c r="B512" t="s">
        <v>22</v>
      </c>
      <c r="C512" s="2" t="s">
        <v>207</v>
      </c>
      <c r="D512" t="s">
        <v>208</v>
      </c>
      <c r="E512" t="s">
        <v>182</v>
      </c>
      <c r="F512">
        <v>536071.72</v>
      </c>
      <c r="G512">
        <v>432843.12</v>
      </c>
      <c r="H512">
        <v>404220.11</v>
      </c>
      <c r="I512">
        <v>4317.93</v>
      </c>
      <c r="J512">
        <v>470455.32</v>
      </c>
      <c r="K512">
        <v>381961.63</v>
      </c>
    </row>
    <row r="513" spans="2:11" x14ac:dyDescent="0.2">
      <c r="B513" t="s">
        <v>22</v>
      </c>
      <c r="C513" s="2" t="s">
        <v>209</v>
      </c>
      <c r="D513" t="s">
        <v>210</v>
      </c>
      <c r="E513" t="s">
        <v>182</v>
      </c>
      <c r="F513">
        <v>2100364.75</v>
      </c>
      <c r="G513">
        <v>1557753.18</v>
      </c>
      <c r="H513">
        <v>1126694.24</v>
      </c>
      <c r="I513">
        <v>22938.67</v>
      </c>
      <c r="J513">
        <v>789898.01</v>
      </c>
      <c r="K513">
        <v>1146367.77</v>
      </c>
    </row>
    <row r="514" spans="2:11" x14ac:dyDescent="0.2">
      <c r="B514" t="s">
        <v>22</v>
      </c>
      <c r="C514" s="2" t="s">
        <v>211</v>
      </c>
      <c r="D514" t="s">
        <v>212</v>
      </c>
      <c r="E514" t="s">
        <v>182</v>
      </c>
      <c r="F514">
        <v>1939499.58</v>
      </c>
      <c r="G514">
        <v>1230038.73</v>
      </c>
      <c r="H514">
        <v>1066990.56</v>
      </c>
      <c r="I514">
        <v>6978.92</v>
      </c>
      <c r="J514">
        <v>643624.85</v>
      </c>
      <c r="K514">
        <v>944115.19</v>
      </c>
    </row>
    <row r="515" spans="2:11" x14ac:dyDescent="0.2">
      <c r="B515" t="s">
        <v>22</v>
      </c>
      <c r="C515" s="2" t="s">
        <v>213</v>
      </c>
      <c r="D515" t="s">
        <v>214</v>
      </c>
      <c r="E515" t="s">
        <v>182</v>
      </c>
      <c r="F515">
        <v>230673.35</v>
      </c>
      <c r="G515">
        <v>199102.52</v>
      </c>
      <c r="H515">
        <v>184282.34</v>
      </c>
      <c r="I515">
        <v>38095.47</v>
      </c>
      <c r="J515">
        <v>187591.74</v>
      </c>
      <c r="K515">
        <v>241035.36</v>
      </c>
    </row>
    <row r="516" spans="2:11" x14ac:dyDescent="0.2">
      <c r="B516" t="s">
        <v>22</v>
      </c>
      <c r="C516" s="2" t="s">
        <v>215</v>
      </c>
      <c r="D516" t="s">
        <v>216</v>
      </c>
      <c r="E516" t="s">
        <v>182</v>
      </c>
      <c r="F516">
        <v>1235721.19</v>
      </c>
      <c r="G516">
        <v>891247.57</v>
      </c>
      <c r="H516">
        <v>689875.57</v>
      </c>
      <c r="I516">
        <v>7797.02</v>
      </c>
      <c r="J516">
        <v>720785.46</v>
      </c>
      <c r="K516">
        <v>811928.19</v>
      </c>
    </row>
    <row r="517" spans="2:11" x14ac:dyDescent="0.2">
      <c r="B517" t="s">
        <v>22</v>
      </c>
      <c r="C517" s="2" t="s">
        <v>217</v>
      </c>
      <c r="D517" t="s">
        <v>218</v>
      </c>
      <c r="E517" t="s">
        <v>186</v>
      </c>
      <c r="F517">
        <v>399170.9</v>
      </c>
      <c r="G517">
        <v>398784.69</v>
      </c>
      <c r="H517">
        <v>310531.64</v>
      </c>
      <c r="I517">
        <v>389043.23</v>
      </c>
      <c r="J517">
        <v>371841.42</v>
      </c>
      <c r="K517">
        <v>262452.96000000002</v>
      </c>
    </row>
    <row r="518" spans="2:11" x14ac:dyDescent="0.2">
      <c r="B518" t="s">
        <v>22</v>
      </c>
      <c r="C518" s="2" t="s">
        <v>219</v>
      </c>
      <c r="D518" t="s">
        <v>220</v>
      </c>
      <c r="E518" t="s">
        <v>182</v>
      </c>
      <c r="F518">
        <v>1768922.18</v>
      </c>
      <c r="G518">
        <v>1417114.23</v>
      </c>
      <c r="H518">
        <v>1066835.04</v>
      </c>
      <c r="I518">
        <v>31248.38</v>
      </c>
      <c r="J518">
        <v>750576.5</v>
      </c>
      <c r="K518">
        <v>1149454.71</v>
      </c>
    </row>
    <row r="519" spans="2:11" x14ac:dyDescent="0.2">
      <c r="B519" t="s">
        <v>22</v>
      </c>
      <c r="C519" s="2" t="s">
        <v>221</v>
      </c>
      <c r="D519" t="s">
        <v>222</v>
      </c>
      <c r="E519" t="s">
        <v>182</v>
      </c>
      <c r="F519">
        <v>591701.81999999995</v>
      </c>
      <c r="G519">
        <v>533351.47</v>
      </c>
      <c r="H519">
        <v>426041.26</v>
      </c>
      <c r="I519">
        <v>9721.42</v>
      </c>
      <c r="J519">
        <v>357008.09</v>
      </c>
      <c r="K519">
        <v>377824.76</v>
      </c>
    </row>
    <row r="520" spans="2:11" x14ac:dyDescent="0.2">
      <c r="B520" t="s">
        <v>22</v>
      </c>
      <c r="C520" s="2" t="s">
        <v>223</v>
      </c>
      <c r="D520" t="s">
        <v>224</v>
      </c>
      <c r="E520" t="s">
        <v>182</v>
      </c>
      <c r="F520">
        <v>904546.76</v>
      </c>
      <c r="G520">
        <v>809680.15</v>
      </c>
      <c r="H520">
        <v>685230.19</v>
      </c>
      <c r="I520">
        <v>10982.34</v>
      </c>
      <c r="J520">
        <v>721426.28</v>
      </c>
      <c r="K520">
        <v>578108.41</v>
      </c>
    </row>
    <row r="521" spans="2:11" x14ac:dyDescent="0.2">
      <c r="B521" t="s">
        <v>22</v>
      </c>
      <c r="C521" s="2" t="s">
        <v>225</v>
      </c>
      <c r="D521" t="s">
        <v>226</v>
      </c>
      <c r="E521" t="s">
        <v>186</v>
      </c>
      <c r="F521">
        <v>1798291.3</v>
      </c>
      <c r="G521">
        <v>1678849.82</v>
      </c>
      <c r="H521">
        <v>1531433.6</v>
      </c>
      <c r="I521">
        <v>184325.11</v>
      </c>
      <c r="J521">
        <v>1031610.14</v>
      </c>
      <c r="K521">
        <v>1507803.59</v>
      </c>
    </row>
    <row r="522" spans="2:11" x14ac:dyDescent="0.2">
      <c r="B522" t="s">
        <v>22</v>
      </c>
      <c r="C522" s="2" t="s">
        <v>227</v>
      </c>
      <c r="D522" t="s">
        <v>228</v>
      </c>
      <c r="E522" t="s">
        <v>186</v>
      </c>
      <c r="F522">
        <v>2023664.72</v>
      </c>
      <c r="G522">
        <v>1927970.84</v>
      </c>
      <c r="H522">
        <v>1503190.98</v>
      </c>
      <c r="I522">
        <v>182472.95999999999</v>
      </c>
      <c r="J522">
        <v>1252468.29</v>
      </c>
      <c r="K522">
        <v>1359914.56</v>
      </c>
    </row>
    <row r="523" spans="2:11" x14ac:dyDescent="0.2">
      <c r="B523" t="s">
        <v>22</v>
      </c>
      <c r="C523" s="2" t="s">
        <v>229</v>
      </c>
      <c r="D523" t="s">
        <v>230</v>
      </c>
      <c r="E523" t="s">
        <v>182</v>
      </c>
      <c r="F523">
        <v>280725.06</v>
      </c>
      <c r="G523">
        <v>203909.48</v>
      </c>
      <c r="H523">
        <v>163644.22</v>
      </c>
      <c r="I523">
        <v>214.76</v>
      </c>
      <c r="J523">
        <v>168761.74</v>
      </c>
      <c r="K523">
        <v>176181.64</v>
      </c>
    </row>
    <row r="524" spans="2:11" x14ac:dyDescent="0.2">
      <c r="B524" t="s">
        <v>22</v>
      </c>
      <c r="C524" s="2" t="s">
        <v>231</v>
      </c>
      <c r="D524" t="s">
        <v>232</v>
      </c>
      <c r="E524" t="s">
        <v>182</v>
      </c>
      <c r="F524">
        <v>292948.75</v>
      </c>
      <c r="G524">
        <v>293315.24</v>
      </c>
      <c r="H524">
        <v>228612.84</v>
      </c>
      <c r="I524">
        <v>25695.99</v>
      </c>
      <c r="J524">
        <v>212966.79</v>
      </c>
      <c r="K524">
        <v>201115.05</v>
      </c>
    </row>
    <row r="525" spans="2:11" x14ac:dyDescent="0.2">
      <c r="B525" t="s">
        <v>22</v>
      </c>
      <c r="C525" s="2" t="s">
        <v>233</v>
      </c>
      <c r="D525" t="s">
        <v>234</v>
      </c>
      <c r="E525" t="s">
        <v>182</v>
      </c>
      <c r="F525">
        <v>269807.23</v>
      </c>
      <c r="G525">
        <v>38117.89</v>
      </c>
      <c r="H525">
        <v>131424.10999999999</v>
      </c>
      <c r="I525">
        <v>207383.66</v>
      </c>
      <c r="J525">
        <v>201250.65</v>
      </c>
      <c r="K525">
        <v>176850.88</v>
      </c>
    </row>
    <row r="526" spans="2:11" x14ac:dyDescent="0.2">
      <c r="B526" t="s">
        <v>22</v>
      </c>
      <c r="C526" s="2" t="s">
        <v>235</v>
      </c>
      <c r="D526" t="s">
        <v>236</v>
      </c>
      <c r="E526" t="s">
        <v>182</v>
      </c>
      <c r="F526">
        <v>1182098.72</v>
      </c>
      <c r="G526">
        <v>1095373.68</v>
      </c>
      <c r="H526">
        <v>972420.2</v>
      </c>
      <c r="I526">
        <v>615745.23</v>
      </c>
      <c r="J526">
        <v>1101768.51</v>
      </c>
      <c r="K526">
        <v>1057191.77</v>
      </c>
    </row>
    <row r="527" spans="2:11" x14ac:dyDescent="0.2">
      <c r="B527" t="s">
        <v>22</v>
      </c>
      <c r="C527" s="2" t="s">
        <v>237</v>
      </c>
      <c r="D527" t="s">
        <v>238</v>
      </c>
      <c r="E527" t="s">
        <v>186</v>
      </c>
      <c r="F527">
        <v>2610140.71</v>
      </c>
      <c r="G527">
        <v>3004321.69</v>
      </c>
      <c r="H527">
        <v>2756989.57</v>
      </c>
      <c r="I527">
        <v>2307369.4300000002</v>
      </c>
      <c r="J527">
        <v>2934582.47</v>
      </c>
      <c r="K527">
        <v>2508340.9</v>
      </c>
    </row>
    <row r="528" spans="2:11" x14ac:dyDescent="0.2">
      <c r="B528" t="s">
        <v>22</v>
      </c>
      <c r="C528" s="2" t="s">
        <v>239</v>
      </c>
      <c r="D528" t="s">
        <v>240</v>
      </c>
      <c r="E528" t="s">
        <v>182</v>
      </c>
      <c r="F528">
        <v>604381.73</v>
      </c>
      <c r="G528">
        <v>553129.27</v>
      </c>
      <c r="H528">
        <v>435122.58</v>
      </c>
      <c r="I528">
        <v>358990.39</v>
      </c>
      <c r="J528">
        <v>470588.77</v>
      </c>
      <c r="K528">
        <v>451118.81</v>
      </c>
    </row>
    <row r="529" spans="2:11" x14ac:dyDescent="0.2">
      <c r="B529" t="s">
        <v>22</v>
      </c>
      <c r="C529" s="2" t="s">
        <v>241</v>
      </c>
      <c r="D529" t="s">
        <v>242</v>
      </c>
      <c r="E529" t="s">
        <v>182</v>
      </c>
      <c r="F529">
        <v>151195.23000000001</v>
      </c>
      <c r="G529">
        <v>149783.47</v>
      </c>
      <c r="H529">
        <v>132264.04999999999</v>
      </c>
      <c r="I529">
        <v>321557.93</v>
      </c>
      <c r="J529">
        <v>166435.37</v>
      </c>
      <c r="K529">
        <v>174493.15</v>
      </c>
    </row>
    <row r="530" spans="2:11" x14ac:dyDescent="0.2">
      <c r="B530" t="s">
        <v>22</v>
      </c>
      <c r="C530" s="2" t="s">
        <v>243</v>
      </c>
      <c r="D530" t="s">
        <v>244</v>
      </c>
      <c r="E530" t="s">
        <v>182</v>
      </c>
      <c r="F530">
        <v>155437.32</v>
      </c>
      <c r="G530">
        <v>181556.38</v>
      </c>
      <c r="H530">
        <v>123890.74</v>
      </c>
      <c r="I530">
        <v>141450.75</v>
      </c>
      <c r="J530">
        <v>186005.49</v>
      </c>
      <c r="K530">
        <v>149758.94</v>
      </c>
    </row>
    <row r="531" spans="2:11" x14ac:dyDescent="0.2">
      <c r="B531" t="s">
        <v>22</v>
      </c>
      <c r="C531" s="2" t="s">
        <v>245</v>
      </c>
      <c r="D531" t="s">
        <v>246</v>
      </c>
      <c r="E531" t="s">
        <v>182</v>
      </c>
      <c r="F531">
        <v>722873.27</v>
      </c>
      <c r="G531">
        <v>669007.16</v>
      </c>
      <c r="H531">
        <v>547308.51</v>
      </c>
      <c r="I531">
        <v>8008.27</v>
      </c>
      <c r="J531">
        <v>593619.24</v>
      </c>
      <c r="K531">
        <v>452677.65</v>
      </c>
    </row>
    <row r="532" spans="2:11" x14ac:dyDescent="0.2">
      <c r="B532" t="s">
        <v>22</v>
      </c>
      <c r="C532" s="2" t="s">
        <v>247</v>
      </c>
      <c r="D532" t="s">
        <v>248</v>
      </c>
      <c r="E532" t="s">
        <v>182</v>
      </c>
      <c r="F532">
        <v>163016.75</v>
      </c>
      <c r="G532">
        <v>115453.94</v>
      </c>
      <c r="H532">
        <v>132361.04</v>
      </c>
      <c r="I532">
        <v>6784.51</v>
      </c>
      <c r="J532">
        <v>89137.279999999999</v>
      </c>
      <c r="K532">
        <v>99274.66</v>
      </c>
    </row>
    <row r="533" spans="2:11" x14ac:dyDescent="0.2">
      <c r="B533" t="s">
        <v>22</v>
      </c>
      <c r="C533" s="2" t="s">
        <v>249</v>
      </c>
      <c r="D533" t="s">
        <v>250</v>
      </c>
      <c r="E533" t="s">
        <v>182</v>
      </c>
      <c r="F533">
        <v>149072.31</v>
      </c>
      <c r="G533">
        <v>149692.87</v>
      </c>
      <c r="H533">
        <v>131719.15</v>
      </c>
      <c r="I533">
        <v>93830.69</v>
      </c>
      <c r="J533">
        <v>158932.56</v>
      </c>
      <c r="K533">
        <v>100960.62</v>
      </c>
    </row>
    <row r="534" spans="2:11" x14ac:dyDescent="0.2">
      <c r="B534" t="s">
        <v>22</v>
      </c>
      <c r="C534" s="2" t="s">
        <v>251</v>
      </c>
      <c r="D534" t="s">
        <v>252</v>
      </c>
      <c r="E534" t="s">
        <v>186</v>
      </c>
      <c r="F534">
        <v>4228385.17</v>
      </c>
      <c r="G534">
        <v>3544305.49</v>
      </c>
      <c r="H534">
        <v>2916607.5</v>
      </c>
      <c r="I534">
        <v>259059.04</v>
      </c>
      <c r="J534">
        <v>2137000.2999999998</v>
      </c>
      <c r="K534">
        <v>2713266.14</v>
      </c>
    </row>
    <row r="535" spans="2:11" x14ac:dyDescent="0.2">
      <c r="B535" t="s">
        <v>22</v>
      </c>
      <c r="C535" s="2" t="s">
        <v>253</v>
      </c>
      <c r="D535" t="s">
        <v>254</v>
      </c>
      <c r="E535" t="s">
        <v>182</v>
      </c>
      <c r="F535">
        <v>1461415.11</v>
      </c>
      <c r="G535">
        <v>1249620.78</v>
      </c>
      <c r="H535">
        <v>1317891.1599999999</v>
      </c>
      <c r="I535">
        <v>18192.61</v>
      </c>
      <c r="J535">
        <v>942727.44</v>
      </c>
      <c r="K535">
        <v>1306094.81</v>
      </c>
    </row>
    <row r="536" spans="2:11" x14ac:dyDescent="0.2">
      <c r="B536" t="s">
        <v>22</v>
      </c>
      <c r="C536" s="2" t="s">
        <v>255</v>
      </c>
      <c r="D536" t="s">
        <v>256</v>
      </c>
      <c r="E536" t="s">
        <v>182</v>
      </c>
      <c r="F536">
        <v>151510.88</v>
      </c>
      <c r="G536">
        <v>131813.76000000001</v>
      </c>
      <c r="H536">
        <v>128405.88</v>
      </c>
      <c r="I536">
        <v>15363.11</v>
      </c>
      <c r="J536">
        <v>163844.42000000001</v>
      </c>
      <c r="K536">
        <v>161379.73000000001</v>
      </c>
    </row>
    <row r="537" spans="2:11" x14ac:dyDescent="0.2">
      <c r="B537" t="s">
        <v>22</v>
      </c>
      <c r="C537" s="2" t="s">
        <v>257</v>
      </c>
      <c r="D537" t="s">
        <v>258</v>
      </c>
      <c r="E537" t="s">
        <v>182</v>
      </c>
      <c r="F537">
        <v>836854.37</v>
      </c>
      <c r="G537">
        <v>729213.08</v>
      </c>
      <c r="H537">
        <v>687883.97</v>
      </c>
      <c r="I537">
        <v>91316.02</v>
      </c>
      <c r="J537">
        <v>487469.74</v>
      </c>
      <c r="K537">
        <v>728082.7</v>
      </c>
    </row>
    <row r="538" spans="2:11" x14ac:dyDescent="0.2">
      <c r="B538" t="s">
        <v>22</v>
      </c>
      <c r="C538" s="2" t="s">
        <v>259</v>
      </c>
      <c r="D538" t="s">
        <v>260</v>
      </c>
      <c r="E538" t="s">
        <v>182</v>
      </c>
      <c r="F538">
        <v>310014.5</v>
      </c>
      <c r="G538">
        <v>309068.53999999998</v>
      </c>
      <c r="H538">
        <v>263056.07</v>
      </c>
      <c r="I538">
        <v>15500.19</v>
      </c>
      <c r="J538">
        <v>327614.74</v>
      </c>
      <c r="K538">
        <v>281709.82</v>
      </c>
    </row>
    <row r="539" spans="2:11" x14ac:dyDescent="0.2">
      <c r="B539" t="s">
        <v>22</v>
      </c>
      <c r="C539" s="2" t="s">
        <v>261</v>
      </c>
      <c r="D539" t="s">
        <v>262</v>
      </c>
      <c r="E539" t="s">
        <v>182</v>
      </c>
      <c r="F539">
        <v>520376.97</v>
      </c>
      <c r="G539">
        <v>311956.8</v>
      </c>
      <c r="H539">
        <v>351594.75</v>
      </c>
      <c r="I539">
        <v>9025.8799999999992</v>
      </c>
      <c r="J539">
        <v>332194.06</v>
      </c>
      <c r="K539">
        <v>260538.04</v>
      </c>
    </row>
    <row r="540" spans="2:11" x14ac:dyDescent="0.2">
      <c r="B540" t="s">
        <v>22</v>
      </c>
      <c r="C540" s="2" t="s">
        <v>263</v>
      </c>
      <c r="D540" t="s">
        <v>264</v>
      </c>
      <c r="E540" t="s">
        <v>182</v>
      </c>
      <c r="F540">
        <v>690393.94</v>
      </c>
      <c r="G540">
        <v>591847.1</v>
      </c>
      <c r="H540">
        <v>496853.14</v>
      </c>
      <c r="I540">
        <v>82559.039999999994</v>
      </c>
      <c r="J540">
        <v>413985.71</v>
      </c>
      <c r="K540">
        <v>557882.86</v>
      </c>
    </row>
    <row r="541" spans="2:11" x14ac:dyDescent="0.2">
      <c r="B541" t="s">
        <v>22</v>
      </c>
      <c r="C541" s="2" t="s">
        <v>265</v>
      </c>
      <c r="D541" t="s">
        <v>266</v>
      </c>
      <c r="E541" t="s">
        <v>182</v>
      </c>
      <c r="F541">
        <v>91738.53</v>
      </c>
      <c r="G541">
        <v>71078.69</v>
      </c>
      <c r="H541">
        <v>53230.41</v>
      </c>
      <c r="I541">
        <v>12256.41</v>
      </c>
      <c r="J541">
        <v>52308.55</v>
      </c>
      <c r="K541">
        <v>53901.96</v>
      </c>
    </row>
    <row r="542" spans="2:11" x14ac:dyDescent="0.2">
      <c r="B542" t="s">
        <v>22</v>
      </c>
      <c r="C542" s="2" t="s">
        <v>267</v>
      </c>
      <c r="D542" t="s">
        <v>268</v>
      </c>
      <c r="E542" t="s">
        <v>186</v>
      </c>
      <c r="F542">
        <v>3759264.56</v>
      </c>
      <c r="G542">
        <v>4181223.11</v>
      </c>
      <c r="H542">
        <v>3272469.75</v>
      </c>
      <c r="I542">
        <v>725263.79</v>
      </c>
      <c r="J542">
        <v>2359687.5299999998</v>
      </c>
      <c r="K542">
        <v>2819681.02</v>
      </c>
    </row>
    <row r="543" spans="2:11" x14ac:dyDescent="0.2">
      <c r="B543" t="s">
        <v>22</v>
      </c>
      <c r="C543" s="2" t="s">
        <v>269</v>
      </c>
      <c r="D543" t="s">
        <v>270</v>
      </c>
      <c r="E543" t="s">
        <v>182</v>
      </c>
      <c r="F543">
        <v>2015479</v>
      </c>
      <c r="G543">
        <v>1641970.21</v>
      </c>
      <c r="H543">
        <v>1578142.19</v>
      </c>
      <c r="I543">
        <v>2302758.4700000002</v>
      </c>
      <c r="J543">
        <v>2197633.35</v>
      </c>
      <c r="K543">
        <v>1656893.09</v>
      </c>
    </row>
    <row r="544" spans="2:11" x14ac:dyDescent="0.2">
      <c r="B544" t="s">
        <v>22</v>
      </c>
      <c r="C544" s="2" t="s">
        <v>271</v>
      </c>
      <c r="D544" t="s">
        <v>272</v>
      </c>
      <c r="E544" t="s">
        <v>186</v>
      </c>
      <c r="F544">
        <v>1132877.51</v>
      </c>
      <c r="G544">
        <v>1127059.22</v>
      </c>
      <c r="H544">
        <v>1079726.1499999999</v>
      </c>
      <c r="I544">
        <v>127347.16</v>
      </c>
      <c r="J544">
        <v>976214.49</v>
      </c>
      <c r="K544">
        <v>1005604.43</v>
      </c>
    </row>
    <row r="545" spans="2:11" x14ac:dyDescent="0.2">
      <c r="B545" t="s">
        <v>22</v>
      </c>
      <c r="C545" s="2" t="s">
        <v>273</v>
      </c>
      <c r="D545" t="s">
        <v>274</v>
      </c>
      <c r="E545" t="s">
        <v>182</v>
      </c>
      <c r="F545">
        <v>700594.17</v>
      </c>
      <c r="G545">
        <v>567620.18999999994</v>
      </c>
      <c r="H545">
        <v>507496.95</v>
      </c>
      <c r="I545">
        <v>407594.88</v>
      </c>
      <c r="J545">
        <v>504924.46</v>
      </c>
      <c r="K545">
        <v>494474.18</v>
      </c>
    </row>
    <row r="546" spans="2:11" x14ac:dyDescent="0.2">
      <c r="B546" t="s">
        <v>22</v>
      </c>
      <c r="C546" s="2" t="s">
        <v>275</v>
      </c>
      <c r="D546" t="s">
        <v>276</v>
      </c>
      <c r="E546" t="s">
        <v>182</v>
      </c>
      <c r="F546">
        <v>443236.85</v>
      </c>
      <c r="G546">
        <v>348398.36</v>
      </c>
      <c r="H546">
        <v>337821.01</v>
      </c>
      <c r="I546">
        <v>507293.25</v>
      </c>
      <c r="J546">
        <v>331727.01</v>
      </c>
      <c r="K546">
        <v>291527.24</v>
      </c>
    </row>
    <row r="547" spans="2:11" x14ac:dyDescent="0.2">
      <c r="B547" t="s">
        <v>22</v>
      </c>
      <c r="C547" s="2" t="s">
        <v>277</v>
      </c>
      <c r="D547" t="s">
        <v>278</v>
      </c>
      <c r="E547" t="s">
        <v>182</v>
      </c>
      <c r="F547">
        <v>52667.73</v>
      </c>
      <c r="G547">
        <v>55272</v>
      </c>
      <c r="H547">
        <v>83723.63</v>
      </c>
      <c r="I547">
        <v>48955.02</v>
      </c>
      <c r="J547">
        <v>86304.46</v>
      </c>
      <c r="K547">
        <v>88899.75</v>
      </c>
    </row>
    <row r="548" spans="2:11" x14ac:dyDescent="0.2">
      <c r="B548" t="s">
        <v>22</v>
      </c>
      <c r="C548" s="2" t="s">
        <v>279</v>
      </c>
      <c r="D548" t="s">
        <v>280</v>
      </c>
      <c r="E548" t="s">
        <v>182</v>
      </c>
      <c r="F548">
        <v>407260.28</v>
      </c>
      <c r="G548">
        <v>291242.55</v>
      </c>
      <c r="H548">
        <v>287155.46999999997</v>
      </c>
      <c r="I548">
        <v>223822.93</v>
      </c>
      <c r="J548">
        <v>69858.710000000006</v>
      </c>
      <c r="K548">
        <v>230773.65</v>
      </c>
    </row>
    <row r="549" spans="2:11" x14ac:dyDescent="0.2">
      <c r="B549" t="s">
        <v>22</v>
      </c>
      <c r="C549" s="2" t="s">
        <v>281</v>
      </c>
      <c r="D549" t="s">
        <v>282</v>
      </c>
      <c r="E549" t="s">
        <v>283</v>
      </c>
      <c r="F549" t="s">
        <v>183</v>
      </c>
      <c r="G549" t="s">
        <v>183</v>
      </c>
      <c r="H549" t="s">
        <v>183</v>
      </c>
      <c r="I549" t="s">
        <v>183</v>
      </c>
      <c r="J549" t="s">
        <v>183</v>
      </c>
      <c r="K549" t="s">
        <v>183</v>
      </c>
    </row>
    <row r="550" spans="2:11" x14ac:dyDescent="0.2">
      <c r="B550" t="s">
        <v>22</v>
      </c>
      <c r="C550" s="2" t="s">
        <v>284</v>
      </c>
      <c r="D550" t="s">
        <v>285</v>
      </c>
      <c r="E550" t="s">
        <v>182</v>
      </c>
      <c r="F550">
        <v>808633.52</v>
      </c>
      <c r="G550">
        <v>723171.69</v>
      </c>
      <c r="H550">
        <v>604076.07999999996</v>
      </c>
      <c r="I550">
        <v>718800.08</v>
      </c>
      <c r="J550">
        <v>472437.06</v>
      </c>
      <c r="K550">
        <v>422749.68</v>
      </c>
    </row>
    <row r="551" spans="2:11" x14ac:dyDescent="0.2">
      <c r="B551" t="s">
        <v>22</v>
      </c>
      <c r="C551" s="2" t="s">
        <v>286</v>
      </c>
      <c r="D551" t="s">
        <v>287</v>
      </c>
      <c r="E551" t="s">
        <v>182</v>
      </c>
      <c r="F551">
        <v>336578.25</v>
      </c>
      <c r="G551">
        <v>249987.71</v>
      </c>
      <c r="H551">
        <v>182947.84</v>
      </c>
      <c r="I551">
        <v>186032.16</v>
      </c>
      <c r="J551">
        <v>262139.55</v>
      </c>
      <c r="K551">
        <v>284915.7</v>
      </c>
    </row>
    <row r="552" spans="2:11" x14ac:dyDescent="0.2">
      <c r="B552" t="s">
        <v>22</v>
      </c>
      <c r="C552" s="2" t="s">
        <v>288</v>
      </c>
      <c r="D552" t="s">
        <v>289</v>
      </c>
      <c r="E552" t="s">
        <v>182</v>
      </c>
      <c r="F552">
        <v>318256.65000000002</v>
      </c>
      <c r="G552">
        <v>293170.67</v>
      </c>
      <c r="H552">
        <v>248483.20000000001</v>
      </c>
      <c r="I552">
        <v>0</v>
      </c>
      <c r="J552">
        <v>298633.25</v>
      </c>
      <c r="K552">
        <v>187113.44</v>
      </c>
    </row>
    <row r="553" spans="2:11" x14ac:dyDescent="0.2">
      <c r="B553" t="s">
        <v>22</v>
      </c>
      <c r="C553" s="2" t="s">
        <v>290</v>
      </c>
      <c r="D553" t="s">
        <v>291</v>
      </c>
      <c r="E553" t="s">
        <v>182</v>
      </c>
      <c r="F553">
        <v>951484.43</v>
      </c>
      <c r="G553">
        <v>806317.02</v>
      </c>
      <c r="H553">
        <v>670550.67000000004</v>
      </c>
      <c r="I553">
        <v>5105.88</v>
      </c>
      <c r="J553">
        <v>355550.97</v>
      </c>
      <c r="K553">
        <v>371337.98</v>
      </c>
    </row>
    <row r="554" spans="2:11" x14ac:dyDescent="0.2">
      <c r="B554" t="s">
        <v>22</v>
      </c>
      <c r="C554" s="2" t="s">
        <v>292</v>
      </c>
      <c r="D554" t="s">
        <v>293</v>
      </c>
      <c r="E554" t="s">
        <v>182</v>
      </c>
      <c r="F554">
        <v>0</v>
      </c>
      <c r="G554" t="s">
        <v>183</v>
      </c>
      <c r="H554" t="s">
        <v>183</v>
      </c>
      <c r="I554" t="s">
        <v>183</v>
      </c>
      <c r="J554" t="s">
        <v>183</v>
      </c>
      <c r="K554" t="s">
        <v>183</v>
      </c>
    </row>
    <row r="555" spans="2:11" x14ac:dyDescent="0.2">
      <c r="B555" t="s">
        <v>22</v>
      </c>
      <c r="C555" s="2" t="s">
        <v>294</v>
      </c>
      <c r="D555" t="s">
        <v>295</v>
      </c>
      <c r="E555" t="s">
        <v>182</v>
      </c>
      <c r="F555">
        <v>182529.14</v>
      </c>
      <c r="G555">
        <v>168771.73</v>
      </c>
      <c r="H555">
        <v>149786.01999999999</v>
      </c>
      <c r="I555">
        <v>2817.81</v>
      </c>
      <c r="J555">
        <v>78494.14</v>
      </c>
      <c r="K555">
        <v>147343.47</v>
      </c>
    </row>
    <row r="556" spans="2:11" x14ac:dyDescent="0.2">
      <c r="B556" t="s">
        <v>22</v>
      </c>
      <c r="C556" s="2" t="s">
        <v>296</v>
      </c>
      <c r="D556" t="s">
        <v>297</v>
      </c>
      <c r="E556" t="s">
        <v>182</v>
      </c>
      <c r="F556">
        <v>543950.87</v>
      </c>
      <c r="G556">
        <v>409624.7</v>
      </c>
      <c r="H556">
        <v>359537.83</v>
      </c>
      <c r="I556">
        <v>2585.44</v>
      </c>
      <c r="J556">
        <v>176306.32</v>
      </c>
      <c r="K556">
        <v>269735.82</v>
      </c>
    </row>
    <row r="557" spans="2:11" x14ac:dyDescent="0.2">
      <c r="B557" t="s">
        <v>22</v>
      </c>
      <c r="C557" s="2" t="s">
        <v>298</v>
      </c>
      <c r="D557" t="s">
        <v>299</v>
      </c>
      <c r="E557" t="s">
        <v>283</v>
      </c>
      <c r="F557" t="s">
        <v>183</v>
      </c>
      <c r="G557" t="s">
        <v>183</v>
      </c>
      <c r="H557" t="s">
        <v>183</v>
      </c>
      <c r="I557" t="s">
        <v>183</v>
      </c>
      <c r="J557" t="s">
        <v>183</v>
      </c>
      <c r="K557" t="s">
        <v>183</v>
      </c>
    </row>
    <row r="558" spans="2:11" x14ac:dyDescent="0.2">
      <c r="B558" t="s">
        <v>22</v>
      </c>
      <c r="C558" s="2" t="s">
        <v>300</v>
      </c>
      <c r="D558" t="s">
        <v>301</v>
      </c>
      <c r="E558" t="s">
        <v>182</v>
      </c>
      <c r="F558">
        <v>351616.36</v>
      </c>
      <c r="G558">
        <v>274548.28000000003</v>
      </c>
      <c r="H558">
        <v>187471.07</v>
      </c>
      <c r="I558">
        <v>7971.45</v>
      </c>
      <c r="J558">
        <v>153889.22</v>
      </c>
      <c r="K558">
        <v>236542.44</v>
      </c>
    </row>
    <row r="559" spans="2:11" x14ac:dyDescent="0.2">
      <c r="B559" t="s">
        <v>22</v>
      </c>
      <c r="C559" s="2" t="s">
        <v>302</v>
      </c>
      <c r="D559" t="s">
        <v>303</v>
      </c>
      <c r="E559" t="s">
        <v>283</v>
      </c>
      <c r="F559" t="s">
        <v>183</v>
      </c>
      <c r="G559" t="s">
        <v>183</v>
      </c>
      <c r="H559" t="s">
        <v>183</v>
      </c>
      <c r="I559" t="s">
        <v>183</v>
      </c>
      <c r="J559" t="s">
        <v>183</v>
      </c>
      <c r="K559" t="s">
        <v>183</v>
      </c>
    </row>
    <row r="560" spans="2:11" x14ac:dyDescent="0.2">
      <c r="B560" t="s">
        <v>22</v>
      </c>
      <c r="C560" s="2" t="s">
        <v>304</v>
      </c>
      <c r="D560" t="s">
        <v>305</v>
      </c>
      <c r="E560" t="s">
        <v>182</v>
      </c>
      <c r="F560">
        <v>605796.52</v>
      </c>
      <c r="G560">
        <v>579070.38</v>
      </c>
      <c r="H560">
        <v>483767.87</v>
      </c>
      <c r="I560">
        <v>65613.77</v>
      </c>
      <c r="J560">
        <v>288432.40000000002</v>
      </c>
      <c r="K560">
        <v>534196.46</v>
      </c>
    </row>
    <row r="561" spans="2:11" x14ac:dyDescent="0.2">
      <c r="B561" t="s">
        <v>22</v>
      </c>
      <c r="C561" s="2" t="s">
        <v>306</v>
      </c>
      <c r="D561" t="s">
        <v>307</v>
      </c>
      <c r="E561" t="s">
        <v>182</v>
      </c>
      <c r="F561" t="s">
        <v>183</v>
      </c>
      <c r="G561" t="s">
        <v>183</v>
      </c>
      <c r="H561" t="s">
        <v>183</v>
      </c>
      <c r="I561" t="s">
        <v>183</v>
      </c>
      <c r="J561" t="s">
        <v>183</v>
      </c>
      <c r="K561" t="s">
        <v>183</v>
      </c>
    </row>
    <row r="562" spans="2:11" x14ac:dyDescent="0.2">
      <c r="B562" t="s">
        <v>22</v>
      </c>
      <c r="C562" s="2" t="s">
        <v>308</v>
      </c>
      <c r="D562" t="s">
        <v>309</v>
      </c>
      <c r="E562" t="s">
        <v>182</v>
      </c>
      <c r="F562">
        <v>210715.07</v>
      </c>
      <c r="G562">
        <v>166830.79</v>
      </c>
      <c r="H562">
        <v>196028.81</v>
      </c>
      <c r="I562">
        <v>185.63</v>
      </c>
      <c r="J562">
        <v>185963.07</v>
      </c>
      <c r="K562">
        <v>31055.13</v>
      </c>
    </row>
    <row r="563" spans="2:11" x14ac:dyDescent="0.2">
      <c r="B563" t="s">
        <v>22</v>
      </c>
      <c r="C563" s="2" t="s">
        <v>310</v>
      </c>
      <c r="D563" t="s">
        <v>311</v>
      </c>
      <c r="E563" t="s">
        <v>186</v>
      </c>
      <c r="F563" t="s">
        <v>183</v>
      </c>
      <c r="G563" t="s">
        <v>183</v>
      </c>
      <c r="H563" t="s">
        <v>183</v>
      </c>
      <c r="I563">
        <v>0</v>
      </c>
      <c r="J563">
        <v>82672.070000000007</v>
      </c>
      <c r="K563">
        <v>106478.95</v>
      </c>
    </row>
    <row r="564" spans="2:11" x14ac:dyDescent="0.2">
      <c r="B564" t="s">
        <v>22</v>
      </c>
      <c r="C564" s="2" t="s">
        <v>312</v>
      </c>
      <c r="D564" t="s">
        <v>313</v>
      </c>
      <c r="E564" t="s">
        <v>182</v>
      </c>
      <c r="F564" t="s">
        <v>183</v>
      </c>
      <c r="G564" t="s">
        <v>183</v>
      </c>
      <c r="H564" t="s">
        <v>183</v>
      </c>
      <c r="I564">
        <v>0</v>
      </c>
      <c r="J564">
        <v>175.12</v>
      </c>
      <c r="K564">
        <v>446.86</v>
      </c>
    </row>
    <row r="565" spans="2:11" x14ac:dyDescent="0.2">
      <c r="B565" t="s">
        <v>22</v>
      </c>
      <c r="C565" s="2" t="s">
        <v>314</v>
      </c>
      <c r="D565" t="s">
        <v>315</v>
      </c>
      <c r="E565" t="s">
        <v>182</v>
      </c>
      <c r="F565" t="s">
        <v>183</v>
      </c>
      <c r="G565" t="s">
        <v>183</v>
      </c>
      <c r="H565" t="s">
        <v>183</v>
      </c>
      <c r="I565">
        <v>0</v>
      </c>
      <c r="J565">
        <v>109.8</v>
      </c>
      <c r="K565">
        <v>6.13</v>
      </c>
    </row>
    <row r="566" spans="2:11" x14ac:dyDescent="0.2">
      <c r="B566" t="s">
        <v>22</v>
      </c>
      <c r="C566" s="2" t="s">
        <v>316</v>
      </c>
      <c r="D566" t="s">
        <v>317</v>
      </c>
      <c r="E566" t="s">
        <v>186</v>
      </c>
      <c r="F566" t="s">
        <v>183</v>
      </c>
      <c r="G566" t="s">
        <v>183</v>
      </c>
      <c r="H566" t="s">
        <v>183</v>
      </c>
      <c r="I566">
        <v>76.239999999999995</v>
      </c>
      <c r="J566">
        <v>31106.880000000001</v>
      </c>
      <c r="K566">
        <v>42662.28</v>
      </c>
    </row>
    <row r="567" spans="2:11" x14ac:dyDescent="0.2">
      <c r="B567" t="s">
        <v>22</v>
      </c>
      <c r="C567" s="2" t="s">
        <v>318</v>
      </c>
      <c r="D567" t="s">
        <v>319</v>
      </c>
      <c r="E567" t="s">
        <v>186</v>
      </c>
      <c r="F567" t="s">
        <v>183</v>
      </c>
      <c r="G567" t="s">
        <v>183</v>
      </c>
      <c r="H567" t="s">
        <v>183</v>
      </c>
      <c r="I567">
        <v>0</v>
      </c>
      <c r="J567">
        <v>14151.66</v>
      </c>
      <c r="K567">
        <v>19741.27</v>
      </c>
    </row>
    <row r="568" spans="2:11" x14ac:dyDescent="0.2">
      <c r="B568" t="s">
        <v>22</v>
      </c>
      <c r="C568" s="2" t="s">
        <v>320</v>
      </c>
      <c r="D568" t="s">
        <v>321</v>
      </c>
      <c r="E568" t="s">
        <v>186</v>
      </c>
      <c r="F568" t="s">
        <v>183</v>
      </c>
      <c r="G568" t="s">
        <v>183</v>
      </c>
      <c r="H568" t="s">
        <v>183</v>
      </c>
      <c r="I568">
        <v>0</v>
      </c>
      <c r="J568">
        <v>66211.929999999993</v>
      </c>
      <c r="K568">
        <v>69393.5</v>
      </c>
    </row>
    <row r="569" spans="2:11" x14ac:dyDescent="0.2">
      <c r="B569" t="s">
        <v>22</v>
      </c>
      <c r="C569" s="2" t="s">
        <v>322</v>
      </c>
      <c r="D569" t="s">
        <v>323</v>
      </c>
      <c r="E569" t="s">
        <v>182</v>
      </c>
      <c r="F569" t="s">
        <v>183</v>
      </c>
      <c r="G569" t="s">
        <v>183</v>
      </c>
      <c r="H569" t="s">
        <v>183</v>
      </c>
      <c r="I569" t="s">
        <v>183</v>
      </c>
      <c r="J569" t="s">
        <v>183</v>
      </c>
      <c r="K569" t="s">
        <v>183</v>
      </c>
    </row>
    <row r="570" spans="2:11" x14ac:dyDescent="0.2">
      <c r="B570" t="s">
        <v>22</v>
      </c>
      <c r="C570" s="2" t="s">
        <v>324</v>
      </c>
      <c r="D570" t="s">
        <v>325</v>
      </c>
      <c r="E570" t="s">
        <v>182</v>
      </c>
      <c r="F570" t="s">
        <v>183</v>
      </c>
      <c r="G570" t="s">
        <v>183</v>
      </c>
      <c r="H570" t="s">
        <v>183</v>
      </c>
      <c r="I570">
        <v>0</v>
      </c>
      <c r="J570">
        <v>9739.01</v>
      </c>
      <c r="K570">
        <v>12948.45</v>
      </c>
    </row>
    <row r="571" spans="2:11" x14ac:dyDescent="0.2">
      <c r="B571" t="s">
        <v>22</v>
      </c>
      <c r="C571" s="2" t="s">
        <v>326</v>
      </c>
      <c r="D571" t="s">
        <v>327</v>
      </c>
      <c r="E571" t="s">
        <v>182</v>
      </c>
      <c r="F571" t="s">
        <v>183</v>
      </c>
      <c r="G571" t="s">
        <v>183</v>
      </c>
      <c r="H571" t="s">
        <v>183</v>
      </c>
      <c r="I571">
        <v>0</v>
      </c>
      <c r="J571">
        <v>12628.08</v>
      </c>
      <c r="K571">
        <v>14459</v>
      </c>
    </row>
    <row r="572" spans="2:11" x14ac:dyDescent="0.2">
      <c r="B572" t="s">
        <v>22</v>
      </c>
      <c r="C572" s="2" t="s">
        <v>328</v>
      </c>
      <c r="D572" t="s">
        <v>329</v>
      </c>
      <c r="E572" t="s">
        <v>182</v>
      </c>
      <c r="F572" t="s">
        <v>183</v>
      </c>
      <c r="G572" t="s">
        <v>183</v>
      </c>
      <c r="H572" t="s">
        <v>183</v>
      </c>
      <c r="I572">
        <v>343.55</v>
      </c>
      <c r="J572">
        <v>5791.68</v>
      </c>
      <c r="K572">
        <v>17456.509999999998</v>
      </c>
    </row>
    <row r="573" spans="2:11" x14ac:dyDescent="0.2">
      <c r="B573" t="s">
        <v>22</v>
      </c>
      <c r="C573" s="2" t="s">
        <v>330</v>
      </c>
      <c r="D573" t="s">
        <v>331</v>
      </c>
      <c r="E573" t="s">
        <v>182</v>
      </c>
      <c r="F573" t="s">
        <v>183</v>
      </c>
      <c r="G573" t="s">
        <v>183</v>
      </c>
      <c r="H573" t="s">
        <v>183</v>
      </c>
      <c r="I573">
        <v>153.06</v>
      </c>
      <c r="J573">
        <v>20720.43</v>
      </c>
      <c r="K573">
        <v>34817.4</v>
      </c>
    </row>
    <row r="574" spans="2:11" x14ac:dyDescent="0.2">
      <c r="B574" t="s">
        <v>22</v>
      </c>
      <c r="C574" s="2" t="s">
        <v>332</v>
      </c>
      <c r="D574" t="s">
        <v>333</v>
      </c>
      <c r="E574" t="s">
        <v>186</v>
      </c>
      <c r="F574" t="s">
        <v>183</v>
      </c>
      <c r="G574" t="s">
        <v>183</v>
      </c>
      <c r="H574" t="s">
        <v>183</v>
      </c>
      <c r="I574">
        <v>0</v>
      </c>
      <c r="J574">
        <v>8339.32</v>
      </c>
      <c r="K574">
        <v>26487.59</v>
      </c>
    </row>
    <row r="575" spans="2:11" x14ac:dyDescent="0.2">
      <c r="B575" t="s">
        <v>22</v>
      </c>
      <c r="C575" s="2" t="s">
        <v>334</v>
      </c>
      <c r="D575" t="s">
        <v>335</v>
      </c>
      <c r="E575" t="s">
        <v>182</v>
      </c>
      <c r="F575">
        <v>294279</v>
      </c>
      <c r="G575">
        <v>318577.05</v>
      </c>
      <c r="H575">
        <v>276053.84000000003</v>
      </c>
      <c r="I575">
        <v>27376.63</v>
      </c>
      <c r="J575">
        <v>190715.5</v>
      </c>
      <c r="K575">
        <v>205935.1</v>
      </c>
    </row>
    <row r="576" spans="2:11" x14ac:dyDescent="0.2">
      <c r="B576" t="s">
        <v>22</v>
      </c>
      <c r="C576" s="2" t="s">
        <v>336</v>
      </c>
      <c r="D576" t="s">
        <v>337</v>
      </c>
      <c r="E576" t="s">
        <v>182</v>
      </c>
      <c r="F576">
        <v>831150.69</v>
      </c>
      <c r="G576">
        <v>704396.17</v>
      </c>
      <c r="H576">
        <v>661440.52</v>
      </c>
      <c r="I576">
        <v>559013.21</v>
      </c>
      <c r="J576">
        <v>438976.83</v>
      </c>
      <c r="K576">
        <v>382897.79</v>
      </c>
    </row>
    <row r="577" spans="2:11" x14ac:dyDescent="0.2">
      <c r="B577" t="s">
        <v>338</v>
      </c>
      <c r="C577" s="2" t="s">
        <v>339</v>
      </c>
      <c r="D577" t="s">
        <v>340</v>
      </c>
      <c r="E577" t="s">
        <v>183</v>
      </c>
      <c r="F577" t="s">
        <v>183</v>
      </c>
      <c r="G577" t="s">
        <v>183</v>
      </c>
      <c r="H577" t="s">
        <v>183</v>
      </c>
      <c r="I577" t="s">
        <v>183</v>
      </c>
      <c r="J577" t="s">
        <v>183</v>
      </c>
      <c r="K577" t="s">
        <v>183</v>
      </c>
    </row>
    <row r="578" spans="2:11" x14ac:dyDescent="0.2">
      <c r="B578" t="s">
        <v>20</v>
      </c>
      <c r="C578" s="2" t="s">
        <v>341</v>
      </c>
      <c r="D578" t="s">
        <v>342</v>
      </c>
      <c r="E578" t="s">
        <v>182</v>
      </c>
      <c r="F578">
        <v>903972.81</v>
      </c>
      <c r="G578">
        <v>325442.03999999998</v>
      </c>
      <c r="H578">
        <v>174225.84</v>
      </c>
      <c r="I578">
        <v>37414.120000000003</v>
      </c>
      <c r="J578">
        <v>1839978.6</v>
      </c>
      <c r="K578">
        <v>1494721.04</v>
      </c>
    </row>
    <row r="579" spans="2:11" x14ac:dyDescent="0.2">
      <c r="B579" t="s">
        <v>20</v>
      </c>
      <c r="C579" s="2" t="s">
        <v>343</v>
      </c>
      <c r="D579" t="s">
        <v>344</v>
      </c>
      <c r="E579" t="s">
        <v>283</v>
      </c>
      <c r="F579" t="s">
        <v>183</v>
      </c>
      <c r="G579" t="s">
        <v>183</v>
      </c>
      <c r="H579" t="s">
        <v>183</v>
      </c>
      <c r="I579" t="s">
        <v>183</v>
      </c>
      <c r="J579" t="s">
        <v>183</v>
      </c>
      <c r="K579" t="s">
        <v>183</v>
      </c>
    </row>
    <row r="580" spans="2:11" x14ac:dyDescent="0.2">
      <c r="B580" t="s">
        <v>20</v>
      </c>
      <c r="C580" s="2" t="s">
        <v>345</v>
      </c>
      <c r="D580" t="s">
        <v>346</v>
      </c>
      <c r="E580" t="s">
        <v>182</v>
      </c>
      <c r="F580">
        <v>1198390.2</v>
      </c>
      <c r="G580">
        <v>925700.19</v>
      </c>
      <c r="H580">
        <v>754520.57</v>
      </c>
      <c r="I580">
        <v>777234.82</v>
      </c>
      <c r="J580">
        <v>1792108.43</v>
      </c>
      <c r="K580">
        <v>1326742.81</v>
      </c>
    </row>
    <row r="581" spans="2:11" x14ac:dyDescent="0.2">
      <c r="B581" t="s">
        <v>20</v>
      </c>
      <c r="C581" s="2" t="s">
        <v>347</v>
      </c>
      <c r="D581" t="s">
        <v>348</v>
      </c>
      <c r="E581" t="s">
        <v>186</v>
      </c>
      <c r="F581">
        <v>1015057.59</v>
      </c>
      <c r="G581">
        <v>859182.39</v>
      </c>
      <c r="H581">
        <v>497379.56</v>
      </c>
      <c r="I581">
        <v>665703.18999999994</v>
      </c>
      <c r="J581">
        <v>829705.48</v>
      </c>
      <c r="K581">
        <v>1038346.79</v>
      </c>
    </row>
    <row r="582" spans="2:11" x14ac:dyDescent="0.2">
      <c r="B582" t="s">
        <v>20</v>
      </c>
      <c r="C582" s="2" t="s">
        <v>349</v>
      </c>
      <c r="D582" t="s">
        <v>350</v>
      </c>
      <c r="E582" t="s">
        <v>182</v>
      </c>
      <c r="F582">
        <v>361764.73</v>
      </c>
      <c r="G582">
        <v>334519.76</v>
      </c>
      <c r="H582">
        <v>311826.98</v>
      </c>
      <c r="I582">
        <v>300993.84999999998</v>
      </c>
      <c r="J582">
        <v>282172.01</v>
      </c>
      <c r="K582">
        <v>241956.59</v>
      </c>
    </row>
    <row r="583" spans="2:11" x14ac:dyDescent="0.2">
      <c r="B583" t="s">
        <v>20</v>
      </c>
      <c r="C583" s="2" t="s">
        <v>351</v>
      </c>
      <c r="D583" t="s">
        <v>352</v>
      </c>
      <c r="E583" t="s">
        <v>186</v>
      </c>
      <c r="F583">
        <v>809038.12</v>
      </c>
      <c r="G583">
        <v>675201.4</v>
      </c>
      <c r="H583">
        <v>640131.26</v>
      </c>
      <c r="I583">
        <v>677569</v>
      </c>
      <c r="J583">
        <v>936525.12</v>
      </c>
      <c r="K583">
        <v>850492.3</v>
      </c>
    </row>
    <row r="584" spans="2:11" x14ac:dyDescent="0.2">
      <c r="B584" t="s">
        <v>20</v>
      </c>
      <c r="C584" s="2" t="s">
        <v>353</v>
      </c>
      <c r="D584" t="s">
        <v>354</v>
      </c>
      <c r="E584" t="s">
        <v>283</v>
      </c>
      <c r="F584">
        <v>0</v>
      </c>
      <c r="G584" t="s">
        <v>183</v>
      </c>
      <c r="H584" t="s">
        <v>183</v>
      </c>
      <c r="I584" t="s">
        <v>183</v>
      </c>
      <c r="J584" t="s">
        <v>183</v>
      </c>
      <c r="K584" t="s">
        <v>183</v>
      </c>
    </row>
    <row r="585" spans="2:11" x14ac:dyDescent="0.2">
      <c r="B585" t="s">
        <v>20</v>
      </c>
      <c r="C585" s="2" t="s">
        <v>355</v>
      </c>
      <c r="D585" t="s">
        <v>356</v>
      </c>
      <c r="E585" t="s">
        <v>186</v>
      </c>
      <c r="F585">
        <v>1726224.99</v>
      </c>
      <c r="G585">
        <v>1000647.02</v>
      </c>
      <c r="H585">
        <v>1116483.8999999999</v>
      </c>
      <c r="I585">
        <v>436335.02</v>
      </c>
      <c r="J585">
        <v>896908.19</v>
      </c>
      <c r="K585">
        <v>1219014.21</v>
      </c>
    </row>
    <row r="586" spans="2:11" x14ac:dyDescent="0.2">
      <c r="B586" t="s">
        <v>20</v>
      </c>
      <c r="C586" s="2" t="s">
        <v>357</v>
      </c>
      <c r="D586" t="s">
        <v>358</v>
      </c>
      <c r="E586" t="s">
        <v>186</v>
      </c>
      <c r="F586">
        <v>904103.97</v>
      </c>
      <c r="G586">
        <v>759671.38</v>
      </c>
      <c r="H586">
        <v>648456.54</v>
      </c>
      <c r="I586">
        <v>600933.43000000005</v>
      </c>
      <c r="J586">
        <v>752843.93</v>
      </c>
      <c r="K586">
        <v>729935.26</v>
      </c>
    </row>
    <row r="587" spans="2:11" x14ac:dyDescent="0.2">
      <c r="B587" t="s">
        <v>20</v>
      </c>
      <c r="C587" s="2" t="s">
        <v>359</v>
      </c>
      <c r="D587" t="s">
        <v>360</v>
      </c>
      <c r="E587" t="s">
        <v>186</v>
      </c>
      <c r="F587">
        <v>980711.68</v>
      </c>
      <c r="G587">
        <v>669522.86</v>
      </c>
      <c r="H587">
        <v>583203.41</v>
      </c>
      <c r="I587">
        <v>694997.76</v>
      </c>
      <c r="J587">
        <v>676782.41</v>
      </c>
      <c r="K587">
        <v>683140.31</v>
      </c>
    </row>
    <row r="588" spans="2:11" x14ac:dyDescent="0.2">
      <c r="B588" t="s">
        <v>20</v>
      </c>
      <c r="C588" s="2" t="s">
        <v>361</v>
      </c>
      <c r="D588" t="s">
        <v>362</v>
      </c>
      <c r="E588" t="s">
        <v>186</v>
      </c>
      <c r="F588">
        <v>2393841.56</v>
      </c>
      <c r="G588">
        <v>2118114.67</v>
      </c>
      <c r="H588">
        <v>885125.2</v>
      </c>
      <c r="I588">
        <v>1182386.8</v>
      </c>
      <c r="J588">
        <v>2666503.4300000002</v>
      </c>
      <c r="K588">
        <v>3834057.15</v>
      </c>
    </row>
    <row r="589" spans="2:11" x14ac:dyDescent="0.2">
      <c r="B589" t="s">
        <v>20</v>
      </c>
      <c r="C589" s="2" t="s">
        <v>363</v>
      </c>
      <c r="D589" t="s">
        <v>364</v>
      </c>
      <c r="E589" t="s">
        <v>186</v>
      </c>
      <c r="F589">
        <v>404797.1</v>
      </c>
      <c r="G589">
        <v>416952.82</v>
      </c>
      <c r="H589">
        <v>376782.94</v>
      </c>
      <c r="I589">
        <v>130548.02</v>
      </c>
      <c r="J589">
        <v>363969.91</v>
      </c>
      <c r="K589">
        <v>542675.4</v>
      </c>
    </row>
    <row r="590" spans="2:11" x14ac:dyDescent="0.2">
      <c r="B590" t="s">
        <v>20</v>
      </c>
      <c r="C590" s="2" t="s">
        <v>365</v>
      </c>
      <c r="D590" t="s">
        <v>366</v>
      </c>
      <c r="E590" t="s">
        <v>182</v>
      </c>
      <c r="F590">
        <v>200702.74</v>
      </c>
      <c r="G590">
        <v>196392.32000000001</v>
      </c>
      <c r="H590">
        <v>0</v>
      </c>
      <c r="I590" t="s">
        <v>183</v>
      </c>
      <c r="J590">
        <v>137419.66</v>
      </c>
      <c r="K590">
        <v>226202.83</v>
      </c>
    </row>
    <row r="591" spans="2:11" x14ac:dyDescent="0.2">
      <c r="B591" t="s">
        <v>20</v>
      </c>
      <c r="C591" s="2" t="s">
        <v>367</v>
      </c>
      <c r="D591" t="s">
        <v>368</v>
      </c>
      <c r="E591" t="s">
        <v>186</v>
      </c>
      <c r="F591">
        <v>698757.84</v>
      </c>
      <c r="G591">
        <v>737201.44</v>
      </c>
      <c r="H591">
        <v>551980.97</v>
      </c>
      <c r="I591">
        <v>600406.43999999994</v>
      </c>
      <c r="J591">
        <v>946408.26</v>
      </c>
      <c r="K591">
        <v>1200475.3700000001</v>
      </c>
    </row>
    <row r="592" spans="2:11" x14ac:dyDescent="0.2">
      <c r="B592" t="s">
        <v>20</v>
      </c>
      <c r="C592" s="2" t="s">
        <v>369</v>
      </c>
      <c r="D592" t="s">
        <v>370</v>
      </c>
      <c r="E592" t="s">
        <v>186</v>
      </c>
      <c r="F592">
        <v>1042550.68</v>
      </c>
      <c r="G592">
        <v>831178.77</v>
      </c>
      <c r="H592">
        <v>869950.53</v>
      </c>
      <c r="I592">
        <v>741524.06</v>
      </c>
      <c r="J592">
        <v>1485310.63</v>
      </c>
      <c r="K592">
        <v>1323388.1200000001</v>
      </c>
    </row>
    <row r="593" spans="2:11" x14ac:dyDescent="0.2">
      <c r="B593" t="s">
        <v>20</v>
      </c>
      <c r="C593" s="2" t="s">
        <v>371</v>
      </c>
      <c r="D593" t="s">
        <v>372</v>
      </c>
      <c r="E593" t="s">
        <v>186</v>
      </c>
      <c r="F593">
        <v>296900.65000000002</v>
      </c>
      <c r="G593">
        <v>277362.87</v>
      </c>
      <c r="H593">
        <v>255077.37</v>
      </c>
      <c r="I593">
        <v>11088.93</v>
      </c>
      <c r="J593">
        <v>329372.40999999997</v>
      </c>
      <c r="K593">
        <v>387839.87</v>
      </c>
    </row>
    <row r="594" spans="2:11" x14ac:dyDescent="0.2">
      <c r="B594" t="s">
        <v>20</v>
      </c>
      <c r="C594" s="2" t="s">
        <v>373</v>
      </c>
      <c r="D594" t="s">
        <v>374</v>
      </c>
      <c r="E594" t="s">
        <v>182</v>
      </c>
      <c r="F594">
        <v>3491495.33</v>
      </c>
      <c r="G594">
        <v>2505671.16</v>
      </c>
      <c r="H594">
        <v>2705587.1</v>
      </c>
      <c r="I594">
        <v>1493845.83</v>
      </c>
      <c r="J594">
        <v>3461386.15</v>
      </c>
      <c r="K594">
        <v>2953412.5</v>
      </c>
    </row>
    <row r="595" spans="2:11" x14ac:dyDescent="0.2">
      <c r="B595" t="s">
        <v>20</v>
      </c>
      <c r="C595" s="2" t="s">
        <v>375</v>
      </c>
      <c r="D595" t="s">
        <v>376</v>
      </c>
      <c r="E595" t="s">
        <v>186</v>
      </c>
      <c r="F595">
        <v>367217.37</v>
      </c>
      <c r="G595">
        <v>262611.65999999997</v>
      </c>
      <c r="H595">
        <v>130479.66</v>
      </c>
      <c r="I595" t="s">
        <v>183</v>
      </c>
      <c r="J595">
        <v>514511.29</v>
      </c>
      <c r="K595">
        <v>631643.24</v>
      </c>
    </row>
    <row r="596" spans="2:11" x14ac:dyDescent="0.2">
      <c r="B596" t="s">
        <v>20</v>
      </c>
      <c r="C596" s="2" t="s">
        <v>377</v>
      </c>
      <c r="D596" t="s">
        <v>378</v>
      </c>
      <c r="E596" t="s">
        <v>283</v>
      </c>
      <c r="F596" t="s">
        <v>183</v>
      </c>
      <c r="G596" t="s">
        <v>183</v>
      </c>
      <c r="H596" t="s">
        <v>183</v>
      </c>
      <c r="I596" t="s">
        <v>183</v>
      </c>
      <c r="J596" t="s">
        <v>183</v>
      </c>
      <c r="K596" t="s">
        <v>183</v>
      </c>
    </row>
    <row r="597" spans="2:11" x14ac:dyDescent="0.2">
      <c r="B597" t="s">
        <v>20</v>
      </c>
      <c r="C597" s="2" t="s">
        <v>379</v>
      </c>
      <c r="D597" t="s">
        <v>380</v>
      </c>
      <c r="E597" t="s">
        <v>186</v>
      </c>
      <c r="F597">
        <v>563015.62</v>
      </c>
      <c r="G597">
        <v>400225.62</v>
      </c>
      <c r="H597">
        <v>396237.54</v>
      </c>
      <c r="I597">
        <v>327244.59000000003</v>
      </c>
      <c r="J597">
        <v>376027.09</v>
      </c>
      <c r="K597">
        <v>372152.47</v>
      </c>
    </row>
    <row r="598" spans="2:11" x14ac:dyDescent="0.2">
      <c r="B598" t="s">
        <v>20</v>
      </c>
      <c r="C598" s="2" t="s">
        <v>381</v>
      </c>
      <c r="D598" t="s">
        <v>382</v>
      </c>
      <c r="E598" t="s">
        <v>186</v>
      </c>
      <c r="F598">
        <v>2326288.14</v>
      </c>
      <c r="G598">
        <v>906999.04</v>
      </c>
      <c r="H598">
        <v>1200465.28</v>
      </c>
      <c r="I598">
        <v>1514452.15</v>
      </c>
      <c r="J598">
        <v>2032283.91</v>
      </c>
      <c r="K598">
        <v>3647918.39</v>
      </c>
    </row>
    <row r="599" spans="2:11" x14ac:dyDescent="0.2">
      <c r="B599" t="s">
        <v>20</v>
      </c>
      <c r="C599" s="2" t="s">
        <v>383</v>
      </c>
      <c r="D599" t="s">
        <v>384</v>
      </c>
      <c r="E599" t="s">
        <v>186</v>
      </c>
      <c r="F599">
        <v>678732.22</v>
      </c>
      <c r="G599">
        <v>627105.78</v>
      </c>
      <c r="H599">
        <v>576226.9</v>
      </c>
      <c r="I599">
        <v>641721.57999999996</v>
      </c>
      <c r="J599">
        <v>757992.19</v>
      </c>
      <c r="K599">
        <v>1019023.8</v>
      </c>
    </row>
    <row r="600" spans="2:11" x14ac:dyDescent="0.2">
      <c r="B600" t="s">
        <v>20</v>
      </c>
      <c r="C600" s="2" t="s">
        <v>385</v>
      </c>
      <c r="D600" t="s">
        <v>386</v>
      </c>
      <c r="E600" t="s">
        <v>186</v>
      </c>
      <c r="F600">
        <v>1179635.76</v>
      </c>
      <c r="G600">
        <v>1186778.83</v>
      </c>
      <c r="H600">
        <v>988348.62</v>
      </c>
      <c r="I600">
        <v>89227.67</v>
      </c>
      <c r="J600">
        <v>719299.75</v>
      </c>
      <c r="K600">
        <v>606737.81999999995</v>
      </c>
    </row>
    <row r="601" spans="2:11" x14ac:dyDescent="0.2">
      <c r="B601" t="s">
        <v>20</v>
      </c>
      <c r="C601" s="2" t="s">
        <v>387</v>
      </c>
      <c r="D601" t="s">
        <v>388</v>
      </c>
      <c r="E601" t="s">
        <v>186</v>
      </c>
      <c r="F601">
        <v>1480003.35</v>
      </c>
      <c r="G601">
        <v>1081719.55</v>
      </c>
      <c r="H601">
        <v>1397916.93</v>
      </c>
      <c r="I601">
        <v>647765.97</v>
      </c>
      <c r="J601">
        <v>1280634.3500000001</v>
      </c>
      <c r="K601">
        <v>1253428.51</v>
      </c>
    </row>
    <row r="602" spans="2:11" x14ac:dyDescent="0.2">
      <c r="B602" t="s">
        <v>20</v>
      </c>
      <c r="C602" s="2" t="s">
        <v>389</v>
      </c>
      <c r="D602" t="s">
        <v>390</v>
      </c>
      <c r="E602" t="s">
        <v>186</v>
      </c>
      <c r="F602">
        <v>1820642.62</v>
      </c>
      <c r="G602">
        <v>2550310.4700000002</v>
      </c>
      <c r="H602">
        <v>2785477.78</v>
      </c>
      <c r="I602">
        <v>1157435.7</v>
      </c>
      <c r="J602">
        <v>4559755.32</v>
      </c>
      <c r="K602">
        <v>5300683.43</v>
      </c>
    </row>
    <row r="603" spans="2:11" x14ac:dyDescent="0.2">
      <c r="B603" t="s">
        <v>20</v>
      </c>
      <c r="C603" s="2" t="s">
        <v>391</v>
      </c>
      <c r="D603" t="s">
        <v>392</v>
      </c>
      <c r="E603" t="s">
        <v>186</v>
      </c>
      <c r="F603">
        <v>580938.17000000004</v>
      </c>
      <c r="G603">
        <v>481781.26</v>
      </c>
      <c r="H603">
        <v>395487.65</v>
      </c>
      <c r="I603">
        <v>247964.27</v>
      </c>
      <c r="J603">
        <v>942087.82</v>
      </c>
      <c r="K603">
        <v>1174756.7</v>
      </c>
    </row>
    <row r="604" spans="2:11" x14ac:dyDescent="0.2">
      <c r="B604" t="s">
        <v>20</v>
      </c>
      <c r="C604" s="2" t="s">
        <v>393</v>
      </c>
      <c r="D604" t="s">
        <v>394</v>
      </c>
      <c r="E604" t="s">
        <v>186</v>
      </c>
      <c r="F604">
        <v>856409.35</v>
      </c>
      <c r="G604">
        <v>741806.31</v>
      </c>
      <c r="H604">
        <v>633635.48</v>
      </c>
      <c r="I604">
        <v>469068.7</v>
      </c>
      <c r="J604">
        <v>642357.97</v>
      </c>
      <c r="K604">
        <v>731401.58</v>
      </c>
    </row>
    <row r="605" spans="2:11" x14ac:dyDescent="0.2">
      <c r="B605" t="s">
        <v>20</v>
      </c>
      <c r="C605" s="2" t="s">
        <v>395</v>
      </c>
      <c r="D605" t="s">
        <v>396</v>
      </c>
      <c r="E605" t="s">
        <v>182</v>
      </c>
      <c r="F605">
        <v>824943.38</v>
      </c>
      <c r="G605">
        <v>716031.57</v>
      </c>
      <c r="H605">
        <v>623504.19999999995</v>
      </c>
      <c r="I605">
        <v>331455.57</v>
      </c>
      <c r="J605">
        <v>669656.71</v>
      </c>
      <c r="K605">
        <v>595358.69999999995</v>
      </c>
    </row>
    <row r="606" spans="2:11" x14ac:dyDescent="0.2">
      <c r="B606" t="s">
        <v>20</v>
      </c>
      <c r="C606" s="2" t="s">
        <v>397</v>
      </c>
      <c r="D606" t="s">
        <v>398</v>
      </c>
      <c r="E606" t="s">
        <v>186</v>
      </c>
      <c r="F606">
        <v>2479936.38</v>
      </c>
      <c r="G606">
        <v>1619213.14</v>
      </c>
      <c r="H606">
        <v>1698368.9</v>
      </c>
      <c r="I606">
        <v>2673938.2200000002</v>
      </c>
      <c r="J606">
        <v>2399519.67</v>
      </c>
      <c r="K606">
        <v>1466354.78</v>
      </c>
    </row>
    <row r="607" spans="2:11" x14ac:dyDescent="0.2">
      <c r="B607" t="s">
        <v>20</v>
      </c>
      <c r="C607" s="2" t="s">
        <v>399</v>
      </c>
      <c r="D607" t="s">
        <v>400</v>
      </c>
      <c r="E607" t="s">
        <v>186</v>
      </c>
      <c r="F607">
        <v>12172.83</v>
      </c>
      <c r="G607">
        <v>5702.49</v>
      </c>
      <c r="H607">
        <v>11103.74</v>
      </c>
      <c r="I607">
        <v>36270.71</v>
      </c>
      <c r="J607">
        <v>4969.3599999999997</v>
      </c>
      <c r="K607">
        <v>38460.86</v>
      </c>
    </row>
    <row r="608" spans="2:11" x14ac:dyDescent="0.2">
      <c r="B608" t="s">
        <v>20</v>
      </c>
      <c r="C608" s="2" t="s">
        <v>401</v>
      </c>
      <c r="D608" t="s">
        <v>402</v>
      </c>
      <c r="E608" t="s">
        <v>283</v>
      </c>
      <c r="F608" t="s">
        <v>183</v>
      </c>
      <c r="G608" t="s">
        <v>183</v>
      </c>
      <c r="H608" t="s">
        <v>183</v>
      </c>
      <c r="I608" t="s">
        <v>183</v>
      </c>
      <c r="J608" t="s">
        <v>183</v>
      </c>
      <c r="K608" t="s">
        <v>183</v>
      </c>
    </row>
    <row r="609" spans="2:11" x14ac:dyDescent="0.2">
      <c r="B609" t="s">
        <v>20</v>
      </c>
      <c r="C609" s="2" t="s">
        <v>403</v>
      </c>
      <c r="D609" t="s">
        <v>404</v>
      </c>
      <c r="E609" t="s">
        <v>283</v>
      </c>
      <c r="F609" t="s">
        <v>183</v>
      </c>
      <c r="G609" t="s">
        <v>183</v>
      </c>
      <c r="H609" t="s">
        <v>183</v>
      </c>
      <c r="I609" t="s">
        <v>183</v>
      </c>
      <c r="J609" t="s">
        <v>183</v>
      </c>
      <c r="K609" t="s">
        <v>183</v>
      </c>
    </row>
    <row r="610" spans="2:11" x14ac:dyDescent="0.2">
      <c r="B610" t="s">
        <v>20</v>
      </c>
      <c r="C610" s="2" t="s">
        <v>405</v>
      </c>
      <c r="D610" t="s">
        <v>406</v>
      </c>
      <c r="E610" t="s">
        <v>283</v>
      </c>
      <c r="F610" t="s">
        <v>183</v>
      </c>
      <c r="G610" t="s">
        <v>183</v>
      </c>
      <c r="H610" t="s">
        <v>183</v>
      </c>
      <c r="I610" t="s">
        <v>183</v>
      </c>
      <c r="J610" t="s">
        <v>183</v>
      </c>
      <c r="K610" t="s">
        <v>183</v>
      </c>
    </row>
    <row r="611" spans="2:11" x14ac:dyDescent="0.2">
      <c r="B611" t="s">
        <v>20</v>
      </c>
      <c r="C611" s="2" t="s">
        <v>407</v>
      </c>
      <c r="D611" t="s">
        <v>408</v>
      </c>
      <c r="E611" t="s">
        <v>283</v>
      </c>
      <c r="F611" t="s">
        <v>183</v>
      </c>
      <c r="G611" t="s">
        <v>183</v>
      </c>
      <c r="H611" t="s">
        <v>183</v>
      </c>
      <c r="I611" t="s">
        <v>183</v>
      </c>
      <c r="J611" t="s">
        <v>183</v>
      </c>
      <c r="K611" t="s">
        <v>183</v>
      </c>
    </row>
    <row r="612" spans="2:11" x14ac:dyDescent="0.2">
      <c r="B612" t="s">
        <v>20</v>
      </c>
      <c r="C612" s="2" t="s">
        <v>409</v>
      </c>
      <c r="D612" t="s">
        <v>410</v>
      </c>
      <c r="E612" t="s">
        <v>283</v>
      </c>
      <c r="F612" t="s">
        <v>183</v>
      </c>
      <c r="G612" t="s">
        <v>183</v>
      </c>
      <c r="H612" t="s">
        <v>183</v>
      </c>
      <c r="I612" t="s">
        <v>183</v>
      </c>
      <c r="J612" t="s">
        <v>183</v>
      </c>
      <c r="K612" t="s">
        <v>183</v>
      </c>
    </row>
    <row r="613" spans="2:11" x14ac:dyDescent="0.2">
      <c r="B613" t="s">
        <v>20</v>
      </c>
      <c r="C613" s="2" t="s">
        <v>411</v>
      </c>
      <c r="D613" t="s">
        <v>412</v>
      </c>
      <c r="E613" t="s">
        <v>182</v>
      </c>
      <c r="F613">
        <v>209731.74</v>
      </c>
      <c r="G613">
        <v>182060.85</v>
      </c>
      <c r="H613">
        <v>155204.94</v>
      </c>
      <c r="I613">
        <v>137986.25</v>
      </c>
      <c r="J613">
        <v>210958.97</v>
      </c>
      <c r="K613">
        <v>191139.19</v>
      </c>
    </row>
    <row r="614" spans="2:11" x14ac:dyDescent="0.2">
      <c r="B614" t="s">
        <v>20</v>
      </c>
      <c r="C614" s="2" t="s">
        <v>413</v>
      </c>
      <c r="D614" t="s">
        <v>414</v>
      </c>
      <c r="E614" t="s">
        <v>283</v>
      </c>
      <c r="F614" t="s">
        <v>183</v>
      </c>
      <c r="G614" t="s">
        <v>183</v>
      </c>
      <c r="H614" t="s">
        <v>183</v>
      </c>
      <c r="I614" t="s">
        <v>183</v>
      </c>
      <c r="J614" t="s">
        <v>183</v>
      </c>
      <c r="K614" t="s">
        <v>183</v>
      </c>
    </row>
    <row r="615" spans="2:11" x14ac:dyDescent="0.2">
      <c r="B615" t="s">
        <v>20</v>
      </c>
      <c r="C615" s="2" t="s">
        <v>415</v>
      </c>
      <c r="D615" t="s">
        <v>416</v>
      </c>
      <c r="E615" t="s">
        <v>182</v>
      </c>
      <c r="F615" t="s">
        <v>183</v>
      </c>
      <c r="G615" t="s">
        <v>183</v>
      </c>
      <c r="H615" t="s">
        <v>183</v>
      </c>
      <c r="I615" t="s">
        <v>183</v>
      </c>
      <c r="J615" t="s">
        <v>183</v>
      </c>
      <c r="K615" t="s">
        <v>183</v>
      </c>
    </row>
    <row r="616" spans="2:11" x14ac:dyDescent="0.2">
      <c r="B616" t="s">
        <v>20</v>
      </c>
      <c r="C616" s="2" t="s">
        <v>417</v>
      </c>
      <c r="D616" t="s">
        <v>418</v>
      </c>
      <c r="E616" t="s">
        <v>182</v>
      </c>
      <c r="F616" t="s">
        <v>183</v>
      </c>
      <c r="G616" t="s">
        <v>183</v>
      </c>
      <c r="H616" t="s">
        <v>183</v>
      </c>
      <c r="I616" t="s">
        <v>183</v>
      </c>
      <c r="J616" t="s">
        <v>183</v>
      </c>
      <c r="K616" t="s">
        <v>183</v>
      </c>
    </row>
    <row r="617" spans="2:11" x14ac:dyDescent="0.2">
      <c r="B617" t="s">
        <v>20</v>
      </c>
      <c r="C617" s="2" t="s">
        <v>419</v>
      </c>
      <c r="D617" t="s">
        <v>420</v>
      </c>
      <c r="E617" t="s">
        <v>283</v>
      </c>
      <c r="F617" t="s">
        <v>183</v>
      </c>
      <c r="G617" t="s">
        <v>183</v>
      </c>
      <c r="H617" t="s">
        <v>183</v>
      </c>
      <c r="I617" t="s">
        <v>183</v>
      </c>
      <c r="J617" t="s">
        <v>183</v>
      </c>
      <c r="K617" t="s">
        <v>183</v>
      </c>
    </row>
    <row r="618" spans="2:11" x14ac:dyDescent="0.2">
      <c r="B618" t="s">
        <v>20</v>
      </c>
      <c r="C618" s="2" t="s">
        <v>421</v>
      </c>
      <c r="D618" t="s">
        <v>422</v>
      </c>
      <c r="E618" t="s">
        <v>283</v>
      </c>
      <c r="F618" t="s">
        <v>183</v>
      </c>
      <c r="G618" t="s">
        <v>183</v>
      </c>
      <c r="H618" t="s">
        <v>183</v>
      </c>
      <c r="I618" t="s">
        <v>183</v>
      </c>
      <c r="J618" t="s">
        <v>183</v>
      </c>
      <c r="K618" t="s">
        <v>183</v>
      </c>
    </row>
    <row r="619" spans="2:11" x14ac:dyDescent="0.2">
      <c r="B619" t="s">
        <v>20</v>
      </c>
      <c r="C619" s="2" t="s">
        <v>423</v>
      </c>
      <c r="D619" t="s">
        <v>424</v>
      </c>
      <c r="E619" t="s">
        <v>283</v>
      </c>
      <c r="F619" t="s">
        <v>183</v>
      </c>
      <c r="G619" t="s">
        <v>183</v>
      </c>
      <c r="H619" t="s">
        <v>183</v>
      </c>
      <c r="I619" t="s">
        <v>183</v>
      </c>
      <c r="J619" t="s">
        <v>183</v>
      </c>
      <c r="K619" t="s">
        <v>183</v>
      </c>
    </row>
    <row r="620" spans="2:11" x14ac:dyDescent="0.2">
      <c r="B620" t="s">
        <v>20</v>
      </c>
      <c r="C620" s="2" t="s">
        <v>425</v>
      </c>
      <c r="D620" t="s">
        <v>426</v>
      </c>
      <c r="E620" t="s">
        <v>283</v>
      </c>
      <c r="F620" t="s">
        <v>183</v>
      </c>
      <c r="G620" t="s">
        <v>183</v>
      </c>
      <c r="H620" t="s">
        <v>183</v>
      </c>
      <c r="I620" t="s">
        <v>183</v>
      </c>
      <c r="J620" t="s">
        <v>183</v>
      </c>
      <c r="K620" t="s">
        <v>183</v>
      </c>
    </row>
    <row r="621" spans="2:11" x14ac:dyDescent="0.2">
      <c r="B621" t="s">
        <v>20</v>
      </c>
      <c r="C621" s="2" t="s">
        <v>427</v>
      </c>
      <c r="D621" t="s">
        <v>428</v>
      </c>
      <c r="E621" t="s">
        <v>186</v>
      </c>
      <c r="F621">
        <v>544540.06999999995</v>
      </c>
      <c r="G621">
        <v>1042661.51</v>
      </c>
      <c r="H621">
        <v>954767.31</v>
      </c>
      <c r="I621">
        <v>562645.44999999995</v>
      </c>
      <c r="J621">
        <v>898919.2</v>
      </c>
      <c r="K621">
        <v>1685294.75</v>
      </c>
    </row>
    <row r="622" spans="2:11" x14ac:dyDescent="0.2">
      <c r="B622" t="s">
        <v>20</v>
      </c>
      <c r="C622" s="2" t="s">
        <v>429</v>
      </c>
      <c r="D622" t="s">
        <v>430</v>
      </c>
      <c r="E622" t="s">
        <v>182</v>
      </c>
      <c r="F622">
        <v>43097.38</v>
      </c>
      <c r="G622">
        <v>114339.16</v>
      </c>
      <c r="H622">
        <v>99394.2</v>
      </c>
      <c r="I622">
        <v>5095.8999999999996</v>
      </c>
      <c r="J622">
        <v>0</v>
      </c>
      <c r="K622">
        <v>189386.42</v>
      </c>
    </row>
    <row r="623" spans="2:11" x14ac:dyDescent="0.2">
      <c r="B623" t="s">
        <v>20</v>
      </c>
      <c r="C623" s="2" t="s">
        <v>431</v>
      </c>
      <c r="D623" t="s">
        <v>432</v>
      </c>
      <c r="E623" t="s">
        <v>182</v>
      </c>
      <c r="F623">
        <v>45240.02</v>
      </c>
      <c r="G623">
        <v>33233.78</v>
      </c>
      <c r="H623">
        <v>24786.58</v>
      </c>
      <c r="I623">
        <v>15464.59</v>
      </c>
      <c r="J623">
        <v>10624.2</v>
      </c>
      <c r="K623">
        <v>13880.86</v>
      </c>
    </row>
    <row r="624" spans="2:11" x14ac:dyDescent="0.2">
      <c r="B624" t="s">
        <v>20</v>
      </c>
      <c r="C624" s="2" t="s">
        <v>433</v>
      </c>
      <c r="D624" t="s">
        <v>434</v>
      </c>
      <c r="E624" t="s">
        <v>186</v>
      </c>
      <c r="F624">
        <v>221550.95</v>
      </c>
      <c r="G624">
        <v>291050.09999999998</v>
      </c>
      <c r="H624">
        <v>222062.76</v>
      </c>
      <c r="I624">
        <v>260355.61</v>
      </c>
      <c r="J624">
        <v>260566.88</v>
      </c>
      <c r="K624">
        <v>253511.86</v>
      </c>
    </row>
    <row r="625" spans="2:11" x14ac:dyDescent="0.2">
      <c r="B625" t="s">
        <v>21</v>
      </c>
      <c r="C625" s="2" t="s">
        <v>435</v>
      </c>
      <c r="D625" t="s">
        <v>436</v>
      </c>
      <c r="E625" t="s">
        <v>186</v>
      </c>
      <c r="F625">
        <v>351051.2</v>
      </c>
      <c r="G625">
        <v>253613.6</v>
      </c>
      <c r="H625">
        <v>263150.11</v>
      </c>
      <c r="I625">
        <v>348359.25</v>
      </c>
      <c r="J625">
        <v>279787.78999999998</v>
      </c>
      <c r="K625">
        <v>270472.78000000003</v>
      </c>
    </row>
    <row r="626" spans="2:11" x14ac:dyDescent="0.2">
      <c r="B626" t="s">
        <v>21</v>
      </c>
      <c r="C626" s="2" t="s">
        <v>437</v>
      </c>
      <c r="D626" t="s">
        <v>438</v>
      </c>
      <c r="E626" t="s">
        <v>182</v>
      </c>
      <c r="F626">
        <v>457711.09</v>
      </c>
      <c r="G626">
        <v>424882.08</v>
      </c>
      <c r="H626">
        <v>451697.16</v>
      </c>
      <c r="I626">
        <v>663819.73</v>
      </c>
      <c r="J626">
        <v>362629.17</v>
      </c>
      <c r="K626">
        <v>373230.88</v>
      </c>
    </row>
    <row r="627" spans="2:11" x14ac:dyDescent="0.2">
      <c r="B627" t="s">
        <v>21</v>
      </c>
      <c r="C627" s="2" t="s">
        <v>439</v>
      </c>
      <c r="D627" t="s">
        <v>440</v>
      </c>
      <c r="E627" t="s">
        <v>186</v>
      </c>
      <c r="F627">
        <v>851596.3</v>
      </c>
      <c r="G627">
        <v>555125.56999999995</v>
      </c>
      <c r="H627">
        <v>1243649.26</v>
      </c>
      <c r="I627">
        <v>1746651.09</v>
      </c>
      <c r="J627">
        <v>1152674.8400000001</v>
      </c>
      <c r="K627">
        <v>1180938.19</v>
      </c>
    </row>
    <row r="628" spans="2:11" x14ac:dyDescent="0.2">
      <c r="B628" t="s">
        <v>21</v>
      </c>
      <c r="C628" s="2" t="s">
        <v>441</v>
      </c>
      <c r="D628" t="s">
        <v>442</v>
      </c>
      <c r="E628" t="s">
        <v>186</v>
      </c>
      <c r="F628">
        <v>469829.56</v>
      </c>
      <c r="G628">
        <v>219923.86</v>
      </c>
      <c r="H628">
        <v>199843.6</v>
      </c>
      <c r="I628">
        <v>168950.83</v>
      </c>
      <c r="J628">
        <v>191540.93</v>
      </c>
      <c r="K628">
        <v>196257.81</v>
      </c>
    </row>
    <row r="629" spans="2:11" x14ac:dyDescent="0.2">
      <c r="B629" t="s">
        <v>21</v>
      </c>
      <c r="C629" s="2" t="s">
        <v>443</v>
      </c>
      <c r="D629" t="s">
        <v>444</v>
      </c>
      <c r="E629" t="s">
        <v>182</v>
      </c>
      <c r="F629" t="s">
        <v>183</v>
      </c>
      <c r="G629" t="s">
        <v>183</v>
      </c>
      <c r="H629" t="s">
        <v>183</v>
      </c>
      <c r="I629" t="s">
        <v>183</v>
      </c>
      <c r="J629" t="s">
        <v>183</v>
      </c>
      <c r="K629" t="s">
        <v>183</v>
      </c>
    </row>
    <row r="630" spans="2:11" x14ac:dyDescent="0.2">
      <c r="B630" t="s">
        <v>21</v>
      </c>
      <c r="C630" s="2" t="s">
        <v>445</v>
      </c>
      <c r="D630" t="s">
        <v>446</v>
      </c>
      <c r="E630" t="s">
        <v>186</v>
      </c>
      <c r="F630">
        <v>1818290.11</v>
      </c>
      <c r="G630">
        <v>1389655.1</v>
      </c>
      <c r="H630">
        <v>1857607.42</v>
      </c>
      <c r="I630">
        <v>1792094.91</v>
      </c>
      <c r="J630">
        <v>1471259.66</v>
      </c>
      <c r="K630">
        <v>1452850.54</v>
      </c>
    </row>
    <row r="631" spans="2:11" x14ac:dyDescent="0.2">
      <c r="B631" t="s">
        <v>21</v>
      </c>
      <c r="C631" s="2" t="s">
        <v>447</v>
      </c>
      <c r="D631" t="s">
        <v>448</v>
      </c>
      <c r="E631" t="s">
        <v>186</v>
      </c>
      <c r="F631">
        <v>2811264.26</v>
      </c>
      <c r="G631">
        <v>2520123.2599999998</v>
      </c>
      <c r="H631">
        <v>2185438.7799999998</v>
      </c>
      <c r="I631">
        <v>2293489.5699999998</v>
      </c>
      <c r="J631">
        <v>1807533.1</v>
      </c>
      <c r="K631">
        <v>2134642.0099999998</v>
      </c>
    </row>
    <row r="632" spans="2:11" x14ac:dyDescent="0.2">
      <c r="B632" t="s">
        <v>21</v>
      </c>
      <c r="C632" s="2" t="s">
        <v>449</v>
      </c>
      <c r="D632" t="s">
        <v>450</v>
      </c>
      <c r="E632" t="s">
        <v>182</v>
      </c>
      <c r="F632" t="s">
        <v>183</v>
      </c>
      <c r="G632" t="s">
        <v>183</v>
      </c>
      <c r="H632" t="s">
        <v>183</v>
      </c>
      <c r="I632" t="s">
        <v>183</v>
      </c>
      <c r="J632" t="s">
        <v>183</v>
      </c>
      <c r="K632" t="s">
        <v>183</v>
      </c>
    </row>
    <row r="633" spans="2:11" x14ac:dyDescent="0.2">
      <c r="B633" t="s">
        <v>21</v>
      </c>
      <c r="C633" s="2" t="s">
        <v>451</v>
      </c>
      <c r="D633" t="s">
        <v>452</v>
      </c>
      <c r="E633" t="s">
        <v>182</v>
      </c>
      <c r="F633">
        <v>286135.55</v>
      </c>
      <c r="G633">
        <v>230524.07</v>
      </c>
      <c r="H633">
        <v>285821.28000000003</v>
      </c>
      <c r="I633">
        <v>20266.25</v>
      </c>
      <c r="J633">
        <v>193042.22</v>
      </c>
      <c r="K633">
        <v>123483.52</v>
      </c>
    </row>
    <row r="634" spans="2:11" x14ac:dyDescent="0.2">
      <c r="B634" t="s">
        <v>21</v>
      </c>
      <c r="C634" s="2" t="s">
        <v>453</v>
      </c>
      <c r="D634" t="s">
        <v>454</v>
      </c>
      <c r="E634" t="s">
        <v>186</v>
      </c>
      <c r="F634">
        <v>616635.29</v>
      </c>
      <c r="G634">
        <v>1673636.34</v>
      </c>
      <c r="H634">
        <v>1224001.6399999999</v>
      </c>
      <c r="I634">
        <v>1146468.6100000001</v>
      </c>
      <c r="J634">
        <v>1292132.78</v>
      </c>
      <c r="K634">
        <v>983506.24</v>
      </c>
    </row>
    <row r="635" spans="2:11" x14ac:dyDescent="0.2">
      <c r="B635" t="s">
        <v>21</v>
      </c>
      <c r="C635" s="2" t="s">
        <v>455</v>
      </c>
      <c r="D635" t="s">
        <v>456</v>
      </c>
      <c r="E635" t="s">
        <v>186</v>
      </c>
      <c r="F635">
        <v>523801.68</v>
      </c>
      <c r="G635">
        <v>404158.53</v>
      </c>
      <c r="H635">
        <v>328814.17</v>
      </c>
      <c r="I635">
        <v>366482.22</v>
      </c>
      <c r="J635">
        <v>309772.96999999997</v>
      </c>
      <c r="K635">
        <v>292063.90000000002</v>
      </c>
    </row>
    <row r="636" spans="2:11" x14ac:dyDescent="0.2">
      <c r="B636" t="s">
        <v>21</v>
      </c>
      <c r="C636" s="2" t="s">
        <v>457</v>
      </c>
      <c r="D636" t="s">
        <v>458</v>
      </c>
      <c r="E636" t="s">
        <v>182</v>
      </c>
      <c r="F636">
        <v>486286.72</v>
      </c>
      <c r="G636">
        <v>345877.98</v>
      </c>
      <c r="H636">
        <v>369346.03</v>
      </c>
      <c r="I636">
        <v>393191.95</v>
      </c>
      <c r="J636">
        <v>703324.7</v>
      </c>
      <c r="K636">
        <v>748455.6</v>
      </c>
    </row>
    <row r="637" spans="2:11" x14ac:dyDescent="0.2">
      <c r="B637" t="s">
        <v>21</v>
      </c>
      <c r="C637" s="2" t="s">
        <v>459</v>
      </c>
      <c r="D637" t="s">
        <v>460</v>
      </c>
      <c r="E637" t="s">
        <v>186</v>
      </c>
      <c r="F637">
        <v>798595.06</v>
      </c>
      <c r="G637">
        <v>639545.41</v>
      </c>
      <c r="H637">
        <v>621253.79</v>
      </c>
      <c r="I637">
        <v>73748.399999999994</v>
      </c>
      <c r="J637">
        <v>867874.66</v>
      </c>
      <c r="K637">
        <v>515355.83</v>
      </c>
    </row>
    <row r="638" spans="2:11" x14ac:dyDescent="0.2">
      <c r="B638" t="s">
        <v>21</v>
      </c>
      <c r="C638" s="2" t="s">
        <v>461</v>
      </c>
      <c r="D638" t="s">
        <v>462</v>
      </c>
      <c r="E638" t="s">
        <v>186</v>
      </c>
      <c r="F638">
        <v>372780.79999999999</v>
      </c>
      <c r="G638">
        <v>316638.24</v>
      </c>
      <c r="H638">
        <v>271211.51</v>
      </c>
      <c r="I638">
        <v>22764.28</v>
      </c>
      <c r="J638">
        <v>221631.07</v>
      </c>
      <c r="K638">
        <v>137435.79999999999</v>
      </c>
    </row>
    <row r="639" spans="2:11" x14ac:dyDescent="0.2">
      <c r="B639" t="s">
        <v>21</v>
      </c>
      <c r="C639" s="2" t="s">
        <v>463</v>
      </c>
      <c r="D639" t="s">
        <v>464</v>
      </c>
      <c r="E639" t="s">
        <v>182</v>
      </c>
      <c r="F639" t="s">
        <v>183</v>
      </c>
      <c r="G639" t="s">
        <v>183</v>
      </c>
      <c r="H639" t="s">
        <v>183</v>
      </c>
      <c r="I639" t="s">
        <v>183</v>
      </c>
      <c r="J639" t="s">
        <v>183</v>
      </c>
      <c r="K639" t="s">
        <v>183</v>
      </c>
    </row>
    <row r="640" spans="2:11" x14ac:dyDescent="0.2">
      <c r="B640" t="s">
        <v>21</v>
      </c>
      <c r="C640" s="2" t="s">
        <v>465</v>
      </c>
      <c r="D640" t="s">
        <v>466</v>
      </c>
      <c r="E640" t="s">
        <v>182</v>
      </c>
      <c r="F640">
        <v>390880.48</v>
      </c>
      <c r="G640">
        <v>285436.36</v>
      </c>
      <c r="H640">
        <v>615679.43000000005</v>
      </c>
      <c r="I640">
        <v>1835135.83</v>
      </c>
      <c r="J640">
        <v>1143954.8999999999</v>
      </c>
      <c r="K640">
        <v>936551.7</v>
      </c>
    </row>
    <row r="641" spans="2:11" x14ac:dyDescent="0.2">
      <c r="B641" t="s">
        <v>21</v>
      </c>
      <c r="C641" s="2" t="s">
        <v>467</v>
      </c>
      <c r="D641" t="s">
        <v>468</v>
      </c>
      <c r="E641" t="s">
        <v>186</v>
      </c>
      <c r="F641">
        <v>2172417.5</v>
      </c>
      <c r="G641">
        <v>2453767.12</v>
      </c>
      <c r="H641">
        <v>2223303.7200000002</v>
      </c>
      <c r="I641">
        <v>2541242.4</v>
      </c>
      <c r="J641">
        <v>3107499.17</v>
      </c>
      <c r="K641">
        <v>1755428.03</v>
      </c>
    </row>
    <row r="642" spans="2:11" x14ac:dyDescent="0.2">
      <c r="B642" t="s">
        <v>21</v>
      </c>
      <c r="C642" s="2" t="s">
        <v>469</v>
      </c>
      <c r="D642" t="s">
        <v>470</v>
      </c>
      <c r="E642" t="s">
        <v>186</v>
      </c>
      <c r="F642">
        <v>1365952.57</v>
      </c>
      <c r="G642">
        <v>1204328.1100000001</v>
      </c>
      <c r="H642">
        <v>1080417.08</v>
      </c>
      <c r="I642">
        <v>1167787.7</v>
      </c>
      <c r="J642">
        <v>1264669.3999999999</v>
      </c>
      <c r="K642">
        <v>579274.36</v>
      </c>
    </row>
    <row r="643" spans="2:11" x14ac:dyDescent="0.2">
      <c r="B643" t="s">
        <v>21</v>
      </c>
      <c r="C643" s="2" t="s">
        <v>471</v>
      </c>
      <c r="D643" t="s">
        <v>472</v>
      </c>
      <c r="E643" t="s">
        <v>186</v>
      </c>
      <c r="F643">
        <v>324648.69</v>
      </c>
      <c r="G643">
        <v>319370.90999999997</v>
      </c>
      <c r="H643">
        <v>206858.16</v>
      </c>
      <c r="I643">
        <v>270509.34000000003</v>
      </c>
      <c r="J643">
        <v>167511.67999999999</v>
      </c>
      <c r="K643">
        <v>115389.75</v>
      </c>
    </row>
    <row r="644" spans="2:11" x14ac:dyDescent="0.2">
      <c r="B644" t="s">
        <v>21</v>
      </c>
      <c r="C644" s="2" t="s">
        <v>473</v>
      </c>
      <c r="D644" t="s">
        <v>474</v>
      </c>
      <c r="E644" t="s">
        <v>182</v>
      </c>
      <c r="F644">
        <v>103953.84</v>
      </c>
      <c r="G644">
        <v>360604.81</v>
      </c>
      <c r="H644">
        <v>120098.4</v>
      </c>
      <c r="I644">
        <v>430746.02</v>
      </c>
      <c r="J644">
        <v>487634.27</v>
      </c>
      <c r="K644">
        <v>424246.22</v>
      </c>
    </row>
    <row r="645" spans="2:11" x14ac:dyDescent="0.2">
      <c r="B645" t="s">
        <v>21</v>
      </c>
      <c r="C645" s="2" t="s">
        <v>475</v>
      </c>
      <c r="D645" t="s">
        <v>476</v>
      </c>
      <c r="E645" t="s">
        <v>283</v>
      </c>
      <c r="F645" t="s">
        <v>183</v>
      </c>
      <c r="G645" t="s">
        <v>183</v>
      </c>
      <c r="H645" t="s">
        <v>183</v>
      </c>
      <c r="I645" t="s">
        <v>183</v>
      </c>
      <c r="J645" t="s">
        <v>183</v>
      </c>
      <c r="K645" t="s">
        <v>183</v>
      </c>
    </row>
    <row r="646" spans="2:11" x14ac:dyDescent="0.2">
      <c r="B646" t="s">
        <v>21</v>
      </c>
      <c r="C646" s="2" t="s">
        <v>477</v>
      </c>
      <c r="D646" t="s">
        <v>478</v>
      </c>
      <c r="E646" t="s">
        <v>182</v>
      </c>
      <c r="F646">
        <v>177059.55</v>
      </c>
      <c r="G646">
        <v>167294.72</v>
      </c>
      <c r="H646">
        <v>184739.57</v>
      </c>
      <c r="I646">
        <v>290.7</v>
      </c>
      <c r="J646">
        <v>15506.72</v>
      </c>
      <c r="K646">
        <v>23455.47</v>
      </c>
    </row>
    <row r="647" spans="2:11" x14ac:dyDescent="0.2">
      <c r="B647" t="s">
        <v>21</v>
      </c>
      <c r="C647" s="2" t="s">
        <v>479</v>
      </c>
      <c r="D647" t="s">
        <v>480</v>
      </c>
      <c r="E647" t="s">
        <v>182</v>
      </c>
      <c r="F647" t="s">
        <v>183</v>
      </c>
      <c r="G647" t="s">
        <v>183</v>
      </c>
      <c r="H647" t="s">
        <v>183</v>
      </c>
      <c r="I647" t="s">
        <v>183</v>
      </c>
      <c r="J647" t="s">
        <v>183</v>
      </c>
      <c r="K647" t="s">
        <v>183</v>
      </c>
    </row>
    <row r="648" spans="2:11" x14ac:dyDescent="0.2">
      <c r="B648" t="s">
        <v>21</v>
      </c>
      <c r="C648" s="2" t="s">
        <v>481</v>
      </c>
      <c r="D648" t="s">
        <v>482</v>
      </c>
      <c r="E648" t="s">
        <v>182</v>
      </c>
      <c r="F648">
        <v>215850.59</v>
      </c>
      <c r="G648">
        <v>217168.27</v>
      </c>
      <c r="H648">
        <v>186621.81</v>
      </c>
      <c r="I648">
        <v>120343.4</v>
      </c>
      <c r="J648">
        <v>156226.51</v>
      </c>
      <c r="K648">
        <v>79138.33</v>
      </c>
    </row>
    <row r="649" spans="2:11" x14ac:dyDescent="0.2">
      <c r="B649" t="s">
        <v>21</v>
      </c>
      <c r="C649" s="2" t="s">
        <v>483</v>
      </c>
      <c r="D649" t="s">
        <v>484</v>
      </c>
      <c r="E649" t="s">
        <v>283</v>
      </c>
      <c r="F649" t="s">
        <v>183</v>
      </c>
      <c r="G649" t="s">
        <v>183</v>
      </c>
      <c r="H649" t="s">
        <v>183</v>
      </c>
      <c r="I649" t="s">
        <v>183</v>
      </c>
      <c r="J649" t="s">
        <v>183</v>
      </c>
      <c r="K649" t="s">
        <v>183</v>
      </c>
    </row>
    <row r="650" spans="2:11" x14ac:dyDescent="0.2">
      <c r="B650" t="s">
        <v>21</v>
      </c>
      <c r="C650" s="2" t="s">
        <v>485</v>
      </c>
      <c r="D650" t="s">
        <v>486</v>
      </c>
      <c r="E650" t="s">
        <v>186</v>
      </c>
      <c r="F650" t="s">
        <v>183</v>
      </c>
      <c r="G650" t="s">
        <v>183</v>
      </c>
      <c r="H650" t="s">
        <v>183</v>
      </c>
      <c r="I650" t="s">
        <v>183</v>
      </c>
      <c r="J650" t="s">
        <v>183</v>
      </c>
      <c r="K650" t="s">
        <v>183</v>
      </c>
    </row>
    <row r="651" spans="2:11" x14ac:dyDescent="0.2">
      <c r="B651" t="s">
        <v>21</v>
      </c>
      <c r="C651" s="2" t="s">
        <v>487</v>
      </c>
      <c r="D651" t="s">
        <v>488</v>
      </c>
      <c r="E651" t="s">
        <v>186</v>
      </c>
      <c r="F651" t="s">
        <v>183</v>
      </c>
      <c r="G651" t="s">
        <v>183</v>
      </c>
      <c r="H651" t="s">
        <v>183</v>
      </c>
      <c r="I651" t="s">
        <v>183</v>
      </c>
      <c r="J651" t="s">
        <v>183</v>
      </c>
      <c r="K651" t="s">
        <v>183</v>
      </c>
    </row>
    <row r="652" spans="2:11" x14ac:dyDescent="0.2">
      <c r="B652" t="s">
        <v>21</v>
      </c>
      <c r="C652" s="2" t="s">
        <v>489</v>
      </c>
      <c r="D652" t="s">
        <v>490</v>
      </c>
      <c r="E652" t="s">
        <v>186</v>
      </c>
      <c r="F652">
        <v>325201.90000000002</v>
      </c>
      <c r="G652">
        <v>230165.53</v>
      </c>
      <c r="H652">
        <v>364870.64</v>
      </c>
      <c r="I652">
        <v>339677.09</v>
      </c>
      <c r="J652">
        <v>392940.66</v>
      </c>
      <c r="K652">
        <v>436930.27</v>
      </c>
    </row>
    <row r="653" spans="2:11" x14ac:dyDescent="0.2">
      <c r="B653" t="s">
        <v>21</v>
      </c>
      <c r="C653" s="2" t="s">
        <v>491</v>
      </c>
      <c r="D653" t="s">
        <v>492</v>
      </c>
      <c r="E653" t="s">
        <v>186</v>
      </c>
      <c r="F653" t="s">
        <v>183</v>
      </c>
      <c r="G653" t="s">
        <v>183</v>
      </c>
      <c r="H653" t="s">
        <v>183</v>
      </c>
      <c r="I653" t="s">
        <v>183</v>
      </c>
      <c r="J653" t="s">
        <v>183</v>
      </c>
      <c r="K653" t="s">
        <v>183</v>
      </c>
    </row>
    <row r="654" spans="2:11" x14ac:dyDescent="0.2">
      <c r="B654" t="s">
        <v>21</v>
      </c>
      <c r="C654" s="2" t="s">
        <v>493</v>
      </c>
      <c r="D654" t="s">
        <v>494</v>
      </c>
      <c r="E654" t="s">
        <v>186</v>
      </c>
      <c r="F654" t="s">
        <v>183</v>
      </c>
      <c r="G654" t="s">
        <v>183</v>
      </c>
      <c r="H654" t="s">
        <v>183</v>
      </c>
      <c r="I654" t="s">
        <v>183</v>
      </c>
      <c r="J654" t="s">
        <v>183</v>
      </c>
      <c r="K654" t="s">
        <v>183</v>
      </c>
    </row>
    <row r="655" spans="2:11" x14ac:dyDescent="0.2">
      <c r="B655" t="s">
        <v>21</v>
      </c>
      <c r="C655" s="2" t="s">
        <v>495</v>
      </c>
      <c r="D655" t="s">
        <v>496</v>
      </c>
      <c r="E655" t="s">
        <v>186</v>
      </c>
      <c r="F655" t="s">
        <v>183</v>
      </c>
      <c r="G655" t="s">
        <v>183</v>
      </c>
      <c r="H655" t="s">
        <v>183</v>
      </c>
      <c r="I655" t="s">
        <v>183</v>
      </c>
      <c r="J655" t="s">
        <v>183</v>
      </c>
      <c r="K655" t="s">
        <v>183</v>
      </c>
    </row>
    <row r="656" spans="2:11" x14ac:dyDescent="0.2">
      <c r="B656" t="s">
        <v>8</v>
      </c>
      <c r="C656" s="2" t="s">
        <v>497</v>
      </c>
      <c r="D656" t="s">
        <v>498</v>
      </c>
      <c r="E656" t="s">
        <v>186</v>
      </c>
      <c r="F656">
        <v>5028632.5599999996</v>
      </c>
      <c r="G656">
        <v>4988942.2</v>
      </c>
      <c r="H656">
        <v>4976886.76</v>
      </c>
      <c r="I656">
        <v>6813655.9699999997</v>
      </c>
      <c r="J656">
        <v>8212295.0300000003</v>
      </c>
      <c r="K656">
        <v>6952136.9500000002</v>
      </c>
    </row>
    <row r="657" spans="2:11" x14ac:dyDescent="0.2">
      <c r="B657" t="s">
        <v>8</v>
      </c>
      <c r="C657" s="2" t="s">
        <v>499</v>
      </c>
      <c r="D657" t="s">
        <v>500</v>
      </c>
      <c r="E657" t="s">
        <v>186</v>
      </c>
      <c r="F657">
        <v>5310840.87</v>
      </c>
      <c r="G657">
        <v>4443664.2699999996</v>
      </c>
      <c r="H657">
        <v>5581383.54</v>
      </c>
      <c r="I657">
        <v>5220025.87</v>
      </c>
      <c r="J657">
        <v>6174862.0099999998</v>
      </c>
      <c r="K657">
        <v>4167778.01</v>
      </c>
    </row>
    <row r="658" spans="2:11" x14ac:dyDescent="0.2">
      <c r="B658" t="s">
        <v>8</v>
      </c>
      <c r="C658" s="2" t="s">
        <v>501</v>
      </c>
      <c r="D658" t="s">
        <v>502</v>
      </c>
      <c r="E658" t="s">
        <v>183</v>
      </c>
      <c r="F658" t="s">
        <v>183</v>
      </c>
      <c r="G658" t="s">
        <v>183</v>
      </c>
      <c r="H658" t="s">
        <v>183</v>
      </c>
      <c r="I658" t="s">
        <v>183</v>
      </c>
      <c r="J658" t="s">
        <v>183</v>
      </c>
      <c r="K658" t="s">
        <v>183</v>
      </c>
    </row>
    <row r="659" spans="2:11" x14ac:dyDescent="0.2">
      <c r="B659" t="s">
        <v>8</v>
      </c>
      <c r="C659" s="2" t="s">
        <v>503</v>
      </c>
      <c r="D659" t="s">
        <v>504</v>
      </c>
      <c r="E659" t="s">
        <v>183</v>
      </c>
      <c r="F659" t="s">
        <v>183</v>
      </c>
      <c r="G659" t="s">
        <v>183</v>
      </c>
      <c r="H659" t="s">
        <v>183</v>
      </c>
      <c r="I659" t="s">
        <v>183</v>
      </c>
      <c r="J659" t="s">
        <v>183</v>
      </c>
      <c r="K659" t="s">
        <v>183</v>
      </c>
    </row>
    <row r="661" spans="2:11" x14ac:dyDescent="0.2">
      <c r="B661" t="s">
        <v>505</v>
      </c>
      <c r="C661" s="2" t="s">
        <v>506</v>
      </c>
      <c r="D661" t="s">
        <v>507</v>
      </c>
    </row>
    <row r="663" spans="2:11" x14ac:dyDescent="0.2">
      <c r="B663" t="s">
        <v>102</v>
      </c>
      <c r="C663" s="2" t="s">
        <v>122</v>
      </c>
      <c r="D663" t="s">
        <v>123</v>
      </c>
      <c r="E663" t="s">
        <v>124</v>
      </c>
      <c r="F663" t="s">
        <v>143</v>
      </c>
      <c r="G663" t="s">
        <v>143</v>
      </c>
      <c r="H663" t="s">
        <v>143</v>
      </c>
      <c r="I663" t="s">
        <v>143</v>
      </c>
      <c r="J663" t="s">
        <v>143</v>
      </c>
      <c r="K663" t="s">
        <v>143</v>
      </c>
    </row>
    <row r="664" spans="2:11" x14ac:dyDescent="0.2">
      <c r="B664" t="s">
        <v>104</v>
      </c>
      <c r="C664" s="2" t="s">
        <v>177</v>
      </c>
      <c r="D664" t="s">
        <v>178</v>
      </c>
      <c r="E664" t="s">
        <v>179</v>
      </c>
      <c r="F664" t="s">
        <v>508</v>
      </c>
      <c r="G664" t="s">
        <v>508</v>
      </c>
      <c r="H664" t="s">
        <v>508</v>
      </c>
      <c r="I664" t="s">
        <v>508</v>
      </c>
      <c r="J664" t="s">
        <v>508</v>
      </c>
      <c r="K664" t="s">
        <v>508</v>
      </c>
    </row>
    <row r="665" spans="2:11" x14ac:dyDescent="0.2">
      <c r="B665" t="s">
        <v>22</v>
      </c>
      <c r="C665" s="2" t="s">
        <v>180</v>
      </c>
      <c r="D665" t="s">
        <v>181</v>
      </c>
      <c r="E665" t="s">
        <v>182</v>
      </c>
      <c r="F665" t="s">
        <v>183</v>
      </c>
      <c r="G665" t="s">
        <v>183</v>
      </c>
      <c r="H665" t="s">
        <v>183</v>
      </c>
      <c r="I665" t="s">
        <v>183</v>
      </c>
      <c r="J665" t="s">
        <v>183</v>
      </c>
      <c r="K665" t="s">
        <v>183</v>
      </c>
    </row>
    <row r="666" spans="2:11" x14ac:dyDescent="0.2">
      <c r="B666" t="s">
        <v>22</v>
      </c>
      <c r="C666" s="2" t="s">
        <v>184</v>
      </c>
      <c r="D666" t="s">
        <v>185</v>
      </c>
      <c r="E666" t="s">
        <v>186</v>
      </c>
      <c r="F666">
        <v>27</v>
      </c>
      <c r="G666">
        <v>14</v>
      </c>
      <c r="H666">
        <v>22</v>
      </c>
      <c r="I666">
        <v>18</v>
      </c>
      <c r="J666">
        <v>19</v>
      </c>
      <c r="K666">
        <v>22</v>
      </c>
    </row>
    <row r="667" spans="2:11" x14ac:dyDescent="0.2">
      <c r="B667" t="s">
        <v>22</v>
      </c>
      <c r="C667" s="2" t="s">
        <v>187</v>
      </c>
      <c r="D667" t="s">
        <v>188</v>
      </c>
      <c r="E667" t="s">
        <v>182</v>
      </c>
      <c r="F667" t="s">
        <v>183</v>
      </c>
      <c r="G667" t="s">
        <v>183</v>
      </c>
      <c r="H667" t="s">
        <v>183</v>
      </c>
      <c r="I667" t="s">
        <v>183</v>
      </c>
      <c r="J667" t="s">
        <v>183</v>
      </c>
      <c r="K667" t="s">
        <v>183</v>
      </c>
    </row>
    <row r="668" spans="2:11" x14ac:dyDescent="0.2">
      <c r="B668" t="s">
        <v>22</v>
      </c>
      <c r="C668" s="2" t="s">
        <v>189</v>
      </c>
      <c r="D668" t="s">
        <v>190</v>
      </c>
      <c r="E668" t="s">
        <v>182</v>
      </c>
      <c r="F668" t="s">
        <v>183</v>
      </c>
      <c r="G668" t="s">
        <v>183</v>
      </c>
      <c r="H668" t="s">
        <v>183</v>
      </c>
      <c r="I668" t="s">
        <v>183</v>
      </c>
      <c r="J668" t="s">
        <v>183</v>
      </c>
      <c r="K668" t="s">
        <v>183</v>
      </c>
    </row>
    <row r="669" spans="2:11" x14ac:dyDescent="0.2">
      <c r="B669" t="s">
        <v>22</v>
      </c>
      <c r="C669" s="2" t="s">
        <v>191</v>
      </c>
      <c r="D669" t="s">
        <v>192</v>
      </c>
      <c r="E669" t="s">
        <v>182</v>
      </c>
      <c r="F669" t="s">
        <v>183</v>
      </c>
      <c r="G669" t="s">
        <v>183</v>
      </c>
      <c r="H669" t="s">
        <v>183</v>
      </c>
      <c r="I669" t="s">
        <v>183</v>
      </c>
      <c r="J669" t="s">
        <v>183</v>
      </c>
      <c r="K669" t="s">
        <v>183</v>
      </c>
    </row>
    <row r="670" spans="2:11" x14ac:dyDescent="0.2">
      <c r="B670" t="s">
        <v>22</v>
      </c>
      <c r="C670" s="2" t="s">
        <v>193</v>
      </c>
      <c r="D670" t="s">
        <v>194</v>
      </c>
      <c r="E670" t="s">
        <v>186</v>
      </c>
      <c r="F670">
        <v>12</v>
      </c>
      <c r="G670">
        <v>12</v>
      </c>
      <c r="H670">
        <v>18</v>
      </c>
      <c r="I670">
        <v>2</v>
      </c>
      <c r="J670">
        <v>8</v>
      </c>
      <c r="K670">
        <v>3</v>
      </c>
    </row>
    <row r="671" spans="2:11" x14ac:dyDescent="0.2">
      <c r="B671" t="s">
        <v>22</v>
      </c>
      <c r="C671" s="2" t="s">
        <v>195</v>
      </c>
      <c r="D671" t="s">
        <v>196</v>
      </c>
      <c r="E671" t="s">
        <v>182</v>
      </c>
      <c r="F671" t="s">
        <v>183</v>
      </c>
      <c r="G671" t="s">
        <v>183</v>
      </c>
      <c r="H671" t="s">
        <v>183</v>
      </c>
      <c r="I671" t="s">
        <v>183</v>
      </c>
      <c r="J671" t="s">
        <v>183</v>
      </c>
      <c r="K671" t="s">
        <v>183</v>
      </c>
    </row>
    <row r="672" spans="2:11" x14ac:dyDescent="0.2">
      <c r="B672" t="s">
        <v>22</v>
      </c>
      <c r="C672" s="2" t="s">
        <v>197</v>
      </c>
      <c r="D672" t="s">
        <v>198</v>
      </c>
      <c r="E672" t="s">
        <v>182</v>
      </c>
      <c r="F672" t="s">
        <v>183</v>
      </c>
      <c r="G672" t="s">
        <v>183</v>
      </c>
      <c r="H672" t="s">
        <v>183</v>
      </c>
      <c r="I672" t="s">
        <v>183</v>
      </c>
      <c r="J672" t="s">
        <v>183</v>
      </c>
      <c r="K672" t="s">
        <v>183</v>
      </c>
    </row>
    <row r="673" spans="2:11" x14ac:dyDescent="0.2">
      <c r="B673" t="s">
        <v>22</v>
      </c>
      <c r="C673" s="2" t="s">
        <v>199</v>
      </c>
      <c r="D673" t="s">
        <v>200</v>
      </c>
      <c r="E673" t="s">
        <v>182</v>
      </c>
      <c r="F673" t="s">
        <v>183</v>
      </c>
      <c r="G673" t="s">
        <v>183</v>
      </c>
      <c r="H673" t="s">
        <v>183</v>
      </c>
      <c r="I673" t="s">
        <v>183</v>
      </c>
      <c r="J673" t="s">
        <v>183</v>
      </c>
      <c r="K673" t="s">
        <v>183</v>
      </c>
    </row>
    <row r="674" spans="2:11" x14ac:dyDescent="0.2">
      <c r="B674" t="s">
        <v>22</v>
      </c>
      <c r="C674" s="2" t="s">
        <v>201</v>
      </c>
      <c r="D674" t="s">
        <v>202</v>
      </c>
      <c r="E674" t="s">
        <v>186</v>
      </c>
      <c r="F674" t="s">
        <v>183</v>
      </c>
      <c r="G674" t="s">
        <v>183</v>
      </c>
      <c r="H674" t="s">
        <v>183</v>
      </c>
      <c r="I674" t="s">
        <v>183</v>
      </c>
      <c r="J674" t="s">
        <v>183</v>
      </c>
      <c r="K674" t="s">
        <v>183</v>
      </c>
    </row>
    <row r="675" spans="2:11" x14ac:dyDescent="0.2">
      <c r="B675" t="s">
        <v>22</v>
      </c>
      <c r="C675" s="2" t="s">
        <v>203</v>
      </c>
      <c r="D675" t="s">
        <v>204</v>
      </c>
      <c r="E675" t="s">
        <v>182</v>
      </c>
      <c r="F675" t="s">
        <v>183</v>
      </c>
      <c r="G675" t="s">
        <v>183</v>
      </c>
      <c r="H675" t="s">
        <v>183</v>
      </c>
      <c r="I675" t="s">
        <v>183</v>
      </c>
      <c r="J675" t="s">
        <v>183</v>
      </c>
      <c r="K675" t="s">
        <v>183</v>
      </c>
    </row>
    <row r="676" spans="2:11" x14ac:dyDescent="0.2">
      <c r="B676" t="s">
        <v>22</v>
      </c>
      <c r="C676" s="2" t="s">
        <v>205</v>
      </c>
      <c r="D676" t="s">
        <v>206</v>
      </c>
      <c r="E676" t="s">
        <v>186</v>
      </c>
      <c r="F676">
        <v>8</v>
      </c>
      <c r="G676">
        <v>7</v>
      </c>
      <c r="H676">
        <v>7</v>
      </c>
      <c r="I676">
        <v>0</v>
      </c>
      <c r="J676">
        <v>0</v>
      </c>
      <c r="K676">
        <v>2</v>
      </c>
    </row>
    <row r="677" spans="2:11" x14ac:dyDescent="0.2">
      <c r="B677" t="s">
        <v>22</v>
      </c>
      <c r="C677" s="2" t="s">
        <v>207</v>
      </c>
      <c r="D677" t="s">
        <v>208</v>
      </c>
      <c r="E677" t="s">
        <v>182</v>
      </c>
      <c r="F677" t="s">
        <v>183</v>
      </c>
      <c r="G677" t="s">
        <v>183</v>
      </c>
      <c r="H677" t="s">
        <v>183</v>
      </c>
      <c r="I677" t="s">
        <v>183</v>
      </c>
      <c r="J677" t="s">
        <v>183</v>
      </c>
      <c r="K677" t="s">
        <v>183</v>
      </c>
    </row>
    <row r="678" spans="2:11" x14ac:dyDescent="0.2">
      <c r="B678" t="s">
        <v>22</v>
      </c>
      <c r="C678" s="2" t="s">
        <v>209</v>
      </c>
      <c r="D678" t="s">
        <v>210</v>
      </c>
      <c r="E678" t="s">
        <v>182</v>
      </c>
      <c r="F678" t="s">
        <v>183</v>
      </c>
      <c r="G678" t="s">
        <v>183</v>
      </c>
      <c r="H678" t="s">
        <v>183</v>
      </c>
      <c r="I678" t="s">
        <v>183</v>
      </c>
      <c r="J678" t="s">
        <v>183</v>
      </c>
      <c r="K678" t="s">
        <v>183</v>
      </c>
    </row>
    <row r="679" spans="2:11" x14ac:dyDescent="0.2">
      <c r="B679" t="s">
        <v>22</v>
      </c>
      <c r="C679" s="2" t="s">
        <v>211</v>
      </c>
      <c r="D679" t="s">
        <v>212</v>
      </c>
      <c r="E679" t="s">
        <v>182</v>
      </c>
      <c r="F679" t="s">
        <v>183</v>
      </c>
      <c r="G679" t="s">
        <v>183</v>
      </c>
      <c r="H679" t="s">
        <v>183</v>
      </c>
      <c r="I679" t="s">
        <v>183</v>
      </c>
      <c r="J679" t="s">
        <v>183</v>
      </c>
      <c r="K679" t="s">
        <v>183</v>
      </c>
    </row>
    <row r="680" spans="2:11" x14ac:dyDescent="0.2">
      <c r="B680" t="s">
        <v>22</v>
      </c>
      <c r="C680" s="2" t="s">
        <v>213</v>
      </c>
      <c r="D680" t="s">
        <v>214</v>
      </c>
      <c r="E680" t="s">
        <v>182</v>
      </c>
      <c r="F680" t="s">
        <v>183</v>
      </c>
      <c r="G680" t="s">
        <v>183</v>
      </c>
      <c r="H680" t="s">
        <v>183</v>
      </c>
      <c r="I680" t="s">
        <v>183</v>
      </c>
      <c r="J680" t="s">
        <v>183</v>
      </c>
      <c r="K680" t="s">
        <v>183</v>
      </c>
    </row>
    <row r="681" spans="2:11" x14ac:dyDescent="0.2">
      <c r="B681" t="s">
        <v>22</v>
      </c>
      <c r="C681" s="2" t="s">
        <v>215</v>
      </c>
      <c r="D681" t="s">
        <v>216</v>
      </c>
      <c r="E681" t="s">
        <v>182</v>
      </c>
      <c r="F681" t="s">
        <v>183</v>
      </c>
      <c r="G681" t="s">
        <v>183</v>
      </c>
      <c r="H681" t="s">
        <v>183</v>
      </c>
      <c r="I681" t="s">
        <v>183</v>
      </c>
      <c r="J681" t="s">
        <v>183</v>
      </c>
      <c r="K681" t="s">
        <v>183</v>
      </c>
    </row>
    <row r="682" spans="2:11" x14ac:dyDescent="0.2">
      <c r="B682" t="s">
        <v>22</v>
      </c>
      <c r="C682" s="2" t="s">
        <v>217</v>
      </c>
      <c r="D682" t="s">
        <v>218</v>
      </c>
      <c r="E682" t="s">
        <v>186</v>
      </c>
      <c r="F682">
        <v>2</v>
      </c>
      <c r="G682">
        <v>2</v>
      </c>
      <c r="H682">
        <v>0</v>
      </c>
      <c r="I682">
        <v>0</v>
      </c>
      <c r="J682">
        <v>0</v>
      </c>
      <c r="K682" t="s">
        <v>183</v>
      </c>
    </row>
    <row r="683" spans="2:11" x14ac:dyDescent="0.2">
      <c r="B683" t="s">
        <v>22</v>
      </c>
      <c r="C683" s="2" t="s">
        <v>219</v>
      </c>
      <c r="D683" t="s">
        <v>220</v>
      </c>
      <c r="E683" t="s">
        <v>182</v>
      </c>
      <c r="F683" t="s">
        <v>183</v>
      </c>
      <c r="G683" t="s">
        <v>183</v>
      </c>
      <c r="H683" t="s">
        <v>183</v>
      </c>
      <c r="I683" t="s">
        <v>183</v>
      </c>
      <c r="J683" t="s">
        <v>183</v>
      </c>
      <c r="K683" t="s">
        <v>183</v>
      </c>
    </row>
    <row r="684" spans="2:11" x14ac:dyDescent="0.2">
      <c r="B684" t="s">
        <v>22</v>
      </c>
      <c r="C684" s="2" t="s">
        <v>221</v>
      </c>
      <c r="D684" t="s">
        <v>222</v>
      </c>
      <c r="E684" t="s">
        <v>182</v>
      </c>
      <c r="F684" t="s">
        <v>183</v>
      </c>
      <c r="G684" t="s">
        <v>183</v>
      </c>
      <c r="H684" t="s">
        <v>183</v>
      </c>
      <c r="I684" t="s">
        <v>183</v>
      </c>
      <c r="J684" t="s">
        <v>183</v>
      </c>
      <c r="K684" t="s">
        <v>183</v>
      </c>
    </row>
    <row r="685" spans="2:11" x14ac:dyDescent="0.2">
      <c r="B685" t="s">
        <v>22</v>
      </c>
      <c r="C685" s="2" t="s">
        <v>223</v>
      </c>
      <c r="D685" t="s">
        <v>224</v>
      </c>
      <c r="E685" t="s">
        <v>182</v>
      </c>
      <c r="F685" t="s">
        <v>183</v>
      </c>
      <c r="G685" t="s">
        <v>183</v>
      </c>
      <c r="H685" t="s">
        <v>183</v>
      </c>
      <c r="I685" t="s">
        <v>183</v>
      </c>
      <c r="J685" t="s">
        <v>183</v>
      </c>
      <c r="K685" t="s">
        <v>183</v>
      </c>
    </row>
    <row r="686" spans="2:11" x14ac:dyDescent="0.2">
      <c r="B686" t="s">
        <v>22</v>
      </c>
      <c r="C686" s="2" t="s">
        <v>225</v>
      </c>
      <c r="D686" t="s">
        <v>226</v>
      </c>
      <c r="E686" t="s">
        <v>186</v>
      </c>
      <c r="F686">
        <v>0</v>
      </c>
      <c r="G686" t="s">
        <v>183</v>
      </c>
      <c r="H686" t="s">
        <v>183</v>
      </c>
      <c r="I686" t="s">
        <v>183</v>
      </c>
      <c r="J686" t="s">
        <v>183</v>
      </c>
      <c r="K686" t="s">
        <v>183</v>
      </c>
    </row>
    <row r="687" spans="2:11" x14ac:dyDescent="0.2">
      <c r="B687" t="s">
        <v>22</v>
      </c>
      <c r="C687" s="2" t="s">
        <v>227</v>
      </c>
      <c r="D687" t="s">
        <v>228</v>
      </c>
      <c r="E687" t="s">
        <v>186</v>
      </c>
      <c r="F687">
        <v>6</v>
      </c>
      <c r="G687">
        <v>0</v>
      </c>
      <c r="H687">
        <v>20</v>
      </c>
      <c r="I687">
        <v>0</v>
      </c>
      <c r="J687">
        <v>0</v>
      </c>
      <c r="K687">
        <v>5</v>
      </c>
    </row>
    <row r="688" spans="2:11" x14ac:dyDescent="0.2">
      <c r="B688" t="s">
        <v>22</v>
      </c>
      <c r="C688" s="2" t="s">
        <v>229</v>
      </c>
      <c r="D688" t="s">
        <v>230</v>
      </c>
      <c r="E688" t="s">
        <v>182</v>
      </c>
      <c r="F688" t="s">
        <v>183</v>
      </c>
      <c r="G688" t="s">
        <v>183</v>
      </c>
      <c r="H688" t="s">
        <v>183</v>
      </c>
      <c r="I688" t="s">
        <v>183</v>
      </c>
      <c r="J688" t="s">
        <v>183</v>
      </c>
      <c r="K688" t="s">
        <v>183</v>
      </c>
    </row>
    <row r="689" spans="2:11" x14ac:dyDescent="0.2">
      <c r="B689" t="s">
        <v>22</v>
      </c>
      <c r="C689" s="2" t="s">
        <v>231</v>
      </c>
      <c r="D689" t="s">
        <v>232</v>
      </c>
      <c r="E689" t="s">
        <v>182</v>
      </c>
      <c r="F689" t="s">
        <v>183</v>
      </c>
      <c r="G689" t="s">
        <v>183</v>
      </c>
      <c r="H689" t="s">
        <v>183</v>
      </c>
      <c r="I689" t="s">
        <v>183</v>
      </c>
      <c r="J689" t="s">
        <v>183</v>
      </c>
      <c r="K689" t="s">
        <v>183</v>
      </c>
    </row>
    <row r="690" spans="2:11" x14ac:dyDescent="0.2">
      <c r="B690" t="s">
        <v>22</v>
      </c>
      <c r="C690" s="2" t="s">
        <v>233</v>
      </c>
      <c r="D690" t="s">
        <v>234</v>
      </c>
      <c r="E690" t="s">
        <v>182</v>
      </c>
      <c r="F690" t="s">
        <v>183</v>
      </c>
      <c r="G690" t="s">
        <v>183</v>
      </c>
      <c r="H690" t="s">
        <v>183</v>
      </c>
      <c r="I690" t="s">
        <v>183</v>
      </c>
      <c r="J690" t="s">
        <v>183</v>
      </c>
      <c r="K690" t="s">
        <v>183</v>
      </c>
    </row>
    <row r="691" spans="2:11" x14ac:dyDescent="0.2">
      <c r="B691" t="s">
        <v>22</v>
      </c>
      <c r="C691" s="2" t="s">
        <v>235</v>
      </c>
      <c r="D691" t="s">
        <v>236</v>
      </c>
      <c r="E691" t="s">
        <v>182</v>
      </c>
      <c r="F691" t="s">
        <v>183</v>
      </c>
      <c r="G691" t="s">
        <v>183</v>
      </c>
      <c r="H691" t="s">
        <v>183</v>
      </c>
      <c r="I691" t="s">
        <v>183</v>
      </c>
      <c r="J691" t="s">
        <v>183</v>
      </c>
      <c r="K691" t="s">
        <v>183</v>
      </c>
    </row>
    <row r="692" spans="2:11" x14ac:dyDescent="0.2">
      <c r="B692" t="s">
        <v>22</v>
      </c>
      <c r="C692" s="2" t="s">
        <v>237</v>
      </c>
      <c r="D692" t="s">
        <v>238</v>
      </c>
      <c r="E692" t="s">
        <v>186</v>
      </c>
      <c r="F692">
        <v>8</v>
      </c>
      <c r="G692">
        <v>0</v>
      </c>
      <c r="H692">
        <v>10</v>
      </c>
      <c r="I692">
        <v>3</v>
      </c>
      <c r="J692">
        <v>12</v>
      </c>
      <c r="K692">
        <v>0</v>
      </c>
    </row>
    <row r="693" spans="2:11" x14ac:dyDescent="0.2">
      <c r="B693" t="s">
        <v>22</v>
      </c>
      <c r="C693" s="2" t="s">
        <v>239</v>
      </c>
      <c r="D693" t="s">
        <v>240</v>
      </c>
      <c r="E693" t="s">
        <v>182</v>
      </c>
      <c r="F693" t="s">
        <v>183</v>
      </c>
      <c r="G693" t="s">
        <v>183</v>
      </c>
      <c r="H693" t="s">
        <v>183</v>
      </c>
      <c r="I693" t="s">
        <v>183</v>
      </c>
      <c r="J693" t="s">
        <v>183</v>
      </c>
      <c r="K693" t="s">
        <v>183</v>
      </c>
    </row>
    <row r="694" spans="2:11" x14ac:dyDescent="0.2">
      <c r="B694" t="s">
        <v>22</v>
      </c>
      <c r="C694" s="2" t="s">
        <v>241</v>
      </c>
      <c r="D694" t="s">
        <v>242</v>
      </c>
      <c r="E694" t="s">
        <v>182</v>
      </c>
      <c r="F694" t="s">
        <v>183</v>
      </c>
      <c r="G694" t="s">
        <v>183</v>
      </c>
      <c r="H694" t="s">
        <v>183</v>
      </c>
      <c r="I694" t="s">
        <v>183</v>
      </c>
      <c r="J694" t="s">
        <v>183</v>
      </c>
      <c r="K694" t="s">
        <v>183</v>
      </c>
    </row>
    <row r="695" spans="2:11" x14ac:dyDescent="0.2">
      <c r="B695" t="s">
        <v>22</v>
      </c>
      <c r="C695" s="2" t="s">
        <v>243</v>
      </c>
      <c r="D695" t="s">
        <v>244</v>
      </c>
      <c r="E695" t="s">
        <v>182</v>
      </c>
      <c r="F695" t="s">
        <v>183</v>
      </c>
      <c r="G695" t="s">
        <v>183</v>
      </c>
      <c r="H695" t="s">
        <v>183</v>
      </c>
      <c r="I695" t="s">
        <v>183</v>
      </c>
      <c r="J695" t="s">
        <v>183</v>
      </c>
      <c r="K695" t="s">
        <v>183</v>
      </c>
    </row>
    <row r="696" spans="2:11" x14ac:dyDescent="0.2">
      <c r="B696" t="s">
        <v>22</v>
      </c>
      <c r="C696" s="2" t="s">
        <v>245</v>
      </c>
      <c r="D696" t="s">
        <v>246</v>
      </c>
      <c r="E696" t="s">
        <v>182</v>
      </c>
      <c r="F696" t="s">
        <v>183</v>
      </c>
      <c r="G696" t="s">
        <v>183</v>
      </c>
      <c r="H696" t="s">
        <v>183</v>
      </c>
      <c r="I696" t="s">
        <v>183</v>
      </c>
      <c r="J696" t="s">
        <v>183</v>
      </c>
      <c r="K696" t="s">
        <v>183</v>
      </c>
    </row>
    <row r="697" spans="2:11" x14ac:dyDescent="0.2">
      <c r="B697" t="s">
        <v>22</v>
      </c>
      <c r="C697" s="2" t="s">
        <v>247</v>
      </c>
      <c r="D697" t="s">
        <v>248</v>
      </c>
      <c r="E697" t="s">
        <v>182</v>
      </c>
      <c r="F697" t="s">
        <v>183</v>
      </c>
      <c r="G697" t="s">
        <v>183</v>
      </c>
      <c r="H697" t="s">
        <v>183</v>
      </c>
      <c r="I697" t="s">
        <v>183</v>
      </c>
      <c r="J697" t="s">
        <v>183</v>
      </c>
      <c r="K697" t="s">
        <v>183</v>
      </c>
    </row>
    <row r="698" spans="2:11" x14ac:dyDescent="0.2">
      <c r="B698" t="s">
        <v>22</v>
      </c>
      <c r="C698" s="2" t="s">
        <v>249</v>
      </c>
      <c r="D698" t="s">
        <v>250</v>
      </c>
      <c r="E698" t="s">
        <v>182</v>
      </c>
      <c r="F698" t="s">
        <v>183</v>
      </c>
      <c r="G698" t="s">
        <v>183</v>
      </c>
      <c r="H698" t="s">
        <v>183</v>
      </c>
      <c r="I698" t="s">
        <v>183</v>
      </c>
      <c r="J698" t="s">
        <v>183</v>
      </c>
      <c r="K698" t="s">
        <v>183</v>
      </c>
    </row>
    <row r="699" spans="2:11" x14ac:dyDescent="0.2">
      <c r="B699" t="s">
        <v>22</v>
      </c>
      <c r="C699" s="2" t="s">
        <v>251</v>
      </c>
      <c r="D699" t="s">
        <v>252</v>
      </c>
      <c r="E699" t="s">
        <v>186</v>
      </c>
      <c r="F699">
        <v>42</v>
      </c>
      <c r="G699">
        <v>26</v>
      </c>
      <c r="H699">
        <v>2</v>
      </c>
      <c r="I699">
        <v>1</v>
      </c>
      <c r="J699">
        <v>0</v>
      </c>
      <c r="K699">
        <v>7</v>
      </c>
    </row>
    <row r="700" spans="2:11" x14ac:dyDescent="0.2">
      <c r="B700" t="s">
        <v>22</v>
      </c>
      <c r="C700" s="2" t="s">
        <v>253</v>
      </c>
      <c r="D700" t="s">
        <v>254</v>
      </c>
      <c r="E700" t="s">
        <v>182</v>
      </c>
      <c r="F700" t="s">
        <v>183</v>
      </c>
      <c r="G700" t="s">
        <v>183</v>
      </c>
      <c r="H700" t="s">
        <v>183</v>
      </c>
      <c r="I700" t="s">
        <v>183</v>
      </c>
      <c r="J700" t="s">
        <v>183</v>
      </c>
      <c r="K700" t="s">
        <v>183</v>
      </c>
    </row>
    <row r="701" spans="2:11" x14ac:dyDescent="0.2">
      <c r="B701" t="s">
        <v>22</v>
      </c>
      <c r="C701" s="2" t="s">
        <v>255</v>
      </c>
      <c r="D701" t="s">
        <v>256</v>
      </c>
      <c r="E701" t="s">
        <v>182</v>
      </c>
      <c r="F701" t="s">
        <v>183</v>
      </c>
      <c r="G701" t="s">
        <v>183</v>
      </c>
      <c r="H701" t="s">
        <v>183</v>
      </c>
      <c r="I701" t="s">
        <v>183</v>
      </c>
      <c r="J701" t="s">
        <v>183</v>
      </c>
      <c r="K701" t="s">
        <v>183</v>
      </c>
    </row>
    <row r="702" spans="2:11" x14ac:dyDescent="0.2">
      <c r="B702" t="s">
        <v>22</v>
      </c>
      <c r="C702" s="2" t="s">
        <v>257</v>
      </c>
      <c r="D702" t="s">
        <v>258</v>
      </c>
      <c r="E702" t="s">
        <v>182</v>
      </c>
      <c r="F702" t="s">
        <v>183</v>
      </c>
      <c r="G702" t="s">
        <v>183</v>
      </c>
      <c r="H702" t="s">
        <v>183</v>
      </c>
      <c r="I702" t="s">
        <v>183</v>
      </c>
      <c r="J702" t="s">
        <v>183</v>
      </c>
      <c r="K702" t="s">
        <v>183</v>
      </c>
    </row>
    <row r="703" spans="2:11" x14ac:dyDescent="0.2">
      <c r="B703" t="s">
        <v>22</v>
      </c>
      <c r="C703" s="2" t="s">
        <v>259</v>
      </c>
      <c r="D703" t="s">
        <v>260</v>
      </c>
      <c r="E703" t="s">
        <v>182</v>
      </c>
      <c r="F703" t="s">
        <v>183</v>
      </c>
      <c r="G703" t="s">
        <v>183</v>
      </c>
      <c r="H703" t="s">
        <v>183</v>
      </c>
      <c r="I703" t="s">
        <v>183</v>
      </c>
      <c r="J703" t="s">
        <v>183</v>
      </c>
      <c r="K703" t="s">
        <v>183</v>
      </c>
    </row>
    <row r="704" spans="2:11" x14ac:dyDescent="0.2">
      <c r="B704" t="s">
        <v>22</v>
      </c>
      <c r="C704" s="2" t="s">
        <v>261</v>
      </c>
      <c r="D704" t="s">
        <v>262</v>
      </c>
      <c r="E704" t="s">
        <v>182</v>
      </c>
      <c r="F704" t="s">
        <v>183</v>
      </c>
      <c r="G704" t="s">
        <v>183</v>
      </c>
      <c r="H704" t="s">
        <v>183</v>
      </c>
      <c r="I704" t="s">
        <v>183</v>
      </c>
      <c r="J704" t="s">
        <v>183</v>
      </c>
      <c r="K704" t="s">
        <v>183</v>
      </c>
    </row>
    <row r="705" spans="2:11" x14ac:dyDescent="0.2">
      <c r="B705" t="s">
        <v>22</v>
      </c>
      <c r="C705" s="2" t="s">
        <v>263</v>
      </c>
      <c r="D705" t="s">
        <v>264</v>
      </c>
      <c r="E705" t="s">
        <v>182</v>
      </c>
      <c r="F705" t="s">
        <v>183</v>
      </c>
      <c r="G705" t="s">
        <v>183</v>
      </c>
      <c r="H705" t="s">
        <v>183</v>
      </c>
      <c r="I705" t="s">
        <v>183</v>
      </c>
      <c r="J705" t="s">
        <v>183</v>
      </c>
      <c r="K705" t="s">
        <v>183</v>
      </c>
    </row>
    <row r="706" spans="2:11" x14ac:dyDescent="0.2">
      <c r="B706" t="s">
        <v>22</v>
      </c>
      <c r="C706" s="2" t="s">
        <v>265</v>
      </c>
      <c r="D706" t="s">
        <v>266</v>
      </c>
      <c r="E706" t="s">
        <v>182</v>
      </c>
      <c r="F706" t="s">
        <v>183</v>
      </c>
      <c r="G706" t="s">
        <v>183</v>
      </c>
      <c r="H706" t="s">
        <v>183</v>
      </c>
      <c r="I706" t="s">
        <v>183</v>
      </c>
      <c r="J706" t="s">
        <v>183</v>
      </c>
      <c r="K706" t="s">
        <v>183</v>
      </c>
    </row>
    <row r="707" spans="2:11" x14ac:dyDescent="0.2">
      <c r="B707" t="s">
        <v>22</v>
      </c>
      <c r="C707" s="2" t="s">
        <v>267</v>
      </c>
      <c r="D707" t="s">
        <v>268</v>
      </c>
      <c r="E707" t="s">
        <v>186</v>
      </c>
      <c r="F707">
        <v>0</v>
      </c>
      <c r="G707" t="s">
        <v>183</v>
      </c>
      <c r="H707" t="s">
        <v>183</v>
      </c>
      <c r="I707" t="s">
        <v>183</v>
      </c>
      <c r="J707" t="s">
        <v>183</v>
      </c>
      <c r="K707" t="s">
        <v>183</v>
      </c>
    </row>
    <row r="708" spans="2:11" x14ac:dyDescent="0.2">
      <c r="B708" t="s">
        <v>22</v>
      </c>
      <c r="C708" s="2" t="s">
        <v>269</v>
      </c>
      <c r="D708" t="s">
        <v>270</v>
      </c>
      <c r="E708" t="s">
        <v>182</v>
      </c>
      <c r="F708" t="s">
        <v>183</v>
      </c>
      <c r="G708" t="s">
        <v>183</v>
      </c>
      <c r="H708" t="s">
        <v>183</v>
      </c>
      <c r="I708" t="s">
        <v>183</v>
      </c>
      <c r="J708" t="s">
        <v>183</v>
      </c>
      <c r="K708" t="s">
        <v>183</v>
      </c>
    </row>
    <row r="709" spans="2:11" x14ac:dyDescent="0.2">
      <c r="B709" t="s">
        <v>22</v>
      </c>
      <c r="C709" s="2" t="s">
        <v>271</v>
      </c>
      <c r="D709" t="s">
        <v>272</v>
      </c>
      <c r="E709" t="s">
        <v>186</v>
      </c>
      <c r="F709">
        <v>9</v>
      </c>
      <c r="G709">
        <v>5</v>
      </c>
      <c r="H709">
        <v>11</v>
      </c>
      <c r="I709">
        <v>0</v>
      </c>
      <c r="J709">
        <v>0</v>
      </c>
      <c r="K709">
        <v>0</v>
      </c>
    </row>
    <row r="710" spans="2:11" x14ac:dyDescent="0.2">
      <c r="B710" t="s">
        <v>22</v>
      </c>
      <c r="C710" s="2" t="s">
        <v>273</v>
      </c>
      <c r="D710" t="s">
        <v>274</v>
      </c>
      <c r="E710" t="s">
        <v>182</v>
      </c>
      <c r="F710" t="s">
        <v>183</v>
      </c>
      <c r="G710" t="s">
        <v>183</v>
      </c>
      <c r="H710" t="s">
        <v>183</v>
      </c>
      <c r="I710" t="s">
        <v>183</v>
      </c>
      <c r="J710" t="s">
        <v>183</v>
      </c>
      <c r="K710" t="s">
        <v>183</v>
      </c>
    </row>
    <row r="711" spans="2:11" x14ac:dyDescent="0.2">
      <c r="B711" t="s">
        <v>22</v>
      </c>
      <c r="C711" s="2" t="s">
        <v>275</v>
      </c>
      <c r="D711" t="s">
        <v>276</v>
      </c>
      <c r="E711" t="s">
        <v>182</v>
      </c>
      <c r="F711" t="s">
        <v>183</v>
      </c>
      <c r="G711" t="s">
        <v>183</v>
      </c>
      <c r="H711" t="s">
        <v>183</v>
      </c>
      <c r="I711" t="s">
        <v>183</v>
      </c>
      <c r="J711" t="s">
        <v>183</v>
      </c>
      <c r="K711" t="s">
        <v>183</v>
      </c>
    </row>
    <row r="712" spans="2:11" x14ac:dyDescent="0.2">
      <c r="B712" t="s">
        <v>22</v>
      </c>
      <c r="C712" s="2" t="s">
        <v>277</v>
      </c>
      <c r="D712" t="s">
        <v>278</v>
      </c>
      <c r="E712" t="s">
        <v>182</v>
      </c>
      <c r="F712" t="s">
        <v>183</v>
      </c>
      <c r="G712" t="s">
        <v>183</v>
      </c>
      <c r="H712" t="s">
        <v>183</v>
      </c>
      <c r="I712" t="s">
        <v>183</v>
      </c>
      <c r="J712" t="s">
        <v>183</v>
      </c>
      <c r="K712" t="s">
        <v>183</v>
      </c>
    </row>
    <row r="713" spans="2:11" x14ac:dyDescent="0.2">
      <c r="B713" t="s">
        <v>22</v>
      </c>
      <c r="C713" s="2" t="s">
        <v>279</v>
      </c>
      <c r="D713" t="s">
        <v>280</v>
      </c>
      <c r="E713" t="s">
        <v>182</v>
      </c>
      <c r="F713" t="s">
        <v>183</v>
      </c>
      <c r="G713" t="s">
        <v>183</v>
      </c>
      <c r="H713" t="s">
        <v>183</v>
      </c>
      <c r="I713" t="s">
        <v>183</v>
      </c>
      <c r="J713" t="s">
        <v>183</v>
      </c>
      <c r="K713" t="s">
        <v>183</v>
      </c>
    </row>
    <row r="714" spans="2:11" x14ac:dyDescent="0.2">
      <c r="B714" t="s">
        <v>22</v>
      </c>
      <c r="C714" s="2" t="s">
        <v>281</v>
      </c>
      <c r="D714" t="s">
        <v>282</v>
      </c>
      <c r="E714" t="s">
        <v>283</v>
      </c>
      <c r="F714" t="s">
        <v>183</v>
      </c>
      <c r="G714" t="s">
        <v>183</v>
      </c>
      <c r="H714" t="s">
        <v>183</v>
      </c>
      <c r="I714" t="s">
        <v>183</v>
      </c>
      <c r="J714" t="s">
        <v>183</v>
      </c>
      <c r="K714" t="s">
        <v>183</v>
      </c>
    </row>
    <row r="715" spans="2:11" x14ac:dyDescent="0.2">
      <c r="B715" t="s">
        <v>22</v>
      </c>
      <c r="C715" s="2" t="s">
        <v>284</v>
      </c>
      <c r="D715" t="s">
        <v>285</v>
      </c>
      <c r="E715" t="s">
        <v>182</v>
      </c>
      <c r="F715" t="s">
        <v>183</v>
      </c>
      <c r="G715" t="s">
        <v>183</v>
      </c>
      <c r="H715" t="s">
        <v>183</v>
      </c>
      <c r="I715" t="s">
        <v>183</v>
      </c>
      <c r="J715" t="s">
        <v>183</v>
      </c>
      <c r="K715" t="s">
        <v>183</v>
      </c>
    </row>
    <row r="716" spans="2:11" x14ac:dyDescent="0.2">
      <c r="B716" t="s">
        <v>22</v>
      </c>
      <c r="C716" s="2" t="s">
        <v>286</v>
      </c>
      <c r="D716" t="s">
        <v>287</v>
      </c>
      <c r="E716" t="s">
        <v>182</v>
      </c>
      <c r="F716" t="s">
        <v>183</v>
      </c>
      <c r="G716" t="s">
        <v>183</v>
      </c>
      <c r="H716" t="s">
        <v>183</v>
      </c>
      <c r="I716" t="s">
        <v>183</v>
      </c>
      <c r="J716" t="s">
        <v>183</v>
      </c>
      <c r="K716" t="s">
        <v>183</v>
      </c>
    </row>
    <row r="717" spans="2:11" x14ac:dyDescent="0.2">
      <c r="B717" t="s">
        <v>22</v>
      </c>
      <c r="C717" s="2" t="s">
        <v>288</v>
      </c>
      <c r="D717" t="s">
        <v>289</v>
      </c>
      <c r="E717" t="s">
        <v>182</v>
      </c>
      <c r="F717" t="s">
        <v>183</v>
      </c>
      <c r="G717" t="s">
        <v>183</v>
      </c>
      <c r="H717" t="s">
        <v>183</v>
      </c>
      <c r="I717" t="s">
        <v>183</v>
      </c>
      <c r="J717" t="s">
        <v>183</v>
      </c>
      <c r="K717" t="s">
        <v>183</v>
      </c>
    </row>
    <row r="718" spans="2:11" x14ac:dyDescent="0.2">
      <c r="B718" t="s">
        <v>22</v>
      </c>
      <c r="C718" s="2" t="s">
        <v>290</v>
      </c>
      <c r="D718" t="s">
        <v>291</v>
      </c>
      <c r="E718" t="s">
        <v>182</v>
      </c>
      <c r="F718" t="s">
        <v>183</v>
      </c>
      <c r="G718" t="s">
        <v>183</v>
      </c>
      <c r="H718" t="s">
        <v>183</v>
      </c>
      <c r="I718" t="s">
        <v>183</v>
      </c>
      <c r="J718" t="s">
        <v>183</v>
      </c>
      <c r="K718" t="s">
        <v>183</v>
      </c>
    </row>
    <row r="719" spans="2:11" x14ac:dyDescent="0.2">
      <c r="B719" t="s">
        <v>22</v>
      </c>
      <c r="C719" s="2" t="s">
        <v>292</v>
      </c>
      <c r="D719" t="s">
        <v>293</v>
      </c>
      <c r="E719" t="s">
        <v>182</v>
      </c>
      <c r="F719" t="s">
        <v>183</v>
      </c>
      <c r="G719" t="s">
        <v>183</v>
      </c>
      <c r="H719" t="s">
        <v>183</v>
      </c>
      <c r="I719" t="s">
        <v>183</v>
      </c>
      <c r="J719" t="s">
        <v>183</v>
      </c>
      <c r="K719" t="s">
        <v>183</v>
      </c>
    </row>
    <row r="720" spans="2:11" x14ac:dyDescent="0.2">
      <c r="B720" t="s">
        <v>22</v>
      </c>
      <c r="C720" s="2" t="s">
        <v>294</v>
      </c>
      <c r="D720" t="s">
        <v>295</v>
      </c>
      <c r="E720" t="s">
        <v>182</v>
      </c>
      <c r="F720" t="s">
        <v>183</v>
      </c>
      <c r="G720" t="s">
        <v>183</v>
      </c>
      <c r="H720" t="s">
        <v>183</v>
      </c>
      <c r="I720" t="s">
        <v>183</v>
      </c>
      <c r="J720" t="s">
        <v>183</v>
      </c>
      <c r="K720" t="s">
        <v>183</v>
      </c>
    </row>
    <row r="721" spans="2:11" x14ac:dyDescent="0.2">
      <c r="B721" t="s">
        <v>22</v>
      </c>
      <c r="C721" s="2" t="s">
        <v>296</v>
      </c>
      <c r="D721" t="s">
        <v>297</v>
      </c>
      <c r="E721" t="s">
        <v>182</v>
      </c>
      <c r="F721" t="s">
        <v>183</v>
      </c>
      <c r="G721" t="s">
        <v>183</v>
      </c>
      <c r="H721" t="s">
        <v>183</v>
      </c>
      <c r="I721" t="s">
        <v>183</v>
      </c>
      <c r="J721" t="s">
        <v>183</v>
      </c>
      <c r="K721" t="s">
        <v>183</v>
      </c>
    </row>
    <row r="722" spans="2:11" x14ac:dyDescent="0.2">
      <c r="B722" t="s">
        <v>22</v>
      </c>
      <c r="C722" s="2" t="s">
        <v>298</v>
      </c>
      <c r="D722" t="s">
        <v>299</v>
      </c>
      <c r="E722" t="s">
        <v>283</v>
      </c>
      <c r="F722" t="s">
        <v>183</v>
      </c>
      <c r="G722" t="s">
        <v>183</v>
      </c>
      <c r="H722" t="s">
        <v>183</v>
      </c>
      <c r="I722" t="s">
        <v>183</v>
      </c>
      <c r="J722" t="s">
        <v>183</v>
      </c>
      <c r="K722" t="s">
        <v>183</v>
      </c>
    </row>
    <row r="723" spans="2:11" x14ac:dyDescent="0.2">
      <c r="B723" t="s">
        <v>22</v>
      </c>
      <c r="C723" s="2" t="s">
        <v>300</v>
      </c>
      <c r="D723" t="s">
        <v>301</v>
      </c>
      <c r="E723" t="s">
        <v>182</v>
      </c>
      <c r="F723" t="s">
        <v>183</v>
      </c>
      <c r="G723" t="s">
        <v>183</v>
      </c>
      <c r="H723" t="s">
        <v>183</v>
      </c>
      <c r="I723" t="s">
        <v>183</v>
      </c>
      <c r="J723" t="s">
        <v>183</v>
      </c>
      <c r="K723" t="s">
        <v>183</v>
      </c>
    </row>
    <row r="724" spans="2:11" x14ac:dyDescent="0.2">
      <c r="B724" t="s">
        <v>22</v>
      </c>
      <c r="C724" s="2" t="s">
        <v>302</v>
      </c>
      <c r="D724" t="s">
        <v>303</v>
      </c>
      <c r="E724" t="s">
        <v>283</v>
      </c>
      <c r="F724" t="s">
        <v>183</v>
      </c>
      <c r="G724" t="s">
        <v>183</v>
      </c>
      <c r="H724" t="s">
        <v>183</v>
      </c>
      <c r="I724" t="s">
        <v>183</v>
      </c>
      <c r="J724" t="s">
        <v>183</v>
      </c>
      <c r="K724" t="s">
        <v>183</v>
      </c>
    </row>
    <row r="725" spans="2:11" x14ac:dyDescent="0.2">
      <c r="B725" t="s">
        <v>22</v>
      </c>
      <c r="C725" s="2" t="s">
        <v>304</v>
      </c>
      <c r="D725" t="s">
        <v>305</v>
      </c>
      <c r="E725" t="s">
        <v>182</v>
      </c>
      <c r="F725" t="s">
        <v>183</v>
      </c>
      <c r="G725" t="s">
        <v>183</v>
      </c>
      <c r="H725" t="s">
        <v>183</v>
      </c>
      <c r="I725" t="s">
        <v>183</v>
      </c>
      <c r="J725" t="s">
        <v>183</v>
      </c>
      <c r="K725" t="s">
        <v>183</v>
      </c>
    </row>
    <row r="726" spans="2:11" x14ac:dyDescent="0.2">
      <c r="B726" t="s">
        <v>22</v>
      </c>
      <c r="C726" s="2" t="s">
        <v>306</v>
      </c>
      <c r="D726" t="s">
        <v>307</v>
      </c>
      <c r="E726" t="s">
        <v>182</v>
      </c>
      <c r="F726" t="s">
        <v>183</v>
      </c>
      <c r="G726" t="s">
        <v>183</v>
      </c>
      <c r="H726" t="s">
        <v>183</v>
      </c>
      <c r="I726" t="s">
        <v>183</v>
      </c>
      <c r="J726" t="s">
        <v>183</v>
      </c>
      <c r="K726" t="s">
        <v>183</v>
      </c>
    </row>
    <row r="727" spans="2:11" x14ac:dyDescent="0.2">
      <c r="B727" t="s">
        <v>22</v>
      </c>
      <c r="C727" s="2" t="s">
        <v>308</v>
      </c>
      <c r="D727" t="s">
        <v>309</v>
      </c>
      <c r="E727" t="s">
        <v>182</v>
      </c>
      <c r="F727" t="s">
        <v>183</v>
      </c>
      <c r="G727" t="s">
        <v>183</v>
      </c>
      <c r="H727" t="s">
        <v>183</v>
      </c>
      <c r="I727" t="s">
        <v>183</v>
      </c>
      <c r="J727" t="s">
        <v>183</v>
      </c>
      <c r="K727" t="s">
        <v>183</v>
      </c>
    </row>
    <row r="728" spans="2:11" x14ac:dyDescent="0.2">
      <c r="B728" t="s">
        <v>22</v>
      </c>
      <c r="C728" s="2" t="s">
        <v>310</v>
      </c>
      <c r="D728" t="s">
        <v>311</v>
      </c>
      <c r="E728" t="s">
        <v>186</v>
      </c>
      <c r="F728" t="s">
        <v>183</v>
      </c>
      <c r="G728" t="s">
        <v>183</v>
      </c>
      <c r="H728" t="s">
        <v>183</v>
      </c>
      <c r="I728">
        <v>0</v>
      </c>
      <c r="J728">
        <v>0</v>
      </c>
      <c r="K728">
        <v>0</v>
      </c>
    </row>
    <row r="729" spans="2:11" x14ac:dyDescent="0.2">
      <c r="B729" t="s">
        <v>22</v>
      </c>
      <c r="C729" s="2" t="s">
        <v>312</v>
      </c>
      <c r="D729" t="s">
        <v>313</v>
      </c>
      <c r="E729" t="s">
        <v>182</v>
      </c>
      <c r="F729" t="s">
        <v>183</v>
      </c>
      <c r="G729" t="s">
        <v>183</v>
      </c>
      <c r="H729" t="s">
        <v>183</v>
      </c>
      <c r="I729" t="s">
        <v>183</v>
      </c>
      <c r="J729" t="s">
        <v>183</v>
      </c>
      <c r="K729" t="s">
        <v>183</v>
      </c>
    </row>
    <row r="730" spans="2:11" x14ac:dyDescent="0.2">
      <c r="B730" t="s">
        <v>22</v>
      </c>
      <c r="C730" s="2" t="s">
        <v>314</v>
      </c>
      <c r="D730" t="s">
        <v>315</v>
      </c>
      <c r="E730" t="s">
        <v>182</v>
      </c>
      <c r="F730" t="s">
        <v>183</v>
      </c>
      <c r="G730" t="s">
        <v>183</v>
      </c>
      <c r="H730" t="s">
        <v>183</v>
      </c>
      <c r="I730" t="s">
        <v>183</v>
      </c>
      <c r="J730" t="s">
        <v>183</v>
      </c>
      <c r="K730" t="s">
        <v>183</v>
      </c>
    </row>
    <row r="731" spans="2:11" x14ac:dyDescent="0.2">
      <c r="B731" t="s">
        <v>22</v>
      </c>
      <c r="C731" s="2" t="s">
        <v>316</v>
      </c>
      <c r="D731" t="s">
        <v>317</v>
      </c>
      <c r="E731" t="s">
        <v>186</v>
      </c>
      <c r="F731" t="s">
        <v>183</v>
      </c>
      <c r="G731" t="s">
        <v>183</v>
      </c>
      <c r="H731" t="s">
        <v>183</v>
      </c>
      <c r="I731">
        <v>0</v>
      </c>
      <c r="J731" t="s">
        <v>183</v>
      </c>
      <c r="K731">
        <v>0</v>
      </c>
    </row>
    <row r="732" spans="2:11" x14ac:dyDescent="0.2">
      <c r="B732" t="s">
        <v>22</v>
      </c>
      <c r="C732" s="2" t="s">
        <v>318</v>
      </c>
      <c r="D732" t="s">
        <v>319</v>
      </c>
      <c r="E732" t="s">
        <v>186</v>
      </c>
      <c r="F732" t="s">
        <v>183</v>
      </c>
      <c r="G732" t="s">
        <v>183</v>
      </c>
      <c r="H732" t="s">
        <v>183</v>
      </c>
      <c r="I732">
        <v>0</v>
      </c>
      <c r="J732">
        <v>0</v>
      </c>
      <c r="K732">
        <v>0</v>
      </c>
    </row>
    <row r="733" spans="2:11" x14ac:dyDescent="0.2">
      <c r="B733" t="s">
        <v>22</v>
      </c>
      <c r="C733" s="2" t="s">
        <v>320</v>
      </c>
      <c r="D733" t="s">
        <v>321</v>
      </c>
      <c r="E733" t="s">
        <v>186</v>
      </c>
      <c r="F733" t="s">
        <v>183</v>
      </c>
      <c r="G733" t="s">
        <v>183</v>
      </c>
      <c r="H733" t="s">
        <v>183</v>
      </c>
      <c r="I733">
        <v>0</v>
      </c>
      <c r="J733">
        <v>0</v>
      </c>
      <c r="K733">
        <v>0</v>
      </c>
    </row>
    <row r="734" spans="2:11" x14ac:dyDescent="0.2">
      <c r="B734" t="s">
        <v>22</v>
      </c>
      <c r="C734" s="2" t="s">
        <v>322</v>
      </c>
      <c r="D734" t="s">
        <v>323</v>
      </c>
      <c r="E734" t="s">
        <v>182</v>
      </c>
      <c r="F734" t="s">
        <v>183</v>
      </c>
      <c r="G734" t="s">
        <v>183</v>
      </c>
      <c r="H734" t="s">
        <v>183</v>
      </c>
      <c r="I734" t="s">
        <v>183</v>
      </c>
      <c r="J734" t="s">
        <v>183</v>
      </c>
      <c r="K734" t="s">
        <v>183</v>
      </c>
    </row>
    <row r="735" spans="2:11" x14ac:dyDescent="0.2">
      <c r="B735" t="s">
        <v>22</v>
      </c>
      <c r="C735" s="2" t="s">
        <v>324</v>
      </c>
      <c r="D735" t="s">
        <v>325</v>
      </c>
      <c r="E735" t="s">
        <v>182</v>
      </c>
      <c r="F735" t="s">
        <v>183</v>
      </c>
      <c r="G735" t="s">
        <v>183</v>
      </c>
      <c r="H735" t="s">
        <v>183</v>
      </c>
      <c r="I735" t="s">
        <v>183</v>
      </c>
      <c r="J735" t="s">
        <v>183</v>
      </c>
      <c r="K735" t="s">
        <v>183</v>
      </c>
    </row>
    <row r="736" spans="2:11" x14ac:dyDescent="0.2">
      <c r="B736" t="s">
        <v>22</v>
      </c>
      <c r="C736" s="2" t="s">
        <v>326</v>
      </c>
      <c r="D736" t="s">
        <v>327</v>
      </c>
      <c r="E736" t="s">
        <v>182</v>
      </c>
      <c r="F736" t="s">
        <v>183</v>
      </c>
      <c r="G736" t="s">
        <v>183</v>
      </c>
      <c r="H736" t="s">
        <v>183</v>
      </c>
      <c r="I736" t="s">
        <v>183</v>
      </c>
      <c r="J736" t="s">
        <v>183</v>
      </c>
      <c r="K736" t="s">
        <v>183</v>
      </c>
    </row>
    <row r="737" spans="2:11" x14ac:dyDescent="0.2">
      <c r="B737" t="s">
        <v>22</v>
      </c>
      <c r="C737" s="2" t="s">
        <v>328</v>
      </c>
      <c r="D737" t="s">
        <v>329</v>
      </c>
      <c r="E737" t="s">
        <v>182</v>
      </c>
      <c r="F737" t="s">
        <v>183</v>
      </c>
      <c r="G737" t="s">
        <v>183</v>
      </c>
      <c r="H737" t="s">
        <v>183</v>
      </c>
      <c r="I737" t="s">
        <v>183</v>
      </c>
      <c r="J737" t="s">
        <v>183</v>
      </c>
      <c r="K737" t="s">
        <v>183</v>
      </c>
    </row>
    <row r="738" spans="2:11" x14ac:dyDescent="0.2">
      <c r="B738" t="s">
        <v>22</v>
      </c>
      <c r="C738" s="2" t="s">
        <v>330</v>
      </c>
      <c r="D738" t="s">
        <v>331</v>
      </c>
      <c r="E738" t="s">
        <v>182</v>
      </c>
      <c r="F738" t="s">
        <v>183</v>
      </c>
      <c r="G738" t="s">
        <v>183</v>
      </c>
      <c r="H738" t="s">
        <v>183</v>
      </c>
      <c r="I738" t="s">
        <v>183</v>
      </c>
      <c r="J738" t="s">
        <v>183</v>
      </c>
      <c r="K738" t="s">
        <v>183</v>
      </c>
    </row>
    <row r="739" spans="2:11" x14ac:dyDescent="0.2">
      <c r="B739" t="s">
        <v>22</v>
      </c>
      <c r="C739" s="2" t="s">
        <v>332</v>
      </c>
      <c r="D739" t="s">
        <v>333</v>
      </c>
      <c r="E739" t="s">
        <v>186</v>
      </c>
      <c r="F739" t="s">
        <v>183</v>
      </c>
      <c r="G739" t="s">
        <v>183</v>
      </c>
      <c r="H739" t="s">
        <v>183</v>
      </c>
      <c r="I739">
        <v>0</v>
      </c>
      <c r="J739">
        <v>0</v>
      </c>
      <c r="K739">
        <v>0</v>
      </c>
    </row>
    <row r="740" spans="2:11" x14ac:dyDescent="0.2">
      <c r="B740" t="s">
        <v>22</v>
      </c>
      <c r="C740" s="2" t="s">
        <v>334</v>
      </c>
      <c r="D740" t="s">
        <v>335</v>
      </c>
      <c r="E740" t="s">
        <v>182</v>
      </c>
      <c r="F740" t="s">
        <v>183</v>
      </c>
      <c r="G740" t="s">
        <v>183</v>
      </c>
      <c r="H740" t="s">
        <v>183</v>
      </c>
      <c r="I740" t="s">
        <v>183</v>
      </c>
      <c r="J740" t="s">
        <v>183</v>
      </c>
      <c r="K740" t="s">
        <v>183</v>
      </c>
    </row>
    <row r="741" spans="2:11" x14ac:dyDescent="0.2">
      <c r="B741" t="s">
        <v>22</v>
      </c>
      <c r="C741" s="2" t="s">
        <v>336</v>
      </c>
      <c r="D741" t="s">
        <v>337</v>
      </c>
      <c r="E741" t="s">
        <v>182</v>
      </c>
      <c r="F741" t="s">
        <v>183</v>
      </c>
      <c r="G741" t="s">
        <v>183</v>
      </c>
      <c r="H741" t="s">
        <v>183</v>
      </c>
      <c r="I741" t="s">
        <v>183</v>
      </c>
      <c r="J741" t="s">
        <v>183</v>
      </c>
      <c r="K741" t="s">
        <v>183</v>
      </c>
    </row>
    <row r="742" spans="2:11" x14ac:dyDescent="0.2">
      <c r="B742" t="s">
        <v>338</v>
      </c>
      <c r="C742" s="2" t="s">
        <v>339</v>
      </c>
      <c r="D742" t="s">
        <v>340</v>
      </c>
      <c r="E742" t="s">
        <v>183</v>
      </c>
      <c r="F742" t="s">
        <v>183</v>
      </c>
      <c r="G742" t="s">
        <v>183</v>
      </c>
      <c r="H742" t="s">
        <v>183</v>
      </c>
      <c r="I742" t="s">
        <v>183</v>
      </c>
      <c r="J742" t="s">
        <v>183</v>
      </c>
      <c r="K742" t="s">
        <v>183</v>
      </c>
    </row>
    <row r="743" spans="2:11" x14ac:dyDescent="0.2">
      <c r="B743" t="s">
        <v>20</v>
      </c>
      <c r="C743" s="2" t="s">
        <v>341</v>
      </c>
      <c r="D743" t="s">
        <v>342</v>
      </c>
      <c r="E743" t="s">
        <v>182</v>
      </c>
      <c r="F743" t="s">
        <v>183</v>
      </c>
      <c r="G743" t="s">
        <v>183</v>
      </c>
      <c r="H743" t="s">
        <v>183</v>
      </c>
      <c r="I743" t="s">
        <v>183</v>
      </c>
      <c r="J743" t="s">
        <v>183</v>
      </c>
      <c r="K743" t="s">
        <v>183</v>
      </c>
    </row>
    <row r="744" spans="2:11" x14ac:dyDescent="0.2">
      <c r="B744" t="s">
        <v>20</v>
      </c>
      <c r="C744" s="2" t="s">
        <v>343</v>
      </c>
      <c r="D744" t="s">
        <v>344</v>
      </c>
      <c r="E744" t="s">
        <v>283</v>
      </c>
      <c r="F744" t="s">
        <v>183</v>
      </c>
      <c r="G744" t="s">
        <v>183</v>
      </c>
      <c r="H744" t="s">
        <v>183</v>
      </c>
      <c r="I744" t="s">
        <v>183</v>
      </c>
      <c r="J744" t="s">
        <v>183</v>
      </c>
      <c r="K744" t="s">
        <v>183</v>
      </c>
    </row>
    <row r="745" spans="2:11" x14ac:dyDescent="0.2">
      <c r="B745" t="s">
        <v>20</v>
      </c>
      <c r="C745" s="2" t="s">
        <v>345</v>
      </c>
      <c r="D745" t="s">
        <v>346</v>
      </c>
      <c r="E745" t="s">
        <v>182</v>
      </c>
      <c r="F745" t="s">
        <v>183</v>
      </c>
      <c r="G745" t="s">
        <v>183</v>
      </c>
      <c r="H745" t="s">
        <v>183</v>
      </c>
      <c r="I745" t="s">
        <v>183</v>
      </c>
      <c r="J745" t="s">
        <v>183</v>
      </c>
      <c r="K745" t="s">
        <v>183</v>
      </c>
    </row>
    <row r="746" spans="2:11" x14ac:dyDescent="0.2">
      <c r="B746" t="s">
        <v>20</v>
      </c>
      <c r="C746" s="2" t="s">
        <v>347</v>
      </c>
      <c r="D746" t="s">
        <v>348</v>
      </c>
      <c r="E746" t="s">
        <v>186</v>
      </c>
      <c r="F746">
        <v>13</v>
      </c>
      <c r="G746">
        <v>14</v>
      </c>
      <c r="H746">
        <v>9</v>
      </c>
      <c r="I746">
        <v>8</v>
      </c>
      <c r="J746">
        <v>0</v>
      </c>
      <c r="K746">
        <v>4</v>
      </c>
    </row>
    <row r="747" spans="2:11" x14ac:dyDescent="0.2">
      <c r="B747" t="s">
        <v>20</v>
      </c>
      <c r="C747" s="2" t="s">
        <v>349</v>
      </c>
      <c r="D747" t="s">
        <v>350</v>
      </c>
      <c r="E747" t="s">
        <v>182</v>
      </c>
      <c r="F747" t="s">
        <v>183</v>
      </c>
      <c r="G747" t="s">
        <v>183</v>
      </c>
      <c r="H747" t="s">
        <v>183</v>
      </c>
      <c r="I747" t="s">
        <v>183</v>
      </c>
      <c r="J747" t="s">
        <v>183</v>
      </c>
      <c r="K747" t="s">
        <v>183</v>
      </c>
    </row>
    <row r="748" spans="2:11" x14ac:dyDescent="0.2">
      <c r="B748" t="s">
        <v>20</v>
      </c>
      <c r="C748" s="2" t="s">
        <v>351</v>
      </c>
      <c r="D748" t="s">
        <v>352</v>
      </c>
      <c r="E748" t="s">
        <v>186</v>
      </c>
      <c r="F748">
        <v>9</v>
      </c>
      <c r="G748">
        <v>0</v>
      </c>
      <c r="H748">
        <v>0</v>
      </c>
      <c r="I748">
        <v>3</v>
      </c>
      <c r="J748">
        <v>9</v>
      </c>
      <c r="K748">
        <v>6</v>
      </c>
    </row>
    <row r="749" spans="2:11" x14ac:dyDescent="0.2">
      <c r="B749" t="s">
        <v>20</v>
      </c>
      <c r="C749" s="2" t="s">
        <v>353</v>
      </c>
      <c r="D749" t="s">
        <v>354</v>
      </c>
      <c r="E749" t="s">
        <v>283</v>
      </c>
      <c r="F749">
        <v>0</v>
      </c>
      <c r="G749" t="s">
        <v>183</v>
      </c>
      <c r="H749" t="s">
        <v>183</v>
      </c>
      <c r="I749" t="s">
        <v>183</v>
      </c>
      <c r="J749" t="s">
        <v>183</v>
      </c>
      <c r="K749" t="s">
        <v>183</v>
      </c>
    </row>
    <row r="750" spans="2:11" x14ac:dyDescent="0.2">
      <c r="B750" t="s">
        <v>20</v>
      </c>
      <c r="C750" s="2" t="s">
        <v>355</v>
      </c>
      <c r="D750" t="s">
        <v>356</v>
      </c>
      <c r="E750" t="s">
        <v>186</v>
      </c>
      <c r="F750">
        <v>42</v>
      </c>
      <c r="G750">
        <v>26</v>
      </c>
      <c r="H750">
        <v>15</v>
      </c>
      <c r="I750">
        <v>4</v>
      </c>
      <c r="J750">
        <v>11</v>
      </c>
      <c r="K750">
        <v>7</v>
      </c>
    </row>
    <row r="751" spans="2:11" x14ac:dyDescent="0.2">
      <c r="B751" t="s">
        <v>20</v>
      </c>
      <c r="C751" s="2" t="s">
        <v>357</v>
      </c>
      <c r="D751" t="s">
        <v>358</v>
      </c>
      <c r="E751" t="s">
        <v>186</v>
      </c>
      <c r="F751">
        <v>5</v>
      </c>
      <c r="G751">
        <v>5</v>
      </c>
      <c r="H751">
        <v>4</v>
      </c>
      <c r="I751">
        <v>3</v>
      </c>
      <c r="J751">
        <v>3</v>
      </c>
      <c r="K751">
        <v>0</v>
      </c>
    </row>
    <row r="752" spans="2:11" x14ac:dyDescent="0.2">
      <c r="B752" t="s">
        <v>20</v>
      </c>
      <c r="C752" s="2" t="s">
        <v>359</v>
      </c>
      <c r="D752" t="s">
        <v>360</v>
      </c>
      <c r="E752" t="s">
        <v>186</v>
      </c>
      <c r="F752">
        <v>3</v>
      </c>
      <c r="G752">
        <v>10</v>
      </c>
      <c r="H752">
        <v>5</v>
      </c>
      <c r="I752">
        <v>0</v>
      </c>
      <c r="J752">
        <v>28</v>
      </c>
      <c r="K752">
        <v>0</v>
      </c>
    </row>
    <row r="753" spans="2:11" x14ac:dyDescent="0.2">
      <c r="B753" t="s">
        <v>20</v>
      </c>
      <c r="C753" s="2" t="s">
        <v>361</v>
      </c>
      <c r="D753" t="s">
        <v>362</v>
      </c>
      <c r="E753" t="s">
        <v>186</v>
      </c>
      <c r="F753">
        <v>86</v>
      </c>
      <c r="G753">
        <v>49</v>
      </c>
      <c r="H753">
        <v>40</v>
      </c>
      <c r="I753">
        <v>0</v>
      </c>
      <c r="J753">
        <v>60</v>
      </c>
      <c r="K753">
        <v>44</v>
      </c>
    </row>
    <row r="754" spans="2:11" x14ac:dyDescent="0.2">
      <c r="B754" t="s">
        <v>20</v>
      </c>
      <c r="C754" s="2" t="s">
        <v>363</v>
      </c>
      <c r="D754" t="s">
        <v>364</v>
      </c>
      <c r="E754" t="s">
        <v>186</v>
      </c>
      <c r="F754">
        <v>1</v>
      </c>
      <c r="G754">
        <v>14</v>
      </c>
      <c r="H754">
        <v>3</v>
      </c>
      <c r="I754">
        <v>4</v>
      </c>
      <c r="J754">
        <v>0</v>
      </c>
      <c r="K754">
        <v>0</v>
      </c>
    </row>
    <row r="755" spans="2:11" x14ac:dyDescent="0.2">
      <c r="B755" t="s">
        <v>20</v>
      </c>
      <c r="C755" s="2" t="s">
        <v>365</v>
      </c>
      <c r="D755" t="s">
        <v>366</v>
      </c>
      <c r="E755" t="s">
        <v>182</v>
      </c>
      <c r="F755" t="s">
        <v>183</v>
      </c>
      <c r="G755" t="s">
        <v>183</v>
      </c>
      <c r="H755" t="s">
        <v>183</v>
      </c>
      <c r="I755" t="s">
        <v>183</v>
      </c>
      <c r="J755" t="s">
        <v>183</v>
      </c>
      <c r="K755" t="s">
        <v>183</v>
      </c>
    </row>
    <row r="756" spans="2:11" x14ac:dyDescent="0.2">
      <c r="B756" t="s">
        <v>20</v>
      </c>
      <c r="C756" s="2" t="s">
        <v>367</v>
      </c>
      <c r="D756" t="s">
        <v>368</v>
      </c>
      <c r="E756" t="s">
        <v>186</v>
      </c>
      <c r="F756">
        <v>3</v>
      </c>
      <c r="G756">
        <v>3</v>
      </c>
      <c r="H756">
        <v>0</v>
      </c>
      <c r="I756">
        <v>0</v>
      </c>
      <c r="J756">
        <v>0</v>
      </c>
      <c r="K756">
        <v>0</v>
      </c>
    </row>
    <row r="757" spans="2:11" x14ac:dyDescent="0.2">
      <c r="B757" t="s">
        <v>20</v>
      </c>
      <c r="C757" s="2" t="s">
        <v>369</v>
      </c>
      <c r="D757" t="s">
        <v>370</v>
      </c>
      <c r="E757" t="s">
        <v>186</v>
      </c>
      <c r="F757">
        <v>0</v>
      </c>
      <c r="G757">
        <v>1</v>
      </c>
      <c r="H757">
        <v>1</v>
      </c>
      <c r="I757">
        <v>0</v>
      </c>
      <c r="J757">
        <v>0</v>
      </c>
      <c r="K757">
        <v>0</v>
      </c>
    </row>
    <row r="758" spans="2:11" x14ac:dyDescent="0.2">
      <c r="B758" t="s">
        <v>20</v>
      </c>
      <c r="C758" s="2" t="s">
        <v>371</v>
      </c>
      <c r="D758" t="s">
        <v>372</v>
      </c>
      <c r="E758" t="s">
        <v>186</v>
      </c>
      <c r="F758">
        <v>1</v>
      </c>
      <c r="G758">
        <v>0</v>
      </c>
      <c r="H758">
        <v>0</v>
      </c>
      <c r="I758">
        <v>0</v>
      </c>
      <c r="J758">
        <v>0</v>
      </c>
      <c r="K758">
        <v>0</v>
      </c>
    </row>
    <row r="759" spans="2:11" x14ac:dyDescent="0.2">
      <c r="B759" t="s">
        <v>20</v>
      </c>
      <c r="C759" s="2" t="s">
        <v>373</v>
      </c>
      <c r="D759" t="s">
        <v>374</v>
      </c>
      <c r="E759" t="s">
        <v>182</v>
      </c>
      <c r="F759" t="s">
        <v>183</v>
      </c>
      <c r="G759" t="s">
        <v>183</v>
      </c>
      <c r="H759" t="s">
        <v>183</v>
      </c>
      <c r="I759" t="s">
        <v>183</v>
      </c>
      <c r="J759" t="s">
        <v>183</v>
      </c>
      <c r="K759" t="s">
        <v>183</v>
      </c>
    </row>
    <row r="760" spans="2:11" x14ac:dyDescent="0.2">
      <c r="B760" t="s">
        <v>20</v>
      </c>
      <c r="C760" s="2" t="s">
        <v>375</v>
      </c>
      <c r="D760" t="s">
        <v>376</v>
      </c>
      <c r="E760" t="s">
        <v>186</v>
      </c>
      <c r="F760">
        <v>2</v>
      </c>
      <c r="G760">
        <v>0</v>
      </c>
      <c r="H760">
        <v>0</v>
      </c>
      <c r="I760" t="s">
        <v>183</v>
      </c>
      <c r="J760">
        <v>0</v>
      </c>
      <c r="K760">
        <v>0</v>
      </c>
    </row>
    <row r="761" spans="2:11" x14ac:dyDescent="0.2">
      <c r="B761" t="s">
        <v>20</v>
      </c>
      <c r="C761" s="2" t="s">
        <v>377</v>
      </c>
      <c r="D761" t="s">
        <v>378</v>
      </c>
      <c r="E761" t="s">
        <v>283</v>
      </c>
      <c r="F761" t="s">
        <v>183</v>
      </c>
      <c r="G761" t="s">
        <v>183</v>
      </c>
      <c r="H761" t="s">
        <v>183</v>
      </c>
      <c r="I761" t="s">
        <v>183</v>
      </c>
      <c r="J761" t="s">
        <v>183</v>
      </c>
      <c r="K761" t="s">
        <v>183</v>
      </c>
    </row>
    <row r="762" spans="2:11" x14ac:dyDescent="0.2">
      <c r="B762" t="s">
        <v>20</v>
      </c>
      <c r="C762" s="2" t="s">
        <v>379</v>
      </c>
      <c r="D762" t="s">
        <v>380</v>
      </c>
      <c r="E762" t="s">
        <v>186</v>
      </c>
      <c r="F762">
        <v>0</v>
      </c>
      <c r="G762">
        <v>0</v>
      </c>
      <c r="H762">
        <v>2</v>
      </c>
      <c r="I762">
        <v>0</v>
      </c>
      <c r="J762">
        <v>0</v>
      </c>
      <c r="K762">
        <v>2</v>
      </c>
    </row>
    <row r="763" spans="2:11" x14ac:dyDescent="0.2">
      <c r="B763" t="s">
        <v>20</v>
      </c>
      <c r="C763" s="2" t="s">
        <v>381</v>
      </c>
      <c r="D763" t="s">
        <v>382</v>
      </c>
      <c r="E763" t="s">
        <v>186</v>
      </c>
      <c r="F763">
        <v>29</v>
      </c>
      <c r="G763">
        <v>3</v>
      </c>
      <c r="H763">
        <v>19</v>
      </c>
      <c r="I763">
        <v>0</v>
      </c>
      <c r="J763">
        <v>0</v>
      </c>
      <c r="K763">
        <v>21</v>
      </c>
    </row>
    <row r="764" spans="2:11" x14ac:dyDescent="0.2">
      <c r="B764" t="s">
        <v>20</v>
      </c>
      <c r="C764" s="2" t="s">
        <v>383</v>
      </c>
      <c r="D764" t="s">
        <v>384</v>
      </c>
      <c r="E764" t="s">
        <v>186</v>
      </c>
      <c r="F764">
        <v>6</v>
      </c>
      <c r="G764">
        <v>4</v>
      </c>
      <c r="H764">
        <v>3</v>
      </c>
      <c r="I764">
        <v>1</v>
      </c>
      <c r="J764">
        <v>0</v>
      </c>
      <c r="K764">
        <v>0</v>
      </c>
    </row>
    <row r="765" spans="2:11" x14ac:dyDescent="0.2">
      <c r="B765" t="s">
        <v>20</v>
      </c>
      <c r="C765" s="2" t="s">
        <v>385</v>
      </c>
      <c r="D765" t="s">
        <v>386</v>
      </c>
      <c r="E765" t="s">
        <v>186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</row>
    <row r="766" spans="2:11" x14ac:dyDescent="0.2">
      <c r="B766" t="s">
        <v>20</v>
      </c>
      <c r="C766" s="2" t="s">
        <v>387</v>
      </c>
      <c r="D766" t="s">
        <v>388</v>
      </c>
      <c r="E766" t="s">
        <v>186</v>
      </c>
      <c r="F766">
        <v>15</v>
      </c>
      <c r="G766">
        <v>13</v>
      </c>
      <c r="H766">
        <v>8</v>
      </c>
      <c r="I766">
        <v>1</v>
      </c>
      <c r="J766">
        <v>1</v>
      </c>
      <c r="K766">
        <v>7</v>
      </c>
    </row>
    <row r="767" spans="2:11" x14ac:dyDescent="0.2">
      <c r="B767" t="s">
        <v>20</v>
      </c>
      <c r="C767" s="2" t="s">
        <v>389</v>
      </c>
      <c r="D767" t="s">
        <v>390</v>
      </c>
      <c r="E767" t="s">
        <v>186</v>
      </c>
      <c r="F767">
        <v>125</v>
      </c>
      <c r="G767">
        <v>61</v>
      </c>
      <c r="H767">
        <v>81</v>
      </c>
      <c r="I767">
        <v>17</v>
      </c>
      <c r="J767">
        <v>20</v>
      </c>
      <c r="K767">
        <v>0</v>
      </c>
    </row>
    <row r="768" spans="2:11" x14ac:dyDescent="0.2">
      <c r="B768" t="s">
        <v>20</v>
      </c>
      <c r="C768" s="2" t="s">
        <v>391</v>
      </c>
      <c r="D768" t="s">
        <v>392</v>
      </c>
      <c r="E768" t="s">
        <v>186</v>
      </c>
      <c r="F768">
        <v>22</v>
      </c>
      <c r="G768">
        <v>12</v>
      </c>
      <c r="H768">
        <v>10</v>
      </c>
      <c r="I768">
        <v>16</v>
      </c>
      <c r="J768">
        <v>12</v>
      </c>
      <c r="K768">
        <v>2</v>
      </c>
    </row>
    <row r="769" spans="2:11" x14ac:dyDescent="0.2">
      <c r="B769" t="s">
        <v>20</v>
      </c>
      <c r="C769" s="2" t="s">
        <v>393</v>
      </c>
      <c r="D769" t="s">
        <v>394</v>
      </c>
      <c r="E769" t="s">
        <v>186</v>
      </c>
      <c r="F769" t="s">
        <v>183</v>
      </c>
      <c r="G769" t="s">
        <v>183</v>
      </c>
      <c r="H769" t="s">
        <v>183</v>
      </c>
      <c r="I769" t="s">
        <v>183</v>
      </c>
      <c r="J769" t="s">
        <v>183</v>
      </c>
      <c r="K769" t="s">
        <v>183</v>
      </c>
    </row>
    <row r="770" spans="2:11" x14ac:dyDescent="0.2">
      <c r="B770" t="s">
        <v>20</v>
      </c>
      <c r="C770" s="2" t="s">
        <v>395</v>
      </c>
      <c r="D770" t="s">
        <v>396</v>
      </c>
      <c r="E770" t="s">
        <v>182</v>
      </c>
      <c r="F770" t="s">
        <v>183</v>
      </c>
      <c r="G770" t="s">
        <v>183</v>
      </c>
      <c r="H770" t="s">
        <v>183</v>
      </c>
      <c r="I770" t="s">
        <v>183</v>
      </c>
      <c r="J770" t="s">
        <v>183</v>
      </c>
      <c r="K770" t="s">
        <v>183</v>
      </c>
    </row>
    <row r="771" spans="2:11" x14ac:dyDescent="0.2">
      <c r="B771" t="s">
        <v>20</v>
      </c>
      <c r="C771" s="2" t="s">
        <v>397</v>
      </c>
      <c r="D771" t="s">
        <v>398</v>
      </c>
      <c r="E771" t="s">
        <v>186</v>
      </c>
      <c r="F771">
        <v>72</v>
      </c>
      <c r="G771">
        <v>59</v>
      </c>
      <c r="H771">
        <v>62</v>
      </c>
      <c r="I771">
        <v>32</v>
      </c>
      <c r="J771">
        <v>59</v>
      </c>
      <c r="K771">
        <v>23</v>
      </c>
    </row>
    <row r="772" spans="2:11" x14ac:dyDescent="0.2">
      <c r="B772" t="s">
        <v>20</v>
      </c>
      <c r="C772" s="2" t="s">
        <v>399</v>
      </c>
      <c r="D772" t="s">
        <v>400</v>
      </c>
      <c r="E772" t="s">
        <v>186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</row>
    <row r="773" spans="2:11" x14ac:dyDescent="0.2">
      <c r="B773" t="s">
        <v>20</v>
      </c>
      <c r="C773" s="2" t="s">
        <v>401</v>
      </c>
      <c r="D773" t="s">
        <v>402</v>
      </c>
      <c r="E773" t="s">
        <v>283</v>
      </c>
      <c r="F773" t="s">
        <v>183</v>
      </c>
      <c r="G773" t="s">
        <v>183</v>
      </c>
      <c r="H773" t="s">
        <v>183</v>
      </c>
      <c r="I773" t="s">
        <v>183</v>
      </c>
      <c r="J773" t="s">
        <v>183</v>
      </c>
      <c r="K773" t="s">
        <v>183</v>
      </c>
    </row>
    <row r="774" spans="2:11" x14ac:dyDescent="0.2">
      <c r="B774" t="s">
        <v>20</v>
      </c>
      <c r="C774" s="2" t="s">
        <v>403</v>
      </c>
      <c r="D774" t="s">
        <v>404</v>
      </c>
      <c r="E774" t="s">
        <v>283</v>
      </c>
      <c r="F774" t="s">
        <v>183</v>
      </c>
      <c r="G774" t="s">
        <v>183</v>
      </c>
      <c r="H774" t="s">
        <v>183</v>
      </c>
      <c r="I774" t="s">
        <v>183</v>
      </c>
      <c r="J774" t="s">
        <v>183</v>
      </c>
      <c r="K774" t="s">
        <v>183</v>
      </c>
    </row>
    <row r="775" spans="2:11" x14ac:dyDescent="0.2">
      <c r="B775" t="s">
        <v>20</v>
      </c>
      <c r="C775" s="2" t="s">
        <v>405</v>
      </c>
      <c r="D775" t="s">
        <v>406</v>
      </c>
      <c r="E775" t="s">
        <v>283</v>
      </c>
      <c r="F775" t="s">
        <v>183</v>
      </c>
      <c r="G775" t="s">
        <v>183</v>
      </c>
      <c r="H775" t="s">
        <v>183</v>
      </c>
      <c r="I775" t="s">
        <v>183</v>
      </c>
      <c r="J775" t="s">
        <v>183</v>
      </c>
      <c r="K775" t="s">
        <v>183</v>
      </c>
    </row>
    <row r="776" spans="2:11" x14ac:dyDescent="0.2">
      <c r="B776" t="s">
        <v>20</v>
      </c>
      <c r="C776" s="2" t="s">
        <v>407</v>
      </c>
      <c r="D776" t="s">
        <v>408</v>
      </c>
      <c r="E776" t="s">
        <v>283</v>
      </c>
      <c r="F776" t="s">
        <v>183</v>
      </c>
      <c r="G776" t="s">
        <v>183</v>
      </c>
      <c r="H776" t="s">
        <v>183</v>
      </c>
      <c r="I776" t="s">
        <v>183</v>
      </c>
      <c r="J776" t="s">
        <v>183</v>
      </c>
      <c r="K776" t="s">
        <v>183</v>
      </c>
    </row>
    <row r="777" spans="2:11" x14ac:dyDescent="0.2">
      <c r="B777" t="s">
        <v>20</v>
      </c>
      <c r="C777" s="2" t="s">
        <v>409</v>
      </c>
      <c r="D777" t="s">
        <v>410</v>
      </c>
      <c r="E777" t="s">
        <v>283</v>
      </c>
      <c r="F777" t="s">
        <v>183</v>
      </c>
      <c r="G777" t="s">
        <v>183</v>
      </c>
      <c r="H777" t="s">
        <v>183</v>
      </c>
      <c r="I777" t="s">
        <v>183</v>
      </c>
      <c r="J777" t="s">
        <v>183</v>
      </c>
      <c r="K777" t="s">
        <v>183</v>
      </c>
    </row>
    <row r="778" spans="2:11" x14ac:dyDescent="0.2">
      <c r="B778" t="s">
        <v>20</v>
      </c>
      <c r="C778" s="2" t="s">
        <v>411</v>
      </c>
      <c r="D778" t="s">
        <v>412</v>
      </c>
      <c r="E778" t="s">
        <v>182</v>
      </c>
      <c r="F778" t="s">
        <v>183</v>
      </c>
      <c r="G778" t="s">
        <v>183</v>
      </c>
      <c r="H778" t="s">
        <v>183</v>
      </c>
      <c r="I778" t="s">
        <v>183</v>
      </c>
      <c r="J778" t="s">
        <v>183</v>
      </c>
      <c r="K778" t="s">
        <v>183</v>
      </c>
    </row>
    <row r="779" spans="2:11" x14ac:dyDescent="0.2">
      <c r="B779" t="s">
        <v>20</v>
      </c>
      <c r="C779" s="2" t="s">
        <v>413</v>
      </c>
      <c r="D779" t="s">
        <v>414</v>
      </c>
      <c r="E779" t="s">
        <v>283</v>
      </c>
      <c r="F779" t="s">
        <v>183</v>
      </c>
      <c r="G779" t="s">
        <v>183</v>
      </c>
      <c r="H779" t="s">
        <v>183</v>
      </c>
      <c r="I779" t="s">
        <v>183</v>
      </c>
      <c r="J779" t="s">
        <v>183</v>
      </c>
      <c r="K779" t="s">
        <v>183</v>
      </c>
    </row>
    <row r="780" spans="2:11" x14ac:dyDescent="0.2">
      <c r="B780" t="s">
        <v>20</v>
      </c>
      <c r="C780" s="2" t="s">
        <v>415</v>
      </c>
      <c r="D780" t="s">
        <v>416</v>
      </c>
      <c r="E780" t="s">
        <v>182</v>
      </c>
      <c r="F780" t="s">
        <v>183</v>
      </c>
      <c r="G780" t="s">
        <v>183</v>
      </c>
      <c r="H780" t="s">
        <v>183</v>
      </c>
      <c r="I780" t="s">
        <v>183</v>
      </c>
      <c r="J780" t="s">
        <v>183</v>
      </c>
      <c r="K780" t="s">
        <v>183</v>
      </c>
    </row>
    <row r="781" spans="2:11" x14ac:dyDescent="0.2">
      <c r="B781" t="s">
        <v>20</v>
      </c>
      <c r="C781" s="2" t="s">
        <v>417</v>
      </c>
      <c r="D781" t="s">
        <v>418</v>
      </c>
      <c r="E781" t="s">
        <v>182</v>
      </c>
      <c r="F781" t="s">
        <v>183</v>
      </c>
      <c r="G781" t="s">
        <v>183</v>
      </c>
      <c r="H781" t="s">
        <v>183</v>
      </c>
      <c r="I781" t="s">
        <v>183</v>
      </c>
      <c r="J781" t="s">
        <v>183</v>
      </c>
      <c r="K781" t="s">
        <v>183</v>
      </c>
    </row>
    <row r="782" spans="2:11" x14ac:dyDescent="0.2">
      <c r="B782" t="s">
        <v>20</v>
      </c>
      <c r="C782" s="2" t="s">
        <v>419</v>
      </c>
      <c r="D782" t="s">
        <v>420</v>
      </c>
      <c r="E782" t="s">
        <v>283</v>
      </c>
      <c r="F782" t="s">
        <v>183</v>
      </c>
      <c r="G782" t="s">
        <v>183</v>
      </c>
      <c r="H782" t="s">
        <v>183</v>
      </c>
      <c r="I782" t="s">
        <v>183</v>
      </c>
      <c r="J782" t="s">
        <v>183</v>
      </c>
      <c r="K782" t="s">
        <v>183</v>
      </c>
    </row>
    <row r="783" spans="2:11" x14ac:dyDescent="0.2">
      <c r="B783" t="s">
        <v>20</v>
      </c>
      <c r="C783" s="2" t="s">
        <v>421</v>
      </c>
      <c r="D783" t="s">
        <v>422</v>
      </c>
      <c r="E783" t="s">
        <v>283</v>
      </c>
      <c r="F783" t="s">
        <v>183</v>
      </c>
      <c r="G783" t="s">
        <v>183</v>
      </c>
      <c r="H783" t="s">
        <v>183</v>
      </c>
      <c r="I783" t="s">
        <v>183</v>
      </c>
      <c r="J783" t="s">
        <v>183</v>
      </c>
      <c r="K783" t="s">
        <v>183</v>
      </c>
    </row>
    <row r="784" spans="2:11" x14ac:dyDescent="0.2">
      <c r="B784" t="s">
        <v>20</v>
      </c>
      <c r="C784" s="2" t="s">
        <v>423</v>
      </c>
      <c r="D784" t="s">
        <v>424</v>
      </c>
      <c r="E784" t="s">
        <v>283</v>
      </c>
      <c r="F784" t="s">
        <v>183</v>
      </c>
      <c r="G784" t="s">
        <v>183</v>
      </c>
      <c r="H784" t="s">
        <v>183</v>
      </c>
      <c r="I784" t="s">
        <v>183</v>
      </c>
      <c r="J784" t="s">
        <v>183</v>
      </c>
      <c r="K784" t="s">
        <v>183</v>
      </c>
    </row>
    <row r="785" spans="2:11" x14ac:dyDescent="0.2">
      <c r="B785" t="s">
        <v>20</v>
      </c>
      <c r="C785" s="2" t="s">
        <v>425</v>
      </c>
      <c r="D785" t="s">
        <v>426</v>
      </c>
      <c r="E785" t="s">
        <v>283</v>
      </c>
      <c r="F785" t="s">
        <v>183</v>
      </c>
      <c r="G785" t="s">
        <v>183</v>
      </c>
      <c r="H785" t="s">
        <v>183</v>
      </c>
      <c r="I785" t="s">
        <v>183</v>
      </c>
      <c r="J785" t="s">
        <v>183</v>
      </c>
      <c r="K785" t="s">
        <v>183</v>
      </c>
    </row>
    <row r="786" spans="2:11" x14ac:dyDescent="0.2">
      <c r="B786" t="s">
        <v>20</v>
      </c>
      <c r="C786" s="2" t="s">
        <v>427</v>
      </c>
      <c r="D786" t="s">
        <v>428</v>
      </c>
      <c r="E786" t="s">
        <v>186</v>
      </c>
      <c r="F786">
        <v>26</v>
      </c>
      <c r="G786">
        <v>17</v>
      </c>
      <c r="H786">
        <v>13</v>
      </c>
      <c r="I786">
        <v>3</v>
      </c>
      <c r="J786">
        <v>0</v>
      </c>
      <c r="K786">
        <v>0</v>
      </c>
    </row>
    <row r="787" spans="2:11" x14ac:dyDescent="0.2">
      <c r="B787" t="s">
        <v>20</v>
      </c>
      <c r="C787" s="2" t="s">
        <v>429</v>
      </c>
      <c r="D787" t="s">
        <v>430</v>
      </c>
      <c r="E787" t="s">
        <v>182</v>
      </c>
      <c r="F787" t="s">
        <v>183</v>
      </c>
      <c r="G787" t="s">
        <v>183</v>
      </c>
      <c r="H787" t="s">
        <v>183</v>
      </c>
      <c r="I787" t="s">
        <v>183</v>
      </c>
      <c r="J787" t="s">
        <v>183</v>
      </c>
      <c r="K787" t="s">
        <v>183</v>
      </c>
    </row>
    <row r="788" spans="2:11" x14ac:dyDescent="0.2">
      <c r="B788" t="s">
        <v>20</v>
      </c>
      <c r="C788" s="2" t="s">
        <v>431</v>
      </c>
      <c r="D788" t="s">
        <v>432</v>
      </c>
      <c r="E788" t="s">
        <v>182</v>
      </c>
      <c r="F788" t="s">
        <v>183</v>
      </c>
      <c r="G788" t="s">
        <v>183</v>
      </c>
      <c r="H788" t="s">
        <v>183</v>
      </c>
      <c r="I788" t="s">
        <v>183</v>
      </c>
      <c r="J788" t="s">
        <v>183</v>
      </c>
      <c r="K788" t="s">
        <v>183</v>
      </c>
    </row>
    <row r="789" spans="2:11" x14ac:dyDescent="0.2">
      <c r="B789" t="s">
        <v>20</v>
      </c>
      <c r="C789" s="2" t="s">
        <v>433</v>
      </c>
      <c r="D789" t="s">
        <v>434</v>
      </c>
      <c r="E789" t="s">
        <v>186</v>
      </c>
      <c r="F789">
        <v>0</v>
      </c>
      <c r="G789">
        <v>0</v>
      </c>
      <c r="H789">
        <v>2</v>
      </c>
      <c r="I789">
        <v>4</v>
      </c>
      <c r="J789">
        <v>4</v>
      </c>
      <c r="K789">
        <v>0</v>
      </c>
    </row>
    <row r="790" spans="2:11" x14ac:dyDescent="0.2">
      <c r="B790" t="s">
        <v>21</v>
      </c>
      <c r="C790" s="2" t="s">
        <v>435</v>
      </c>
      <c r="D790" t="s">
        <v>436</v>
      </c>
      <c r="E790" t="s">
        <v>186</v>
      </c>
      <c r="F790">
        <v>5</v>
      </c>
      <c r="G790">
        <v>1</v>
      </c>
      <c r="H790">
        <v>5</v>
      </c>
      <c r="I790">
        <v>8</v>
      </c>
      <c r="J790">
        <v>4</v>
      </c>
      <c r="K790">
        <v>0</v>
      </c>
    </row>
    <row r="791" spans="2:11" x14ac:dyDescent="0.2">
      <c r="B791" t="s">
        <v>21</v>
      </c>
      <c r="C791" s="2" t="s">
        <v>437</v>
      </c>
      <c r="D791" t="s">
        <v>438</v>
      </c>
      <c r="E791" t="s">
        <v>182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21</v>
      </c>
      <c r="C792" s="2" t="s">
        <v>439</v>
      </c>
      <c r="D792" t="s">
        <v>440</v>
      </c>
      <c r="E792" t="s">
        <v>186</v>
      </c>
      <c r="F792">
        <v>23</v>
      </c>
      <c r="G792">
        <v>20</v>
      </c>
      <c r="H792">
        <v>9</v>
      </c>
      <c r="I792">
        <v>4</v>
      </c>
      <c r="J792">
        <v>5</v>
      </c>
      <c r="K792">
        <v>12</v>
      </c>
    </row>
    <row r="793" spans="2:11" x14ac:dyDescent="0.2">
      <c r="B793" t="s">
        <v>21</v>
      </c>
      <c r="C793" s="2" t="s">
        <v>441</v>
      </c>
      <c r="D793" t="s">
        <v>442</v>
      </c>
      <c r="E793" t="s">
        <v>186</v>
      </c>
      <c r="F793">
        <v>3</v>
      </c>
      <c r="G793">
        <v>1</v>
      </c>
      <c r="H793">
        <v>0</v>
      </c>
      <c r="I793">
        <v>0</v>
      </c>
      <c r="J793">
        <v>0</v>
      </c>
      <c r="K793">
        <v>0</v>
      </c>
    </row>
    <row r="794" spans="2:11" x14ac:dyDescent="0.2">
      <c r="B794" t="s">
        <v>21</v>
      </c>
      <c r="C794" s="2" t="s">
        <v>443</v>
      </c>
      <c r="D794" t="s">
        <v>444</v>
      </c>
      <c r="E794" t="s">
        <v>182</v>
      </c>
      <c r="F794" t="s">
        <v>183</v>
      </c>
      <c r="G794" t="s">
        <v>183</v>
      </c>
      <c r="H794" t="s">
        <v>183</v>
      </c>
      <c r="I794" t="s">
        <v>183</v>
      </c>
      <c r="J794" t="s">
        <v>183</v>
      </c>
      <c r="K794" t="s">
        <v>183</v>
      </c>
    </row>
    <row r="795" spans="2:11" x14ac:dyDescent="0.2">
      <c r="B795" t="s">
        <v>21</v>
      </c>
      <c r="C795" s="2" t="s">
        <v>445</v>
      </c>
      <c r="D795" t="s">
        <v>446</v>
      </c>
      <c r="E795" t="s">
        <v>186</v>
      </c>
      <c r="F795">
        <v>3</v>
      </c>
      <c r="G795">
        <v>5</v>
      </c>
      <c r="H795">
        <v>3</v>
      </c>
      <c r="I795">
        <v>0</v>
      </c>
      <c r="J795">
        <v>3</v>
      </c>
      <c r="K795">
        <v>1</v>
      </c>
    </row>
    <row r="796" spans="2:11" x14ac:dyDescent="0.2">
      <c r="B796" t="s">
        <v>21</v>
      </c>
      <c r="C796" s="2" t="s">
        <v>447</v>
      </c>
      <c r="D796" t="s">
        <v>448</v>
      </c>
      <c r="E796" t="s">
        <v>186</v>
      </c>
      <c r="F796">
        <v>11</v>
      </c>
      <c r="G796">
        <v>32</v>
      </c>
      <c r="H796">
        <v>23</v>
      </c>
      <c r="I796">
        <v>14</v>
      </c>
      <c r="J796">
        <v>13</v>
      </c>
      <c r="K796">
        <v>12</v>
      </c>
    </row>
    <row r="797" spans="2:11" x14ac:dyDescent="0.2">
      <c r="B797" t="s">
        <v>21</v>
      </c>
      <c r="C797" s="2" t="s">
        <v>449</v>
      </c>
      <c r="D797" t="s">
        <v>450</v>
      </c>
      <c r="E797" t="s">
        <v>182</v>
      </c>
      <c r="F797" t="s">
        <v>183</v>
      </c>
      <c r="G797" t="s">
        <v>183</v>
      </c>
      <c r="H797" t="s">
        <v>183</v>
      </c>
      <c r="I797" t="s">
        <v>183</v>
      </c>
      <c r="J797" t="s">
        <v>183</v>
      </c>
      <c r="K797" t="s">
        <v>183</v>
      </c>
    </row>
    <row r="798" spans="2:11" x14ac:dyDescent="0.2">
      <c r="B798" t="s">
        <v>21</v>
      </c>
      <c r="C798" s="2" t="s">
        <v>451</v>
      </c>
      <c r="D798" t="s">
        <v>452</v>
      </c>
      <c r="E798" t="s">
        <v>182</v>
      </c>
      <c r="F798" t="s">
        <v>183</v>
      </c>
      <c r="G798" t="s">
        <v>183</v>
      </c>
      <c r="H798" t="s">
        <v>183</v>
      </c>
      <c r="I798" t="s">
        <v>183</v>
      </c>
      <c r="J798" t="s">
        <v>183</v>
      </c>
      <c r="K798" t="s">
        <v>183</v>
      </c>
    </row>
    <row r="799" spans="2:11" x14ac:dyDescent="0.2">
      <c r="B799" t="s">
        <v>21</v>
      </c>
      <c r="C799" s="2" t="s">
        <v>453</v>
      </c>
      <c r="D799" t="s">
        <v>454</v>
      </c>
      <c r="E799" t="s">
        <v>186</v>
      </c>
      <c r="F799">
        <v>16</v>
      </c>
      <c r="G799">
        <v>13</v>
      </c>
      <c r="H799">
        <v>13</v>
      </c>
      <c r="I799">
        <v>9</v>
      </c>
      <c r="J799">
        <v>0</v>
      </c>
      <c r="K799">
        <v>4</v>
      </c>
    </row>
    <row r="800" spans="2:11" x14ac:dyDescent="0.2">
      <c r="B800" t="s">
        <v>21</v>
      </c>
      <c r="C800" s="2" t="s">
        <v>455</v>
      </c>
      <c r="D800" t="s">
        <v>456</v>
      </c>
      <c r="E800" t="s">
        <v>186</v>
      </c>
      <c r="F800" t="s">
        <v>183</v>
      </c>
      <c r="G800" t="s">
        <v>183</v>
      </c>
      <c r="H800" t="s">
        <v>183</v>
      </c>
      <c r="I800" t="s">
        <v>183</v>
      </c>
      <c r="J800" t="s">
        <v>183</v>
      </c>
      <c r="K800" t="s">
        <v>183</v>
      </c>
    </row>
    <row r="801" spans="2:11" x14ac:dyDescent="0.2">
      <c r="B801" t="s">
        <v>21</v>
      </c>
      <c r="C801" s="2" t="s">
        <v>457</v>
      </c>
      <c r="D801" t="s">
        <v>458</v>
      </c>
      <c r="E801" t="s">
        <v>182</v>
      </c>
      <c r="F801" t="s">
        <v>183</v>
      </c>
      <c r="G801" t="s">
        <v>183</v>
      </c>
      <c r="H801" t="s">
        <v>183</v>
      </c>
      <c r="I801" t="s">
        <v>183</v>
      </c>
      <c r="J801" t="s">
        <v>183</v>
      </c>
      <c r="K801" t="s">
        <v>183</v>
      </c>
    </row>
    <row r="802" spans="2:11" x14ac:dyDescent="0.2">
      <c r="B802" t="s">
        <v>21</v>
      </c>
      <c r="C802" s="2" t="s">
        <v>459</v>
      </c>
      <c r="D802" t="s">
        <v>460</v>
      </c>
      <c r="E802" t="s">
        <v>186</v>
      </c>
      <c r="F802" t="s">
        <v>183</v>
      </c>
      <c r="G802" t="s">
        <v>183</v>
      </c>
      <c r="H802" t="s">
        <v>183</v>
      </c>
      <c r="I802" t="s">
        <v>183</v>
      </c>
      <c r="J802" t="s">
        <v>183</v>
      </c>
      <c r="K802" t="s">
        <v>183</v>
      </c>
    </row>
    <row r="803" spans="2:11" x14ac:dyDescent="0.2">
      <c r="B803" t="s">
        <v>21</v>
      </c>
      <c r="C803" s="2" t="s">
        <v>461</v>
      </c>
      <c r="D803" t="s">
        <v>462</v>
      </c>
      <c r="E803" t="s">
        <v>186</v>
      </c>
      <c r="F803">
        <v>1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21</v>
      </c>
      <c r="C804" s="2" t="s">
        <v>463</v>
      </c>
      <c r="D804" t="s">
        <v>464</v>
      </c>
      <c r="E804" t="s">
        <v>182</v>
      </c>
      <c r="F804" t="s">
        <v>183</v>
      </c>
      <c r="G804" t="s">
        <v>183</v>
      </c>
      <c r="H804" t="s">
        <v>183</v>
      </c>
      <c r="I804" t="s">
        <v>183</v>
      </c>
      <c r="J804" t="s">
        <v>183</v>
      </c>
      <c r="K804" t="s">
        <v>183</v>
      </c>
    </row>
    <row r="805" spans="2:11" x14ac:dyDescent="0.2">
      <c r="B805" t="s">
        <v>21</v>
      </c>
      <c r="C805" s="2" t="s">
        <v>465</v>
      </c>
      <c r="D805" t="s">
        <v>466</v>
      </c>
      <c r="E805" t="s">
        <v>182</v>
      </c>
      <c r="F805" t="s">
        <v>183</v>
      </c>
      <c r="G805" t="s">
        <v>183</v>
      </c>
      <c r="H805" t="s">
        <v>183</v>
      </c>
      <c r="I805" t="s">
        <v>183</v>
      </c>
      <c r="J805" t="s">
        <v>183</v>
      </c>
      <c r="K805" t="s">
        <v>183</v>
      </c>
    </row>
    <row r="806" spans="2:11" x14ac:dyDescent="0.2">
      <c r="B806" t="s">
        <v>21</v>
      </c>
      <c r="C806" s="2" t="s">
        <v>467</v>
      </c>
      <c r="D806" t="s">
        <v>468</v>
      </c>
      <c r="E806" t="s">
        <v>186</v>
      </c>
      <c r="F806">
        <v>36</v>
      </c>
      <c r="G806">
        <v>24</v>
      </c>
      <c r="H806">
        <v>25</v>
      </c>
      <c r="I806">
        <v>38</v>
      </c>
      <c r="J806">
        <v>42</v>
      </c>
      <c r="K806">
        <v>18</v>
      </c>
    </row>
    <row r="807" spans="2:11" x14ac:dyDescent="0.2">
      <c r="B807" t="s">
        <v>21</v>
      </c>
      <c r="C807" s="2" t="s">
        <v>469</v>
      </c>
      <c r="D807" t="s">
        <v>470</v>
      </c>
      <c r="E807" t="s">
        <v>186</v>
      </c>
      <c r="F807">
        <v>13</v>
      </c>
      <c r="G807">
        <v>12</v>
      </c>
      <c r="H807">
        <v>18</v>
      </c>
      <c r="I807">
        <v>4</v>
      </c>
      <c r="J807">
        <v>6</v>
      </c>
      <c r="K807">
        <v>0</v>
      </c>
    </row>
    <row r="808" spans="2:11" x14ac:dyDescent="0.2">
      <c r="B808" t="s">
        <v>21</v>
      </c>
      <c r="C808" s="2" t="s">
        <v>471</v>
      </c>
      <c r="D808" t="s">
        <v>472</v>
      </c>
      <c r="E808" t="s">
        <v>186</v>
      </c>
      <c r="F808">
        <v>2</v>
      </c>
      <c r="G808">
        <v>0</v>
      </c>
      <c r="H808">
        <v>0</v>
      </c>
      <c r="I808">
        <v>0</v>
      </c>
      <c r="J808">
        <v>1</v>
      </c>
      <c r="K808">
        <v>0</v>
      </c>
    </row>
    <row r="809" spans="2:11" x14ac:dyDescent="0.2">
      <c r="B809" t="s">
        <v>21</v>
      </c>
      <c r="C809" s="2" t="s">
        <v>473</v>
      </c>
      <c r="D809" t="s">
        <v>474</v>
      </c>
      <c r="E809" t="s">
        <v>182</v>
      </c>
      <c r="F809" t="s">
        <v>183</v>
      </c>
      <c r="G809" t="s">
        <v>183</v>
      </c>
      <c r="H809" t="s">
        <v>183</v>
      </c>
      <c r="I809" t="s">
        <v>183</v>
      </c>
      <c r="J809" t="s">
        <v>183</v>
      </c>
      <c r="K809" t="s">
        <v>183</v>
      </c>
    </row>
    <row r="810" spans="2:11" x14ac:dyDescent="0.2">
      <c r="B810" t="s">
        <v>21</v>
      </c>
      <c r="C810" s="2" t="s">
        <v>475</v>
      </c>
      <c r="D810" t="s">
        <v>476</v>
      </c>
      <c r="E810" t="s">
        <v>283</v>
      </c>
      <c r="F810" t="s">
        <v>183</v>
      </c>
      <c r="G810" t="s">
        <v>183</v>
      </c>
      <c r="H810" t="s">
        <v>183</v>
      </c>
      <c r="I810" t="s">
        <v>183</v>
      </c>
      <c r="J810" t="s">
        <v>183</v>
      </c>
      <c r="K810" t="s">
        <v>183</v>
      </c>
    </row>
    <row r="811" spans="2:11" x14ac:dyDescent="0.2">
      <c r="B811" t="s">
        <v>21</v>
      </c>
      <c r="C811" s="2" t="s">
        <v>477</v>
      </c>
      <c r="D811" t="s">
        <v>478</v>
      </c>
      <c r="E811" t="s">
        <v>182</v>
      </c>
      <c r="F811" t="s">
        <v>183</v>
      </c>
      <c r="G811" t="s">
        <v>183</v>
      </c>
      <c r="H811" t="s">
        <v>183</v>
      </c>
      <c r="I811" t="s">
        <v>183</v>
      </c>
      <c r="J811" t="s">
        <v>183</v>
      </c>
      <c r="K811" t="s">
        <v>183</v>
      </c>
    </row>
    <row r="812" spans="2:11" x14ac:dyDescent="0.2">
      <c r="B812" t="s">
        <v>21</v>
      </c>
      <c r="C812" s="2" t="s">
        <v>479</v>
      </c>
      <c r="D812" t="s">
        <v>480</v>
      </c>
      <c r="E812" t="s">
        <v>182</v>
      </c>
      <c r="F812" t="s">
        <v>183</v>
      </c>
      <c r="G812" t="s">
        <v>183</v>
      </c>
      <c r="H812" t="s">
        <v>183</v>
      </c>
      <c r="I812" t="s">
        <v>183</v>
      </c>
      <c r="J812" t="s">
        <v>183</v>
      </c>
      <c r="K812" t="s">
        <v>183</v>
      </c>
    </row>
    <row r="813" spans="2:11" x14ac:dyDescent="0.2">
      <c r="B813" t="s">
        <v>21</v>
      </c>
      <c r="C813" s="2" t="s">
        <v>481</v>
      </c>
      <c r="D813" t="s">
        <v>482</v>
      </c>
      <c r="E813" t="s">
        <v>182</v>
      </c>
      <c r="F813" t="s">
        <v>183</v>
      </c>
      <c r="G813" t="s">
        <v>183</v>
      </c>
      <c r="H813" t="s">
        <v>183</v>
      </c>
      <c r="I813" t="s">
        <v>183</v>
      </c>
      <c r="J813" t="s">
        <v>183</v>
      </c>
      <c r="K813" t="s">
        <v>183</v>
      </c>
    </row>
    <row r="814" spans="2:11" x14ac:dyDescent="0.2">
      <c r="B814" t="s">
        <v>21</v>
      </c>
      <c r="C814" s="2" t="s">
        <v>483</v>
      </c>
      <c r="D814" t="s">
        <v>484</v>
      </c>
      <c r="E814" t="s">
        <v>283</v>
      </c>
      <c r="F814" t="s">
        <v>183</v>
      </c>
      <c r="G814" t="s">
        <v>183</v>
      </c>
      <c r="H814" t="s">
        <v>183</v>
      </c>
      <c r="I814" t="s">
        <v>183</v>
      </c>
      <c r="J814" t="s">
        <v>183</v>
      </c>
      <c r="K814" t="s">
        <v>183</v>
      </c>
    </row>
    <row r="815" spans="2:11" x14ac:dyDescent="0.2">
      <c r="B815" t="s">
        <v>21</v>
      </c>
      <c r="C815" s="2" t="s">
        <v>485</v>
      </c>
      <c r="D815" t="s">
        <v>486</v>
      </c>
      <c r="E815" t="s">
        <v>186</v>
      </c>
      <c r="F815" t="s">
        <v>183</v>
      </c>
      <c r="G815" t="s">
        <v>183</v>
      </c>
      <c r="H815" t="s">
        <v>183</v>
      </c>
      <c r="I815" t="s">
        <v>183</v>
      </c>
      <c r="J815" t="s">
        <v>183</v>
      </c>
      <c r="K815" t="s">
        <v>183</v>
      </c>
    </row>
    <row r="816" spans="2:11" x14ac:dyDescent="0.2">
      <c r="B816" t="s">
        <v>21</v>
      </c>
      <c r="C816" s="2" t="s">
        <v>487</v>
      </c>
      <c r="D816" t="s">
        <v>488</v>
      </c>
      <c r="E816" t="s">
        <v>186</v>
      </c>
      <c r="F816" t="s">
        <v>183</v>
      </c>
      <c r="G816" t="s">
        <v>183</v>
      </c>
      <c r="H816" t="s">
        <v>183</v>
      </c>
      <c r="I816" t="s">
        <v>183</v>
      </c>
      <c r="J816" t="s">
        <v>183</v>
      </c>
      <c r="K816" t="s">
        <v>183</v>
      </c>
    </row>
    <row r="817" spans="2:11" x14ac:dyDescent="0.2">
      <c r="B817" t="s">
        <v>21</v>
      </c>
      <c r="C817" s="2" t="s">
        <v>489</v>
      </c>
      <c r="D817" t="s">
        <v>490</v>
      </c>
      <c r="E817" t="s">
        <v>186</v>
      </c>
      <c r="F817">
        <v>2</v>
      </c>
      <c r="G817">
        <v>1</v>
      </c>
      <c r="H817">
        <v>2</v>
      </c>
      <c r="I817">
        <v>1</v>
      </c>
      <c r="J817">
        <v>0</v>
      </c>
      <c r="K817">
        <v>0</v>
      </c>
    </row>
    <row r="818" spans="2:11" x14ac:dyDescent="0.2">
      <c r="B818" t="s">
        <v>21</v>
      </c>
      <c r="C818" s="2" t="s">
        <v>491</v>
      </c>
      <c r="D818" t="s">
        <v>492</v>
      </c>
      <c r="E818" t="s">
        <v>186</v>
      </c>
      <c r="F818" t="s">
        <v>183</v>
      </c>
      <c r="G818" t="s">
        <v>183</v>
      </c>
      <c r="H818" t="s">
        <v>183</v>
      </c>
      <c r="I818" t="s">
        <v>183</v>
      </c>
      <c r="J818" t="s">
        <v>183</v>
      </c>
      <c r="K818" t="s">
        <v>183</v>
      </c>
    </row>
    <row r="819" spans="2:11" x14ac:dyDescent="0.2">
      <c r="B819" t="s">
        <v>21</v>
      </c>
      <c r="C819" s="2" t="s">
        <v>493</v>
      </c>
      <c r="D819" t="s">
        <v>494</v>
      </c>
      <c r="E819" t="s">
        <v>186</v>
      </c>
      <c r="F819" t="s">
        <v>183</v>
      </c>
      <c r="G819" t="s">
        <v>183</v>
      </c>
      <c r="H819" t="s">
        <v>183</v>
      </c>
      <c r="I819" t="s">
        <v>183</v>
      </c>
      <c r="J819" t="s">
        <v>183</v>
      </c>
      <c r="K819" t="s">
        <v>183</v>
      </c>
    </row>
    <row r="820" spans="2:11" x14ac:dyDescent="0.2">
      <c r="B820" t="s">
        <v>21</v>
      </c>
      <c r="C820" s="2" t="s">
        <v>495</v>
      </c>
      <c r="D820" t="s">
        <v>496</v>
      </c>
      <c r="E820" t="s">
        <v>186</v>
      </c>
      <c r="F820" t="s">
        <v>183</v>
      </c>
      <c r="G820" t="s">
        <v>183</v>
      </c>
      <c r="H820" t="s">
        <v>183</v>
      </c>
      <c r="I820" t="s">
        <v>183</v>
      </c>
      <c r="J820" t="s">
        <v>183</v>
      </c>
      <c r="K820" t="s">
        <v>183</v>
      </c>
    </row>
    <row r="821" spans="2:11" x14ac:dyDescent="0.2">
      <c r="B821" t="s">
        <v>8</v>
      </c>
      <c r="C821" s="2" t="s">
        <v>497</v>
      </c>
      <c r="D821" t="s">
        <v>498</v>
      </c>
      <c r="E821" t="s">
        <v>186</v>
      </c>
      <c r="F821">
        <v>16</v>
      </c>
      <c r="G821">
        <v>1</v>
      </c>
      <c r="H821">
        <v>46</v>
      </c>
      <c r="I821">
        <v>80</v>
      </c>
      <c r="J821">
        <v>15</v>
      </c>
      <c r="K821">
        <v>302</v>
      </c>
    </row>
    <row r="822" spans="2:11" x14ac:dyDescent="0.2">
      <c r="B822" t="s">
        <v>8</v>
      </c>
      <c r="C822" s="2" t="s">
        <v>499</v>
      </c>
      <c r="D822" t="s">
        <v>500</v>
      </c>
      <c r="E822" t="s">
        <v>186</v>
      </c>
      <c r="F822">
        <v>16</v>
      </c>
      <c r="G822">
        <v>21</v>
      </c>
      <c r="H822">
        <v>29</v>
      </c>
      <c r="I822">
        <v>12</v>
      </c>
      <c r="J822">
        <v>29</v>
      </c>
      <c r="K822">
        <v>14</v>
      </c>
    </row>
    <row r="823" spans="2:11" x14ac:dyDescent="0.2">
      <c r="B823" t="s">
        <v>8</v>
      </c>
      <c r="C823" s="2" t="s">
        <v>501</v>
      </c>
      <c r="D823" t="s">
        <v>502</v>
      </c>
      <c r="E823" t="s">
        <v>183</v>
      </c>
      <c r="F823" t="s">
        <v>183</v>
      </c>
      <c r="G823" t="s">
        <v>183</v>
      </c>
      <c r="H823" t="s">
        <v>183</v>
      </c>
      <c r="I823" t="s">
        <v>183</v>
      </c>
      <c r="J823" t="s">
        <v>183</v>
      </c>
      <c r="K823" t="s">
        <v>183</v>
      </c>
    </row>
    <row r="824" spans="2:11" x14ac:dyDescent="0.2">
      <c r="B824" t="s">
        <v>8</v>
      </c>
      <c r="C824" s="2" t="s">
        <v>503</v>
      </c>
      <c r="D824" t="s">
        <v>504</v>
      </c>
      <c r="E824" t="s">
        <v>183</v>
      </c>
      <c r="F824" t="s">
        <v>183</v>
      </c>
      <c r="G824" t="s">
        <v>183</v>
      </c>
      <c r="H824" t="s">
        <v>183</v>
      </c>
      <c r="I824" t="s">
        <v>183</v>
      </c>
      <c r="J824" t="s">
        <v>183</v>
      </c>
      <c r="K824" t="s">
        <v>183</v>
      </c>
    </row>
    <row r="826" spans="2:11" x14ac:dyDescent="0.2">
      <c r="B826" t="s">
        <v>505</v>
      </c>
      <c r="C826" s="2" t="s">
        <v>506</v>
      </c>
      <c r="D826" t="s">
        <v>507</v>
      </c>
    </row>
    <row r="828" spans="2:11" x14ac:dyDescent="0.2">
      <c r="B828" t="s">
        <v>102</v>
      </c>
      <c r="C828" s="2" t="s">
        <v>122</v>
      </c>
      <c r="D828" t="s">
        <v>123</v>
      </c>
      <c r="E828" t="s">
        <v>124</v>
      </c>
      <c r="F828" t="s">
        <v>151</v>
      </c>
      <c r="G828" t="s">
        <v>151</v>
      </c>
      <c r="H828" t="s">
        <v>151</v>
      </c>
      <c r="I828" t="s">
        <v>151</v>
      </c>
      <c r="J828" t="s">
        <v>151</v>
      </c>
      <c r="K828" t="s">
        <v>151</v>
      </c>
    </row>
    <row r="829" spans="2:11" x14ac:dyDescent="0.2">
      <c r="B829" t="s">
        <v>104</v>
      </c>
      <c r="C829" s="2" t="s">
        <v>177</v>
      </c>
      <c r="D829" t="s">
        <v>178</v>
      </c>
      <c r="E829" t="s">
        <v>179</v>
      </c>
      <c r="F829" t="s">
        <v>509</v>
      </c>
      <c r="G829" t="s">
        <v>509</v>
      </c>
      <c r="H829" t="s">
        <v>509</v>
      </c>
      <c r="I829" t="s">
        <v>509</v>
      </c>
      <c r="J829" t="s">
        <v>509</v>
      </c>
      <c r="K829" t="s">
        <v>509</v>
      </c>
    </row>
    <row r="830" spans="2:11" x14ac:dyDescent="0.2">
      <c r="B830" t="s">
        <v>22</v>
      </c>
      <c r="C830" s="2" t="s">
        <v>180</v>
      </c>
      <c r="D830" t="s">
        <v>181</v>
      </c>
      <c r="E830" t="s">
        <v>182</v>
      </c>
      <c r="F830" t="s">
        <v>183</v>
      </c>
      <c r="G830" t="s">
        <v>183</v>
      </c>
      <c r="H830" t="s">
        <v>183</v>
      </c>
      <c r="I830" t="s">
        <v>183</v>
      </c>
      <c r="J830" t="s">
        <v>183</v>
      </c>
      <c r="K830" t="s">
        <v>183</v>
      </c>
    </row>
    <row r="831" spans="2:11" x14ac:dyDescent="0.2">
      <c r="B831" t="s">
        <v>22</v>
      </c>
      <c r="C831" s="2" t="s">
        <v>184</v>
      </c>
      <c r="D831" t="s">
        <v>185</v>
      </c>
      <c r="E831" t="s">
        <v>186</v>
      </c>
      <c r="F831">
        <v>87</v>
      </c>
      <c r="G831">
        <v>74</v>
      </c>
      <c r="H831">
        <v>110</v>
      </c>
      <c r="I831">
        <v>80</v>
      </c>
      <c r="J831">
        <v>44</v>
      </c>
      <c r="K831">
        <v>105</v>
      </c>
    </row>
    <row r="832" spans="2:11" x14ac:dyDescent="0.2">
      <c r="B832" t="s">
        <v>22</v>
      </c>
      <c r="C832" s="2" t="s">
        <v>187</v>
      </c>
      <c r="D832" t="s">
        <v>188</v>
      </c>
      <c r="E832" t="s">
        <v>182</v>
      </c>
      <c r="F832" t="s">
        <v>183</v>
      </c>
      <c r="G832" t="s">
        <v>183</v>
      </c>
      <c r="H832" t="s">
        <v>183</v>
      </c>
      <c r="I832" t="s">
        <v>183</v>
      </c>
      <c r="J832" t="s">
        <v>183</v>
      </c>
      <c r="K832" t="s">
        <v>183</v>
      </c>
    </row>
    <row r="833" spans="2:11" x14ac:dyDescent="0.2">
      <c r="B833" t="s">
        <v>22</v>
      </c>
      <c r="C833" s="2" t="s">
        <v>189</v>
      </c>
      <c r="D833" t="s">
        <v>190</v>
      </c>
      <c r="E833" t="s">
        <v>182</v>
      </c>
      <c r="F833" t="s">
        <v>183</v>
      </c>
      <c r="G833" t="s">
        <v>183</v>
      </c>
      <c r="H833" t="s">
        <v>183</v>
      </c>
      <c r="I833" t="s">
        <v>183</v>
      </c>
      <c r="J833" t="s">
        <v>183</v>
      </c>
      <c r="K833" t="s">
        <v>183</v>
      </c>
    </row>
    <row r="834" spans="2:11" x14ac:dyDescent="0.2">
      <c r="B834" t="s">
        <v>22</v>
      </c>
      <c r="C834" s="2" t="s">
        <v>191</v>
      </c>
      <c r="D834" t="s">
        <v>192</v>
      </c>
      <c r="E834" t="s">
        <v>182</v>
      </c>
      <c r="F834" t="s">
        <v>183</v>
      </c>
      <c r="G834" t="s">
        <v>183</v>
      </c>
      <c r="H834" t="s">
        <v>183</v>
      </c>
      <c r="I834" t="s">
        <v>183</v>
      </c>
      <c r="J834" t="s">
        <v>183</v>
      </c>
      <c r="K834" t="s">
        <v>183</v>
      </c>
    </row>
    <row r="835" spans="2:11" x14ac:dyDescent="0.2">
      <c r="B835" t="s">
        <v>22</v>
      </c>
      <c r="C835" s="2" t="s">
        <v>193</v>
      </c>
      <c r="D835" t="s">
        <v>194</v>
      </c>
      <c r="E835" t="s">
        <v>186</v>
      </c>
      <c r="F835">
        <v>104</v>
      </c>
      <c r="G835">
        <v>78</v>
      </c>
      <c r="H835">
        <v>89</v>
      </c>
      <c r="I835">
        <v>48</v>
      </c>
      <c r="J835">
        <v>40</v>
      </c>
      <c r="K835">
        <v>49</v>
      </c>
    </row>
    <row r="836" spans="2:11" x14ac:dyDescent="0.2">
      <c r="B836" t="s">
        <v>22</v>
      </c>
      <c r="C836" s="2" t="s">
        <v>195</v>
      </c>
      <c r="D836" t="s">
        <v>196</v>
      </c>
      <c r="E836" t="s">
        <v>182</v>
      </c>
      <c r="F836" t="s">
        <v>183</v>
      </c>
      <c r="G836" t="s">
        <v>183</v>
      </c>
      <c r="H836" t="s">
        <v>183</v>
      </c>
      <c r="I836" t="s">
        <v>183</v>
      </c>
      <c r="J836" t="s">
        <v>183</v>
      </c>
      <c r="K836" t="s">
        <v>183</v>
      </c>
    </row>
    <row r="837" spans="2:11" x14ac:dyDescent="0.2">
      <c r="B837" t="s">
        <v>22</v>
      </c>
      <c r="C837" s="2" t="s">
        <v>197</v>
      </c>
      <c r="D837" t="s">
        <v>198</v>
      </c>
      <c r="E837" t="s">
        <v>182</v>
      </c>
      <c r="F837" t="s">
        <v>183</v>
      </c>
      <c r="G837" t="s">
        <v>183</v>
      </c>
      <c r="H837" t="s">
        <v>183</v>
      </c>
      <c r="I837" t="s">
        <v>183</v>
      </c>
      <c r="J837" t="s">
        <v>183</v>
      </c>
      <c r="K837" t="s">
        <v>183</v>
      </c>
    </row>
    <row r="838" spans="2:11" x14ac:dyDescent="0.2">
      <c r="B838" t="s">
        <v>22</v>
      </c>
      <c r="C838" s="2" t="s">
        <v>199</v>
      </c>
      <c r="D838" t="s">
        <v>200</v>
      </c>
      <c r="E838" t="s">
        <v>182</v>
      </c>
      <c r="F838" t="s">
        <v>183</v>
      </c>
      <c r="G838" t="s">
        <v>183</v>
      </c>
      <c r="H838" t="s">
        <v>183</v>
      </c>
      <c r="I838" t="s">
        <v>183</v>
      </c>
      <c r="J838" t="s">
        <v>183</v>
      </c>
      <c r="K838" t="s">
        <v>183</v>
      </c>
    </row>
    <row r="839" spans="2:11" x14ac:dyDescent="0.2">
      <c r="B839" t="s">
        <v>22</v>
      </c>
      <c r="C839" s="2" t="s">
        <v>201</v>
      </c>
      <c r="D839" t="s">
        <v>202</v>
      </c>
      <c r="E839" t="s">
        <v>186</v>
      </c>
      <c r="F839" t="s">
        <v>183</v>
      </c>
      <c r="G839" t="s">
        <v>183</v>
      </c>
      <c r="H839" t="s">
        <v>183</v>
      </c>
      <c r="I839" t="s">
        <v>183</v>
      </c>
      <c r="J839" t="s">
        <v>183</v>
      </c>
      <c r="K839" t="s">
        <v>183</v>
      </c>
    </row>
    <row r="840" spans="2:11" x14ac:dyDescent="0.2">
      <c r="B840" t="s">
        <v>22</v>
      </c>
      <c r="C840" s="2" t="s">
        <v>203</v>
      </c>
      <c r="D840" t="s">
        <v>204</v>
      </c>
      <c r="E840" t="s">
        <v>182</v>
      </c>
      <c r="F840" t="s">
        <v>183</v>
      </c>
      <c r="G840" t="s">
        <v>183</v>
      </c>
      <c r="H840" t="s">
        <v>183</v>
      </c>
      <c r="I840" t="s">
        <v>183</v>
      </c>
      <c r="J840" t="s">
        <v>183</v>
      </c>
      <c r="K840" t="s">
        <v>183</v>
      </c>
    </row>
    <row r="841" spans="2:11" x14ac:dyDescent="0.2">
      <c r="B841" t="s">
        <v>22</v>
      </c>
      <c r="C841" s="2" t="s">
        <v>205</v>
      </c>
      <c r="D841" t="s">
        <v>206</v>
      </c>
      <c r="E841" t="s">
        <v>186</v>
      </c>
      <c r="F841">
        <v>36</v>
      </c>
      <c r="G841">
        <v>48</v>
      </c>
      <c r="H841">
        <v>41</v>
      </c>
      <c r="I841">
        <v>10</v>
      </c>
      <c r="J841">
        <v>0</v>
      </c>
      <c r="K841">
        <v>18</v>
      </c>
    </row>
    <row r="842" spans="2:11" x14ac:dyDescent="0.2">
      <c r="B842" t="s">
        <v>22</v>
      </c>
      <c r="C842" s="2" t="s">
        <v>207</v>
      </c>
      <c r="D842" t="s">
        <v>208</v>
      </c>
      <c r="E842" t="s">
        <v>182</v>
      </c>
      <c r="F842" t="s">
        <v>183</v>
      </c>
      <c r="G842" t="s">
        <v>183</v>
      </c>
      <c r="H842" t="s">
        <v>183</v>
      </c>
      <c r="I842" t="s">
        <v>183</v>
      </c>
      <c r="J842" t="s">
        <v>183</v>
      </c>
      <c r="K842" t="s">
        <v>183</v>
      </c>
    </row>
    <row r="843" spans="2:11" x14ac:dyDescent="0.2">
      <c r="B843" t="s">
        <v>22</v>
      </c>
      <c r="C843" s="2" t="s">
        <v>209</v>
      </c>
      <c r="D843" t="s">
        <v>210</v>
      </c>
      <c r="E843" t="s">
        <v>182</v>
      </c>
      <c r="F843" t="s">
        <v>183</v>
      </c>
      <c r="G843" t="s">
        <v>183</v>
      </c>
      <c r="H843" t="s">
        <v>183</v>
      </c>
      <c r="I843" t="s">
        <v>183</v>
      </c>
      <c r="J843" t="s">
        <v>183</v>
      </c>
      <c r="K843" t="s">
        <v>183</v>
      </c>
    </row>
    <row r="844" spans="2:11" x14ac:dyDescent="0.2">
      <c r="B844" t="s">
        <v>22</v>
      </c>
      <c r="C844" s="2" t="s">
        <v>211</v>
      </c>
      <c r="D844" t="s">
        <v>212</v>
      </c>
      <c r="E844" t="s">
        <v>182</v>
      </c>
      <c r="F844" t="s">
        <v>183</v>
      </c>
      <c r="G844" t="s">
        <v>183</v>
      </c>
      <c r="H844" t="s">
        <v>183</v>
      </c>
      <c r="I844" t="s">
        <v>183</v>
      </c>
      <c r="J844" t="s">
        <v>183</v>
      </c>
      <c r="K844" t="s">
        <v>183</v>
      </c>
    </row>
    <row r="845" spans="2:11" x14ac:dyDescent="0.2">
      <c r="B845" t="s">
        <v>22</v>
      </c>
      <c r="C845" s="2" t="s">
        <v>213</v>
      </c>
      <c r="D845" t="s">
        <v>214</v>
      </c>
      <c r="E845" t="s">
        <v>182</v>
      </c>
      <c r="F845" t="s">
        <v>183</v>
      </c>
      <c r="G845" t="s">
        <v>183</v>
      </c>
      <c r="H845" t="s">
        <v>183</v>
      </c>
      <c r="I845" t="s">
        <v>183</v>
      </c>
      <c r="J845" t="s">
        <v>183</v>
      </c>
      <c r="K845" t="s">
        <v>183</v>
      </c>
    </row>
    <row r="846" spans="2:11" x14ac:dyDescent="0.2">
      <c r="B846" t="s">
        <v>22</v>
      </c>
      <c r="C846" s="2" t="s">
        <v>215</v>
      </c>
      <c r="D846" t="s">
        <v>216</v>
      </c>
      <c r="E846" t="s">
        <v>182</v>
      </c>
      <c r="F846" t="s">
        <v>183</v>
      </c>
      <c r="G846" t="s">
        <v>183</v>
      </c>
      <c r="H846" t="s">
        <v>183</v>
      </c>
      <c r="I846" t="s">
        <v>183</v>
      </c>
      <c r="J846" t="s">
        <v>183</v>
      </c>
      <c r="K846" t="s">
        <v>183</v>
      </c>
    </row>
    <row r="847" spans="2:11" x14ac:dyDescent="0.2">
      <c r="B847" t="s">
        <v>22</v>
      </c>
      <c r="C847" s="2" t="s">
        <v>217</v>
      </c>
      <c r="D847" t="s">
        <v>218</v>
      </c>
      <c r="E847" t="s">
        <v>186</v>
      </c>
      <c r="F847">
        <v>8</v>
      </c>
      <c r="G847">
        <v>4</v>
      </c>
      <c r="H847">
        <v>2</v>
      </c>
      <c r="I847">
        <v>4</v>
      </c>
      <c r="J847">
        <v>2</v>
      </c>
      <c r="K847" t="s">
        <v>183</v>
      </c>
    </row>
    <row r="848" spans="2:11" x14ac:dyDescent="0.2">
      <c r="B848" t="s">
        <v>22</v>
      </c>
      <c r="C848" s="2" t="s">
        <v>219</v>
      </c>
      <c r="D848" t="s">
        <v>220</v>
      </c>
      <c r="E848" t="s">
        <v>182</v>
      </c>
      <c r="F848" t="s">
        <v>183</v>
      </c>
      <c r="G848" t="s">
        <v>183</v>
      </c>
      <c r="H848" t="s">
        <v>183</v>
      </c>
      <c r="I848" t="s">
        <v>183</v>
      </c>
      <c r="J848" t="s">
        <v>183</v>
      </c>
      <c r="K848" t="s">
        <v>183</v>
      </c>
    </row>
    <row r="849" spans="2:11" x14ac:dyDescent="0.2">
      <c r="B849" t="s">
        <v>22</v>
      </c>
      <c r="C849" s="2" t="s">
        <v>221</v>
      </c>
      <c r="D849" t="s">
        <v>222</v>
      </c>
      <c r="E849" t="s">
        <v>182</v>
      </c>
      <c r="F849" t="s">
        <v>183</v>
      </c>
      <c r="G849" t="s">
        <v>183</v>
      </c>
      <c r="H849" t="s">
        <v>183</v>
      </c>
      <c r="I849" t="s">
        <v>183</v>
      </c>
      <c r="J849" t="s">
        <v>183</v>
      </c>
      <c r="K849" t="s">
        <v>183</v>
      </c>
    </row>
    <row r="850" spans="2:11" x14ac:dyDescent="0.2">
      <c r="B850" t="s">
        <v>22</v>
      </c>
      <c r="C850" s="2" t="s">
        <v>223</v>
      </c>
      <c r="D850" t="s">
        <v>224</v>
      </c>
      <c r="E850" t="s">
        <v>182</v>
      </c>
      <c r="F850" t="s">
        <v>183</v>
      </c>
      <c r="G850" t="s">
        <v>183</v>
      </c>
      <c r="H850" t="s">
        <v>183</v>
      </c>
      <c r="I850" t="s">
        <v>183</v>
      </c>
      <c r="J850" t="s">
        <v>183</v>
      </c>
      <c r="K850" t="s">
        <v>183</v>
      </c>
    </row>
    <row r="851" spans="2:11" x14ac:dyDescent="0.2">
      <c r="B851" t="s">
        <v>22</v>
      </c>
      <c r="C851" s="2" t="s">
        <v>225</v>
      </c>
      <c r="D851" t="s">
        <v>226</v>
      </c>
      <c r="E851" t="s">
        <v>186</v>
      </c>
      <c r="F851">
        <v>0</v>
      </c>
      <c r="G851" t="s">
        <v>183</v>
      </c>
      <c r="H851" t="s">
        <v>183</v>
      </c>
      <c r="I851" t="s">
        <v>183</v>
      </c>
      <c r="J851" t="s">
        <v>183</v>
      </c>
      <c r="K851" t="s">
        <v>183</v>
      </c>
    </row>
    <row r="852" spans="2:11" x14ac:dyDescent="0.2">
      <c r="B852" t="s">
        <v>22</v>
      </c>
      <c r="C852" s="2" t="s">
        <v>227</v>
      </c>
      <c r="D852" t="s">
        <v>228</v>
      </c>
      <c r="E852" t="s">
        <v>186</v>
      </c>
      <c r="F852">
        <v>40</v>
      </c>
      <c r="G852">
        <v>39</v>
      </c>
      <c r="H852">
        <v>68</v>
      </c>
      <c r="I852">
        <v>2</v>
      </c>
      <c r="J852">
        <v>0</v>
      </c>
      <c r="K852">
        <v>48</v>
      </c>
    </row>
    <row r="853" spans="2:11" x14ac:dyDescent="0.2">
      <c r="B853" t="s">
        <v>22</v>
      </c>
      <c r="C853" s="2" t="s">
        <v>229</v>
      </c>
      <c r="D853" t="s">
        <v>230</v>
      </c>
      <c r="E853" t="s">
        <v>182</v>
      </c>
      <c r="F853" t="s">
        <v>183</v>
      </c>
      <c r="G853" t="s">
        <v>183</v>
      </c>
      <c r="H853" t="s">
        <v>183</v>
      </c>
      <c r="I853" t="s">
        <v>183</v>
      </c>
      <c r="J853" t="s">
        <v>183</v>
      </c>
      <c r="K853" t="s">
        <v>183</v>
      </c>
    </row>
    <row r="854" spans="2:11" x14ac:dyDescent="0.2">
      <c r="B854" t="s">
        <v>22</v>
      </c>
      <c r="C854" s="2" t="s">
        <v>231</v>
      </c>
      <c r="D854" t="s">
        <v>232</v>
      </c>
      <c r="E854" t="s">
        <v>182</v>
      </c>
      <c r="F854" t="s">
        <v>183</v>
      </c>
      <c r="G854" t="s">
        <v>183</v>
      </c>
      <c r="H854" t="s">
        <v>183</v>
      </c>
      <c r="I854" t="s">
        <v>183</v>
      </c>
      <c r="J854" t="s">
        <v>183</v>
      </c>
      <c r="K854" t="s">
        <v>183</v>
      </c>
    </row>
    <row r="855" spans="2:11" x14ac:dyDescent="0.2">
      <c r="B855" t="s">
        <v>22</v>
      </c>
      <c r="C855" s="2" t="s">
        <v>233</v>
      </c>
      <c r="D855" t="s">
        <v>234</v>
      </c>
      <c r="E855" t="s">
        <v>182</v>
      </c>
      <c r="F855" t="s">
        <v>183</v>
      </c>
      <c r="G855" t="s">
        <v>183</v>
      </c>
      <c r="H855" t="s">
        <v>183</v>
      </c>
      <c r="I855" t="s">
        <v>183</v>
      </c>
      <c r="J855" t="s">
        <v>183</v>
      </c>
      <c r="K855" t="s">
        <v>183</v>
      </c>
    </row>
    <row r="856" spans="2:11" x14ac:dyDescent="0.2">
      <c r="B856" t="s">
        <v>22</v>
      </c>
      <c r="C856" s="2" t="s">
        <v>235</v>
      </c>
      <c r="D856" t="s">
        <v>236</v>
      </c>
      <c r="E856" t="s">
        <v>182</v>
      </c>
      <c r="F856" t="s">
        <v>183</v>
      </c>
      <c r="G856" t="s">
        <v>183</v>
      </c>
      <c r="H856" t="s">
        <v>183</v>
      </c>
      <c r="I856" t="s">
        <v>183</v>
      </c>
      <c r="J856" t="s">
        <v>183</v>
      </c>
      <c r="K856" t="s">
        <v>183</v>
      </c>
    </row>
    <row r="857" spans="2:11" x14ac:dyDescent="0.2">
      <c r="B857" t="s">
        <v>22</v>
      </c>
      <c r="C857" s="2" t="s">
        <v>237</v>
      </c>
      <c r="D857" t="s">
        <v>238</v>
      </c>
      <c r="E857" t="s">
        <v>186</v>
      </c>
      <c r="F857">
        <v>27</v>
      </c>
      <c r="G857">
        <v>85</v>
      </c>
      <c r="H857">
        <v>95</v>
      </c>
      <c r="I857">
        <v>40</v>
      </c>
      <c r="J857">
        <v>118</v>
      </c>
      <c r="K857">
        <v>111</v>
      </c>
    </row>
    <row r="858" spans="2:11" x14ac:dyDescent="0.2">
      <c r="B858" t="s">
        <v>22</v>
      </c>
      <c r="C858" s="2" t="s">
        <v>239</v>
      </c>
      <c r="D858" t="s">
        <v>240</v>
      </c>
      <c r="E858" t="s">
        <v>182</v>
      </c>
      <c r="F858" t="s">
        <v>183</v>
      </c>
      <c r="G858" t="s">
        <v>183</v>
      </c>
      <c r="H858" t="s">
        <v>183</v>
      </c>
      <c r="I858" t="s">
        <v>183</v>
      </c>
      <c r="J858" t="s">
        <v>183</v>
      </c>
      <c r="K858" t="s">
        <v>183</v>
      </c>
    </row>
    <row r="859" spans="2:11" x14ac:dyDescent="0.2">
      <c r="B859" t="s">
        <v>22</v>
      </c>
      <c r="C859" s="2" t="s">
        <v>241</v>
      </c>
      <c r="D859" t="s">
        <v>242</v>
      </c>
      <c r="E859" t="s">
        <v>182</v>
      </c>
      <c r="F859" t="s">
        <v>183</v>
      </c>
      <c r="G859" t="s">
        <v>183</v>
      </c>
      <c r="H859" t="s">
        <v>183</v>
      </c>
      <c r="I859" t="s">
        <v>183</v>
      </c>
      <c r="J859" t="s">
        <v>183</v>
      </c>
      <c r="K859" t="s">
        <v>183</v>
      </c>
    </row>
    <row r="860" spans="2:11" x14ac:dyDescent="0.2">
      <c r="B860" t="s">
        <v>22</v>
      </c>
      <c r="C860" s="2" t="s">
        <v>243</v>
      </c>
      <c r="D860" t="s">
        <v>244</v>
      </c>
      <c r="E860" t="s">
        <v>182</v>
      </c>
      <c r="F860" t="s">
        <v>183</v>
      </c>
      <c r="G860" t="s">
        <v>183</v>
      </c>
      <c r="H860" t="s">
        <v>183</v>
      </c>
      <c r="I860" t="s">
        <v>183</v>
      </c>
      <c r="J860" t="s">
        <v>183</v>
      </c>
      <c r="K860" t="s">
        <v>183</v>
      </c>
    </row>
    <row r="861" spans="2:11" x14ac:dyDescent="0.2">
      <c r="B861" t="s">
        <v>22</v>
      </c>
      <c r="C861" s="2" t="s">
        <v>245</v>
      </c>
      <c r="D861" t="s">
        <v>246</v>
      </c>
      <c r="E861" t="s">
        <v>182</v>
      </c>
      <c r="F861" t="s">
        <v>183</v>
      </c>
      <c r="G861" t="s">
        <v>183</v>
      </c>
      <c r="H861" t="s">
        <v>183</v>
      </c>
      <c r="I861" t="s">
        <v>183</v>
      </c>
      <c r="J861" t="s">
        <v>183</v>
      </c>
      <c r="K861" t="s">
        <v>183</v>
      </c>
    </row>
    <row r="862" spans="2:11" x14ac:dyDescent="0.2">
      <c r="B862" t="s">
        <v>22</v>
      </c>
      <c r="C862" s="2" t="s">
        <v>247</v>
      </c>
      <c r="D862" t="s">
        <v>248</v>
      </c>
      <c r="E862" t="s">
        <v>182</v>
      </c>
      <c r="F862" t="s">
        <v>183</v>
      </c>
      <c r="G862" t="s">
        <v>183</v>
      </c>
      <c r="H862" t="s">
        <v>183</v>
      </c>
      <c r="I862" t="s">
        <v>183</v>
      </c>
      <c r="J862" t="s">
        <v>183</v>
      </c>
      <c r="K862" t="s">
        <v>183</v>
      </c>
    </row>
    <row r="863" spans="2:11" x14ac:dyDescent="0.2">
      <c r="B863" t="s">
        <v>22</v>
      </c>
      <c r="C863" s="2" t="s">
        <v>249</v>
      </c>
      <c r="D863" t="s">
        <v>250</v>
      </c>
      <c r="E863" t="s">
        <v>182</v>
      </c>
      <c r="F863" t="s">
        <v>183</v>
      </c>
      <c r="G863" t="s">
        <v>183</v>
      </c>
      <c r="H863" t="s">
        <v>183</v>
      </c>
      <c r="I863" t="s">
        <v>183</v>
      </c>
      <c r="J863" t="s">
        <v>183</v>
      </c>
      <c r="K863" t="s">
        <v>183</v>
      </c>
    </row>
    <row r="864" spans="2:11" x14ac:dyDescent="0.2">
      <c r="B864" t="s">
        <v>22</v>
      </c>
      <c r="C864" s="2" t="s">
        <v>251</v>
      </c>
      <c r="D864" t="s">
        <v>252</v>
      </c>
      <c r="E864" t="s">
        <v>186</v>
      </c>
      <c r="F864">
        <v>130</v>
      </c>
      <c r="G864">
        <v>123</v>
      </c>
      <c r="H864">
        <v>5</v>
      </c>
      <c r="I864">
        <v>52</v>
      </c>
      <c r="J864">
        <v>8</v>
      </c>
      <c r="K864">
        <v>99</v>
      </c>
    </row>
    <row r="865" spans="2:11" x14ac:dyDescent="0.2">
      <c r="B865" t="s">
        <v>22</v>
      </c>
      <c r="C865" s="2" t="s">
        <v>253</v>
      </c>
      <c r="D865" t="s">
        <v>254</v>
      </c>
      <c r="E865" t="s">
        <v>182</v>
      </c>
      <c r="F865" t="s">
        <v>183</v>
      </c>
      <c r="G865" t="s">
        <v>183</v>
      </c>
      <c r="H865" t="s">
        <v>183</v>
      </c>
      <c r="I865" t="s">
        <v>183</v>
      </c>
      <c r="J865" t="s">
        <v>183</v>
      </c>
      <c r="K865" t="s">
        <v>183</v>
      </c>
    </row>
    <row r="866" spans="2:11" x14ac:dyDescent="0.2">
      <c r="B866" t="s">
        <v>22</v>
      </c>
      <c r="C866" s="2" t="s">
        <v>255</v>
      </c>
      <c r="D866" t="s">
        <v>256</v>
      </c>
      <c r="E866" t="s">
        <v>182</v>
      </c>
      <c r="F866" t="s">
        <v>183</v>
      </c>
      <c r="G866" t="s">
        <v>183</v>
      </c>
      <c r="H866" t="s">
        <v>183</v>
      </c>
      <c r="I866" t="s">
        <v>183</v>
      </c>
      <c r="J866" t="s">
        <v>183</v>
      </c>
      <c r="K866" t="s">
        <v>183</v>
      </c>
    </row>
    <row r="867" spans="2:11" x14ac:dyDescent="0.2">
      <c r="B867" t="s">
        <v>22</v>
      </c>
      <c r="C867" s="2" t="s">
        <v>257</v>
      </c>
      <c r="D867" t="s">
        <v>258</v>
      </c>
      <c r="E867" t="s">
        <v>182</v>
      </c>
      <c r="F867" t="s">
        <v>183</v>
      </c>
      <c r="G867" t="s">
        <v>183</v>
      </c>
      <c r="H867" t="s">
        <v>183</v>
      </c>
      <c r="I867" t="s">
        <v>183</v>
      </c>
      <c r="J867" t="s">
        <v>183</v>
      </c>
      <c r="K867" t="s">
        <v>183</v>
      </c>
    </row>
    <row r="868" spans="2:11" x14ac:dyDescent="0.2">
      <c r="B868" t="s">
        <v>22</v>
      </c>
      <c r="C868" s="2" t="s">
        <v>259</v>
      </c>
      <c r="D868" t="s">
        <v>260</v>
      </c>
      <c r="E868" t="s">
        <v>182</v>
      </c>
      <c r="F868" t="s">
        <v>183</v>
      </c>
      <c r="G868" t="s">
        <v>183</v>
      </c>
      <c r="H868" t="s">
        <v>183</v>
      </c>
      <c r="I868" t="s">
        <v>183</v>
      </c>
      <c r="J868" t="s">
        <v>183</v>
      </c>
      <c r="K868" t="s">
        <v>183</v>
      </c>
    </row>
    <row r="869" spans="2:11" x14ac:dyDescent="0.2">
      <c r="B869" t="s">
        <v>22</v>
      </c>
      <c r="C869" s="2" t="s">
        <v>261</v>
      </c>
      <c r="D869" t="s">
        <v>262</v>
      </c>
      <c r="E869" t="s">
        <v>182</v>
      </c>
      <c r="F869" t="s">
        <v>183</v>
      </c>
      <c r="G869" t="s">
        <v>183</v>
      </c>
      <c r="H869" t="s">
        <v>183</v>
      </c>
      <c r="I869" t="s">
        <v>183</v>
      </c>
      <c r="J869" t="s">
        <v>183</v>
      </c>
      <c r="K869" t="s">
        <v>183</v>
      </c>
    </row>
    <row r="870" spans="2:11" x14ac:dyDescent="0.2">
      <c r="B870" t="s">
        <v>22</v>
      </c>
      <c r="C870" s="2" t="s">
        <v>263</v>
      </c>
      <c r="D870" t="s">
        <v>264</v>
      </c>
      <c r="E870" t="s">
        <v>182</v>
      </c>
      <c r="F870" t="s">
        <v>183</v>
      </c>
      <c r="G870" t="s">
        <v>183</v>
      </c>
      <c r="H870" t="s">
        <v>183</v>
      </c>
      <c r="I870" t="s">
        <v>183</v>
      </c>
      <c r="J870" t="s">
        <v>183</v>
      </c>
      <c r="K870" t="s">
        <v>183</v>
      </c>
    </row>
    <row r="871" spans="2:11" x14ac:dyDescent="0.2">
      <c r="B871" t="s">
        <v>22</v>
      </c>
      <c r="C871" s="2" t="s">
        <v>265</v>
      </c>
      <c r="D871" t="s">
        <v>266</v>
      </c>
      <c r="E871" t="s">
        <v>182</v>
      </c>
      <c r="F871" t="s">
        <v>183</v>
      </c>
      <c r="G871" t="s">
        <v>183</v>
      </c>
      <c r="H871" t="s">
        <v>183</v>
      </c>
      <c r="I871" t="s">
        <v>183</v>
      </c>
      <c r="J871" t="s">
        <v>183</v>
      </c>
      <c r="K871" t="s">
        <v>183</v>
      </c>
    </row>
    <row r="872" spans="2:11" x14ac:dyDescent="0.2">
      <c r="B872" t="s">
        <v>22</v>
      </c>
      <c r="C872" s="2" t="s">
        <v>267</v>
      </c>
      <c r="D872" t="s">
        <v>268</v>
      </c>
      <c r="E872" t="s">
        <v>186</v>
      </c>
      <c r="F872">
        <v>0</v>
      </c>
      <c r="G872" t="s">
        <v>183</v>
      </c>
      <c r="H872" t="s">
        <v>183</v>
      </c>
      <c r="I872" t="s">
        <v>183</v>
      </c>
      <c r="J872" t="s">
        <v>183</v>
      </c>
      <c r="K872" t="s">
        <v>183</v>
      </c>
    </row>
    <row r="873" spans="2:11" x14ac:dyDescent="0.2">
      <c r="B873" t="s">
        <v>22</v>
      </c>
      <c r="C873" s="2" t="s">
        <v>269</v>
      </c>
      <c r="D873" t="s">
        <v>270</v>
      </c>
      <c r="E873" t="s">
        <v>182</v>
      </c>
      <c r="F873" t="s">
        <v>183</v>
      </c>
      <c r="G873" t="s">
        <v>183</v>
      </c>
      <c r="H873" t="s">
        <v>183</v>
      </c>
      <c r="I873" t="s">
        <v>183</v>
      </c>
      <c r="J873" t="s">
        <v>183</v>
      </c>
      <c r="K873" t="s">
        <v>183</v>
      </c>
    </row>
    <row r="874" spans="2:11" x14ac:dyDescent="0.2">
      <c r="B874" t="s">
        <v>22</v>
      </c>
      <c r="C874" s="2" t="s">
        <v>271</v>
      </c>
      <c r="D874" t="s">
        <v>272</v>
      </c>
      <c r="E874" t="s">
        <v>186</v>
      </c>
      <c r="F874">
        <v>24</v>
      </c>
      <c r="G874">
        <v>17</v>
      </c>
      <c r="H874">
        <v>26</v>
      </c>
      <c r="I874">
        <v>8</v>
      </c>
      <c r="J874">
        <v>20</v>
      </c>
      <c r="K874">
        <v>9</v>
      </c>
    </row>
    <row r="875" spans="2:11" x14ac:dyDescent="0.2">
      <c r="B875" t="s">
        <v>22</v>
      </c>
      <c r="C875" s="2" t="s">
        <v>273</v>
      </c>
      <c r="D875" t="s">
        <v>274</v>
      </c>
      <c r="E875" t="s">
        <v>182</v>
      </c>
      <c r="F875" t="s">
        <v>183</v>
      </c>
      <c r="G875" t="s">
        <v>183</v>
      </c>
      <c r="H875" t="s">
        <v>183</v>
      </c>
      <c r="I875" t="s">
        <v>183</v>
      </c>
      <c r="J875" t="s">
        <v>183</v>
      </c>
      <c r="K875" t="s">
        <v>183</v>
      </c>
    </row>
    <row r="876" spans="2:11" x14ac:dyDescent="0.2">
      <c r="B876" t="s">
        <v>22</v>
      </c>
      <c r="C876" s="2" t="s">
        <v>275</v>
      </c>
      <c r="D876" t="s">
        <v>276</v>
      </c>
      <c r="E876" t="s">
        <v>182</v>
      </c>
      <c r="F876" t="s">
        <v>183</v>
      </c>
      <c r="G876" t="s">
        <v>183</v>
      </c>
      <c r="H876" t="s">
        <v>183</v>
      </c>
      <c r="I876" t="s">
        <v>183</v>
      </c>
      <c r="J876" t="s">
        <v>183</v>
      </c>
      <c r="K876" t="s">
        <v>183</v>
      </c>
    </row>
    <row r="877" spans="2:11" x14ac:dyDescent="0.2">
      <c r="B877" t="s">
        <v>22</v>
      </c>
      <c r="C877" s="2" t="s">
        <v>277</v>
      </c>
      <c r="D877" t="s">
        <v>278</v>
      </c>
      <c r="E877" t="s">
        <v>182</v>
      </c>
      <c r="F877" t="s">
        <v>183</v>
      </c>
      <c r="G877" t="s">
        <v>183</v>
      </c>
      <c r="H877" t="s">
        <v>183</v>
      </c>
      <c r="I877" t="s">
        <v>183</v>
      </c>
      <c r="J877" t="s">
        <v>183</v>
      </c>
      <c r="K877" t="s">
        <v>183</v>
      </c>
    </row>
    <row r="878" spans="2:11" x14ac:dyDescent="0.2">
      <c r="B878" t="s">
        <v>22</v>
      </c>
      <c r="C878" s="2" t="s">
        <v>279</v>
      </c>
      <c r="D878" t="s">
        <v>280</v>
      </c>
      <c r="E878" t="s">
        <v>182</v>
      </c>
      <c r="F878" t="s">
        <v>183</v>
      </c>
      <c r="G878" t="s">
        <v>183</v>
      </c>
      <c r="H878" t="s">
        <v>183</v>
      </c>
      <c r="I878" t="s">
        <v>183</v>
      </c>
      <c r="J878" t="s">
        <v>183</v>
      </c>
      <c r="K878" t="s">
        <v>183</v>
      </c>
    </row>
    <row r="879" spans="2:11" x14ac:dyDescent="0.2">
      <c r="B879" t="s">
        <v>22</v>
      </c>
      <c r="C879" s="2" t="s">
        <v>281</v>
      </c>
      <c r="D879" t="s">
        <v>282</v>
      </c>
      <c r="E879" t="s">
        <v>283</v>
      </c>
      <c r="F879" t="s">
        <v>183</v>
      </c>
      <c r="G879" t="s">
        <v>183</v>
      </c>
      <c r="H879" t="s">
        <v>183</v>
      </c>
      <c r="I879" t="s">
        <v>183</v>
      </c>
      <c r="J879" t="s">
        <v>183</v>
      </c>
      <c r="K879" t="s">
        <v>183</v>
      </c>
    </row>
    <row r="880" spans="2:11" x14ac:dyDescent="0.2">
      <c r="B880" t="s">
        <v>22</v>
      </c>
      <c r="C880" s="2" t="s">
        <v>284</v>
      </c>
      <c r="D880" t="s">
        <v>285</v>
      </c>
      <c r="E880" t="s">
        <v>182</v>
      </c>
      <c r="F880" t="s">
        <v>183</v>
      </c>
      <c r="G880" t="s">
        <v>183</v>
      </c>
      <c r="H880" t="s">
        <v>183</v>
      </c>
      <c r="I880" t="s">
        <v>183</v>
      </c>
      <c r="J880" t="s">
        <v>183</v>
      </c>
      <c r="K880" t="s">
        <v>183</v>
      </c>
    </row>
    <row r="881" spans="2:11" x14ac:dyDescent="0.2">
      <c r="B881" t="s">
        <v>22</v>
      </c>
      <c r="C881" s="2" t="s">
        <v>286</v>
      </c>
      <c r="D881" t="s">
        <v>287</v>
      </c>
      <c r="E881" t="s">
        <v>182</v>
      </c>
      <c r="F881" t="s">
        <v>183</v>
      </c>
      <c r="G881" t="s">
        <v>183</v>
      </c>
      <c r="H881" t="s">
        <v>183</v>
      </c>
      <c r="I881" t="s">
        <v>183</v>
      </c>
      <c r="J881" t="s">
        <v>183</v>
      </c>
      <c r="K881" t="s">
        <v>183</v>
      </c>
    </row>
    <row r="882" spans="2:11" x14ac:dyDescent="0.2">
      <c r="B882" t="s">
        <v>22</v>
      </c>
      <c r="C882" s="2" t="s">
        <v>288</v>
      </c>
      <c r="D882" t="s">
        <v>289</v>
      </c>
      <c r="E882" t="s">
        <v>182</v>
      </c>
      <c r="F882" t="s">
        <v>183</v>
      </c>
      <c r="G882" t="s">
        <v>183</v>
      </c>
      <c r="H882" t="s">
        <v>183</v>
      </c>
      <c r="I882" t="s">
        <v>183</v>
      </c>
      <c r="J882" t="s">
        <v>183</v>
      </c>
      <c r="K882" t="s">
        <v>183</v>
      </c>
    </row>
    <row r="883" spans="2:11" x14ac:dyDescent="0.2">
      <c r="B883" t="s">
        <v>22</v>
      </c>
      <c r="C883" s="2" t="s">
        <v>290</v>
      </c>
      <c r="D883" t="s">
        <v>291</v>
      </c>
      <c r="E883" t="s">
        <v>182</v>
      </c>
      <c r="F883" t="s">
        <v>183</v>
      </c>
      <c r="G883" t="s">
        <v>183</v>
      </c>
      <c r="H883" t="s">
        <v>183</v>
      </c>
      <c r="I883" t="s">
        <v>183</v>
      </c>
      <c r="J883" t="s">
        <v>183</v>
      </c>
      <c r="K883" t="s">
        <v>183</v>
      </c>
    </row>
    <row r="884" spans="2:11" x14ac:dyDescent="0.2">
      <c r="B884" t="s">
        <v>22</v>
      </c>
      <c r="C884" s="2" t="s">
        <v>292</v>
      </c>
      <c r="D884" t="s">
        <v>293</v>
      </c>
      <c r="E884" t="s">
        <v>182</v>
      </c>
      <c r="F884" t="s">
        <v>183</v>
      </c>
      <c r="G884" t="s">
        <v>183</v>
      </c>
      <c r="H884" t="s">
        <v>183</v>
      </c>
      <c r="I884" t="s">
        <v>183</v>
      </c>
      <c r="J884" t="s">
        <v>183</v>
      </c>
      <c r="K884" t="s">
        <v>183</v>
      </c>
    </row>
    <row r="885" spans="2:11" x14ac:dyDescent="0.2">
      <c r="B885" t="s">
        <v>22</v>
      </c>
      <c r="C885" s="2" t="s">
        <v>294</v>
      </c>
      <c r="D885" t="s">
        <v>295</v>
      </c>
      <c r="E885" t="s">
        <v>182</v>
      </c>
      <c r="F885" t="s">
        <v>183</v>
      </c>
      <c r="G885" t="s">
        <v>183</v>
      </c>
      <c r="H885" t="s">
        <v>183</v>
      </c>
      <c r="I885" t="s">
        <v>183</v>
      </c>
      <c r="J885" t="s">
        <v>183</v>
      </c>
      <c r="K885" t="s">
        <v>183</v>
      </c>
    </row>
    <row r="886" spans="2:11" x14ac:dyDescent="0.2">
      <c r="B886" t="s">
        <v>22</v>
      </c>
      <c r="C886" s="2" t="s">
        <v>296</v>
      </c>
      <c r="D886" t="s">
        <v>297</v>
      </c>
      <c r="E886" t="s">
        <v>182</v>
      </c>
      <c r="F886" t="s">
        <v>183</v>
      </c>
      <c r="G886" t="s">
        <v>183</v>
      </c>
      <c r="H886" t="s">
        <v>183</v>
      </c>
      <c r="I886" t="s">
        <v>183</v>
      </c>
      <c r="J886" t="s">
        <v>183</v>
      </c>
      <c r="K886" t="s">
        <v>183</v>
      </c>
    </row>
    <row r="887" spans="2:11" x14ac:dyDescent="0.2">
      <c r="B887" t="s">
        <v>22</v>
      </c>
      <c r="C887" s="2" t="s">
        <v>298</v>
      </c>
      <c r="D887" t="s">
        <v>299</v>
      </c>
      <c r="E887" t="s">
        <v>283</v>
      </c>
      <c r="F887" t="s">
        <v>183</v>
      </c>
      <c r="G887" t="s">
        <v>183</v>
      </c>
      <c r="H887" t="s">
        <v>183</v>
      </c>
      <c r="I887" t="s">
        <v>183</v>
      </c>
      <c r="J887" t="s">
        <v>183</v>
      </c>
      <c r="K887" t="s">
        <v>183</v>
      </c>
    </row>
    <row r="888" spans="2:11" x14ac:dyDescent="0.2">
      <c r="B888" t="s">
        <v>22</v>
      </c>
      <c r="C888" s="2" t="s">
        <v>300</v>
      </c>
      <c r="D888" t="s">
        <v>301</v>
      </c>
      <c r="E888" t="s">
        <v>182</v>
      </c>
      <c r="F888" t="s">
        <v>183</v>
      </c>
      <c r="G888" t="s">
        <v>183</v>
      </c>
      <c r="H888" t="s">
        <v>183</v>
      </c>
      <c r="I888" t="s">
        <v>183</v>
      </c>
      <c r="J888" t="s">
        <v>183</v>
      </c>
      <c r="K888" t="s">
        <v>183</v>
      </c>
    </row>
    <row r="889" spans="2:11" x14ac:dyDescent="0.2">
      <c r="B889" t="s">
        <v>22</v>
      </c>
      <c r="C889" s="2" t="s">
        <v>302</v>
      </c>
      <c r="D889" t="s">
        <v>303</v>
      </c>
      <c r="E889" t="s">
        <v>283</v>
      </c>
      <c r="F889" t="s">
        <v>183</v>
      </c>
      <c r="G889" t="s">
        <v>183</v>
      </c>
      <c r="H889" t="s">
        <v>183</v>
      </c>
      <c r="I889" t="s">
        <v>183</v>
      </c>
      <c r="J889" t="s">
        <v>183</v>
      </c>
      <c r="K889" t="s">
        <v>183</v>
      </c>
    </row>
    <row r="890" spans="2:11" x14ac:dyDescent="0.2">
      <c r="B890" t="s">
        <v>22</v>
      </c>
      <c r="C890" s="2" t="s">
        <v>304</v>
      </c>
      <c r="D890" t="s">
        <v>305</v>
      </c>
      <c r="E890" t="s">
        <v>182</v>
      </c>
      <c r="F890" t="s">
        <v>183</v>
      </c>
      <c r="G890" t="s">
        <v>183</v>
      </c>
      <c r="H890" t="s">
        <v>183</v>
      </c>
      <c r="I890" t="s">
        <v>183</v>
      </c>
      <c r="J890" t="s">
        <v>183</v>
      </c>
      <c r="K890" t="s">
        <v>183</v>
      </c>
    </row>
    <row r="891" spans="2:11" x14ac:dyDescent="0.2">
      <c r="B891" t="s">
        <v>22</v>
      </c>
      <c r="C891" s="2" t="s">
        <v>306</v>
      </c>
      <c r="D891" t="s">
        <v>307</v>
      </c>
      <c r="E891" t="s">
        <v>182</v>
      </c>
      <c r="F891" t="s">
        <v>183</v>
      </c>
      <c r="G891" t="s">
        <v>183</v>
      </c>
      <c r="H891" t="s">
        <v>183</v>
      </c>
      <c r="I891" t="s">
        <v>183</v>
      </c>
      <c r="J891" t="s">
        <v>183</v>
      </c>
      <c r="K891" t="s">
        <v>183</v>
      </c>
    </row>
    <row r="892" spans="2:11" x14ac:dyDescent="0.2">
      <c r="B892" t="s">
        <v>22</v>
      </c>
      <c r="C892" s="2" t="s">
        <v>308</v>
      </c>
      <c r="D892" t="s">
        <v>309</v>
      </c>
      <c r="E892" t="s">
        <v>182</v>
      </c>
      <c r="F892" t="s">
        <v>183</v>
      </c>
      <c r="G892" t="s">
        <v>183</v>
      </c>
      <c r="H892" t="s">
        <v>183</v>
      </c>
      <c r="I892" t="s">
        <v>183</v>
      </c>
      <c r="J892" t="s">
        <v>183</v>
      </c>
      <c r="K892" t="s">
        <v>183</v>
      </c>
    </row>
    <row r="893" spans="2:11" x14ac:dyDescent="0.2">
      <c r="B893" t="s">
        <v>22</v>
      </c>
      <c r="C893" s="2" t="s">
        <v>310</v>
      </c>
      <c r="D893" t="s">
        <v>311</v>
      </c>
      <c r="E893" t="s">
        <v>186</v>
      </c>
      <c r="F893" t="s">
        <v>183</v>
      </c>
      <c r="G893" t="s">
        <v>183</v>
      </c>
      <c r="H893" t="s">
        <v>183</v>
      </c>
      <c r="I893">
        <v>0</v>
      </c>
      <c r="J893">
        <v>0</v>
      </c>
      <c r="K893">
        <v>0</v>
      </c>
    </row>
    <row r="894" spans="2:11" x14ac:dyDescent="0.2">
      <c r="B894" t="s">
        <v>22</v>
      </c>
      <c r="C894" s="2" t="s">
        <v>312</v>
      </c>
      <c r="D894" t="s">
        <v>313</v>
      </c>
      <c r="E894" t="s">
        <v>182</v>
      </c>
      <c r="F894" t="s">
        <v>183</v>
      </c>
      <c r="G894" t="s">
        <v>183</v>
      </c>
      <c r="H894" t="s">
        <v>183</v>
      </c>
      <c r="I894" t="s">
        <v>183</v>
      </c>
      <c r="J894" t="s">
        <v>183</v>
      </c>
      <c r="K894" t="s">
        <v>183</v>
      </c>
    </row>
    <row r="895" spans="2:11" x14ac:dyDescent="0.2">
      <c r="B895" t="s">
        <v>22</v>
      </c>
      <c r="C895" s="2" t="s">
        <v>314</v>
      </c>
      <c r="D895" t="s">
        <v>315</v>
      </c>
      <c r="E895" t="s">
        <v>182</v>
      </c>
      <c r="F895" t="s">
        <v>183</v>
      </c>
      <c r="G895" t="s">
        <v>183</v>
      </c>
      <c r="H895" t="s">
        <v>183</v>
      </c>
      <c r="I895" t="s">
        <v>183</v>
      </c>
      <c r="J895" t="s">
        <v>183</v>
      </c>
      <c r="K895" t="s">
        <v>183</v>
      </c>
    </row>
    <row r="896" spans="2:11" x14ac:dyDescent="0.2">
      <c r="B896" t="s">
        <v>22</v>
      </c>
      <c r="C896" s="2" t="s">
        <v>316</v>
      </c>
      <c r="D896" t="s">
        <v>317</v>
      </c>
      <c r="E896" t="s">
        <v>186</v>
      </c>
      <c r="F896" t="s">
        <v>183</v>
      </c>
      <c r="G896" t="s">
        <v>183</v>
      </c>
      <c r="H896" t="s">
        <v>183</v>
      </c>
      <c r="I896">
        <v>0</v>
      </c>
      <c r="J896" t="s">
        <v>183</v>
      </c>
      <c r="K896">
        <v>0</v>
      </c>
    </row>
    <row r="897" spans="2:11" x14ac:dyDescent="0.2">
      <c r="B897" t="s">
        <v>22</v>
      </c>
      <c r="C897" s="2" t="s">
        <v>318</v>
      </c>
      <c r="D897" t="s">
        <v>319</v>
      </c>
      <c r="E897" t="s">
        <v>186</v>
      </c>
      <c r="F897" t="s">
        <v>183</v>
      </c>
      <c r="G897" t="s">
        <v>183</v>
      </c>
      <c r="H897" t="s">
        <v>183</v>
      </c>
      <c r="I897">
        <v>0</v>
      </c>
      <c r="J897">
        <v>2</v>
      </c>
      <c r="K897">
        <v>0</v>
      </c>
    </row>
    <row r="898" spans="2:11" x14ac:dyDescent="0.2">
      <c r="B898" t="s">
        <v>22</v>
      </c>
      <c r="C898" s="2" t="s">
        <v>320</v>
      </c>
      <c r="D898" t="s">
        <v>321</v>
      </c>
      <c r="E898" t="s">
        <v>186</v>
      </c>
      <c r="F898" t="s">
        <v>183</v>
      </c>
      <c r="G898" t="s">
        <v>183</v>
      </c>
      <c r="H898" t="s">
        <v>183</v>
      </c>
      <c r="I898">
        <v>0</v>
      </c>
      <c r="J898">
        <v>0</v>
      </c>
      <c r="K898">
        <v>0</v>
      </c>
    </row>
    <row r="899" spans="2:11" x14ac:dyDescent="0.2">
      <c r="B899" t="s">
        <v>22</v>
      </c>
      <c r="C899" s="2" t="s">
        <v>322</v>
      </c>
      <c r="D899" t="s">
        <v>323</v>
      </c>
      <c r="E899" t="s">
        <v>182</v>
      </c>
      <c r="F899" t="s">
        <v>183</v>
      </c>
      <c r="G899" t="s">
        <v>183</v>
      </c>
      <c r="H899" t="s">
        <v>183</v>
      </c>
      <c r="I899" t="s">
        <v>183</v>
      </c>
      <c r="J899" t="s">
        <v>183</v>
      </c>
      <c r="K899" t="s">
        <v>183</v>
      </c>
    </row>
    <row r="900" spans="2:11" x14ac:dyDescent="0.2">
      <c r="B900" t="s">
        <v>22</v>
      </c>
      <c r="C900" s="2" t="s">
        <v>324</v>
      </c>
      <c r="D900" t="s">
        <v>325</v>
      </c>
      <c r="E900" t="s">
        <v>182</v>
      </c>
      <c r="F900" t="s">
        <v>183</v>
      </c>
      <c r="G900" t="s">
        <v>183</v>
      </c>
      <c r="H900" t="s">
        <v>183</v>
      </c>
      <c r="I900" t="s">
        <v>183</v>
      </c>
      <c r="J900" t="s">
        <v>183</v>
      </c>
      <c r="K900" t="s">
        <v>183</v>
      </c>
    </row>
    <row r="901" spans="2:11" x14ac:dyDescent="0.2">
      <c r="B901" t="s">
        <v>22</v>
      </c>
      <c r="C901" s="2" t="s">
        <v>326</v>
      </c>
      <c r="D901" t="s">
        <v>327</v>
      </c>
      <c r="E901" t="s">
        <v>182</v>
      </c>
      <c r="F901" t="s">
        <v>183</v>
      </c>
      <c r="G901" t="s">
        <v>183</v>
      </c>
      <c r="H901" t="s">
        <v>183</v>
      </c>
      <c r="I901" t="s">
        <v>183</v>
      </c>
      <c r="J901" t="s">
        <v>183</v>
      </c>
      <c r="K901" t="s">
        <v>183</v>
      </c>
    </row>
    <row r="902" spans="2:11" x14ac:dyDescent="0.2">
      <c r="B902" t="s">
        <v>22</v>
      </c>
      <c r="C902" s="2" t="s">
        <v>328</v>
      </c>
      <c r="D902" t="s">
        <v>329</v>
      </c>
      <c r="E902" t="s">
        <v>182</v>
      </c>
      <c r="F902" t="s">
        <v>183</v>
      </c>
      <c r="G902" t="s">
        <v>183</v>
      </c>
      <c r="H902" t="s">
        <v>183</v>
      </c>
      <c r="I902" t="s">
        <v>183</v>
      </c>
      <c r="J902" t="s">
        <v>183</v>
      </c>
      <c r="K902" t="s">
        <v>183</v>
      </c>
    </row>
    <row r="903" spans="2:11" x14ac:dyDescent="0.2">
      <c r="B903" t="s">
        <v>22</v>
      </c>
      <c r="C903" s="2" t="s">
        <v>330</v>
      </c>
      <c r="D903" t="s">
        <v>331</v>
      </c>
      <c r="E903" t="s">
        <v>182</v>
      </c>
      <c r="F903" t="s">
        <v>183</v>
      </c>
      <c r="G903" t="s">
        <v>183</v>
      </c>
      <c r="H903" t="s">
        <v>183</v>
      </c>
      <c r="I903" t="s">
        <v>183</v>
      </c>
      <c r="J903" t="s">
        <v>183</v>
      </c>
      <c r="K903" t="s">
        <v>183</v>
      </c>
    </row>
    <row r="904" spans="2:11" x14ac:dyDescent="0.2">
      <c r="B904" t="s">
        <v>22</v>
      </c>
      <c r="C904" s="2" t="s">
        <v>332</v>
      </c>
      <c r="D904" t="s">
        <v>333</v>
      </c>
      <c r="E904" t="s">
        <v>186</v>
      </c>
      <c r="F904" t="s">
        <v>183</v>
      </c>
      <c r="G904" t="s">
        <v>183</v>
      </c>
      <c r="H904" t="s">
        <v>183</v>
      </c>
      <c r="I904">
        <v>0</v>
      </c>
      <c r="J904">
        <v>0</v>
      </c>
      <c r="K904">
        <v>0</v>
      </c>
    </row>
    <row r="905" spans="2:11" x14ac:dyDescent="0.2">
      <c r="B905" t="s">
        <v>22</v>
      </c>
      <c r="C905" s="2" t="s">
        <v>334</v>
      </c>
      <c r="D905" t="s">
        <v>335</v>
      </c>
      <c r="E905" t="s">
        <v>182</v>
      </c>
      <c r="F905" t="s">
        <v>183</v>
      </c>
      <c r="G905" t="s">
        <v>183</v>
      </c>
      <c r="H905" t="s">
        <v>183</v>
      </c>
      <c r="I905" t="s">
        <v>183</v>
      </c>
      <c r="J905" t="s">
        <v>183</v>
      </c>
      <c r="K905" t="s">
        <v>183</v>
      </c>
    </row>
    <row r="906" spans="2:11" x14ac:dyDescent="0.2">
      <c r="B906" t="s">
        <v>22</v>
      </c>
      <c r="C906" s="2" t="s">
        <v>336</v>
      </c>
      <c r="D906" t="s">
        <v>337</v>
      </c>
      <c r="E906" t="s">
        <v>182</v>
      </c>
      <c r="F906" t="s">
        <v>183</v>
      </c>
      <c r="G906" t="s">
        <v>183</v>
      </c>
      <c r="H906" t="s">
        <v>183</v>
      </c>
      <c r="I906" t="s">
        <v>183</v>
      </c>
      <c r="J906" t="s">
        <v>183</v>
      </c>
      <c r="K906" t="s">
        <v>183</v>
      </c>
    </row>
    <row r="907" spans="2:11" x14ac:dyDescent="0.2">
      <c r="B907" t="s">
        <v>338</v>
      </c>
      <c r="C907" s="2" t="s">
        <v>339</v>
      </c>
      <c r="D907" t="s">
        <v>340</v>
      </c>
      <c r="E907" t="s">
        <v>183</v>
      </c>
      <c r="F907" t="s">
        <v>183</v>
      </c>
      <c r="G907" t="s">
        <v>183</v>
      </c>
      <c r="H907" t="s">
        <v>183</v>
      </c>
      <c r="I907" t="s">
        <v>183</v>
      </c>
      <c r="J907" t="s">
        <v>183</v>
      </c>
      <c r="K907" t="s">
        <v>183</v>
      </c>
    </row>
    <row r="908" spans="2:11" x14ac:dyDescent="0.2">
      <c r="B908" t="s">
        <v>20</v>
      </c>
      <c r="C908" s="2" t="s">
        <v>341</v>
      </c>
      <c r="D908" t="s">
        <v>342</v>
      </c>
      <c r="E908" t="s">
        <v>182</v>
      </c>
      <c r="F908" t="s">
        <v>183</v>
      </c>
      <c r="G908" t="s">
        <v>183</v>
      </c>
      <c r="H908" t="s">
        <v>183</v>
      </c>
      <c r="I908" t="s">
        <v>183</v>
      </c>
      <c r="J908" t="s">
        <v>183</v>
      </c>
      <c r="K908" t="s">
        <v>183</v>
      </c>
    </row>
    <row r="909" spans="2:11" x14ac:dyDescent="0.2">
      <c r="B909" t="s">
        <v>20</v>
      </c>
      <c r="C909" s="2" t="s">
        <v>343</v>
      </c>
      <c r="D909" t="s">
        <v>344</v>
      </c>
      <c r="E909" t="s">
        <v>283</v>
      </c>
      <c r="F909" t="s">
        <v>183</v>
      </c>
      <c r="G909" t="s">
        <v>183</v>
      </c>
      <c r="H909" t="s">
        <v>183</v>
      </c>
      <c r="I909" t="s">
        <v>183</v>
      </c>
      <c r="J909" t="s">
        <v>183</v>
      </c>
      <c r="K909" t="s">
        <v>183</v>
      </c>
    </row>
    <row r="910" spans="2:11" x14ac:dyDescent="0.2">
      <c r="B910" t="s">
        <v>20</v>
      </c>
      <c r="C910" s="2" t="s">
        <v>345</v>
      </c>
      <c r="D910" t="s">
        <v>346</v>
      </c>
      <c r="E910" t="s">
        <v>182</v>
      </c>
      <c r="F910" t="s">
        <v>183</v>
      </c>
      <c r="G910" t="s">
        <v>183</v>
      </c>
      <c r="H910" t="s">
        <v>183</v>
      </c>
      <c r="I910" t="s">
        <v>183</v>
      </c>
      <c r="J910" t="s">
        <v>183</v>
      </c>
      <c r="K910" t="s">
        <v>183</v>
      </c>
    </row>
    <row r="911" spans="2:11" x14ac:dyDescent="0.2">
      <c r="B911" t="s">
        <v>20</v>
      </c>
      <c r="C911" s="2" t="s">
        <v>347</v>
      </c>
      <c r="D911" t="s">
        <v>348</v>
      </c>
      <c r="E911" t="s">
        <v>186</v>
      </c>
      <c r="F911">
        <v>18</v>
      </c>
      <c r="G911">
        <v>22</v>
      </c>
      <c r="H911">
        <v>21</v>
      </c>
      <c r="I911">
        <v>14</v>
      </c>
      <c r="J911">
        <v>0</v>
      </c>
      <c r="K911">
        <v>10</v>
      </c>
    </row>
    <row r="912" spans="2:11" x14ac:dyDescent="0.2">
      <c r="B912" t="s">
        <v>20</v>
      </c>
      <c r="C912" s="2" t="s">
        <v>349</v>
      </c>
      <c r="D912" t="s">
        <v>350</v>
      </c>
      <c r="E912" t="s">
        <v>182</v>
      </c>
      <c r="F912" t="s">
        <v>183</v>
      </c>
      <c r="G912" t="s">
        <v>183</v>
      </c>
      <c r="H912" t="s">
        <v>183</v>
      </c>
      <c r="I912" t="s">
        <v>183</v>
      </c>
      <c r="J912" t="s">
        <v>183</v>
      </c>
      <c r="K912" t="s">
        <v>183</v>
      </c>
    </row>
    <row r="913" spans="2:11" x14ac:dyDescent="0.2">
      <c r="B913" t="s">
        <v>20</v>
      </c>
      <c r="C913" s="2" t="s">
        <v>351</v>
      </c>
      <c r="D913" t="s">
        <v>352</v>
      </c>
      <c r="E913" t="s">
        <v>186</v>
      </c>
      <c r="F913">
        <v>23</v>
      </c>
      <c r="G913">
        <v>18</v>
      </c>
      <c r="H913">
        <v>12</v>
      </c>
      <c r="I913">
        <v>18</v>
      </c>
      <c r="J913">
        <v>40</v>
      </c>
      <c r="K913">
        <v>46</v>
      </c>
    </row>
    <row r="914" spans="2:11" x14ac:dyDescent="0.2">
      <c r="B914" t="s">
        <v>20</v>
      </c>
      <c r="C914" s="2" t="s">
        <v>353</v>
      </c>
      <c r="D914" t="s">
        <v>354</v>
      </c>
      <c r="E914" t="s">
        <v>283</v>
      </c>
      <c r="F914">
        <v>0</v>
      </c>
      <c r="G914" t="s">
        <v>183</v>
      </c>
      <c r="H914" t="s">
        <v>183</v>
      </c>
      <c r="I914" t="s">
        <v>183</v>
      </c>
      <c r="J914" t="s">
        <v>183</v>
      </c>
      <c r="K914" t="s">
        <v>183</v>
      </c>
    </row>
    <row r="915" spans="2:11" x14ac:dyDescent="0.2">
      <c r="B915" t="s">
        <v>20</v>
      </c>
      <c r="C915" s="2" t="s">
        <v>355</v>
      </c>
      <c r="D915" t="s">
        <v>356</v>
      </c>
      <c r="E915" t="s">
        <v>186</v>
      </c>
      <c r="F915">
        <v>95</v>
      </c>
      <c r="G915">
        <v>66</v>
      </c>
      <c r="H915">
        <v>54</v>
      </c>
      <c r="I915">
        <v>43</v>
      </c>
      <c r="J915">
        <v>96</v>
      </c>
      <c r="K915">
        <v>94</v>
      </c>
    </row>
    <row r="916" spans="2:11" x14ac:dyDescent="0.2">
      <c r="B916" t="s">
        <v>20</v>
      </c>
      <c r="C916" s="2" t="s">
        <v>357</v>
      </c>
      <c r="D916" t="s">
        <v>358</v>
      </c>
      <c r="E916" t="s">
        <v>186</v>
      </c>
      <c r="F916">
        <v>14</v>
      </c>
      <c r="G916">
        <v>22</v>
      </c>
      <c r="H916">
        <v>24</v>
      </c>
      <c r="I916">
        <v>24</v>
      </c>
      <c r="J916">
        <v>24</v>
      </c>
      <c r="K916">
        <v>22</v>
      </c>
    </row>
    <row r="917" spans="2:11" x14ac:dyDescent="0.2">
      <c r="B917" t="s">
        <v>20</v>
      </c>
      <c r="C917" s="2" t="s">
        <v>359</v>
      </c>
      <c r="D917" t="s">
        <v>360</v>
      </c>
      <c r="E917" t="s">
        <v>186</v>
      </c>
      <c r="F917">
        <v>15</v>
      </c>
      <c r="G917">
        <v>26</v>
      </c>
      <c r="H917">
        <v>16</v>
      </c>
      <c r="I917">
        <v>24</v>
      </c>
      <c r="J917">
        <v>26</v>
      </c>
      <c r="K917">
        <v>2</v>
      </c>
    </row>
    <row r="918" spans="2:11" x14ac:dyDescent="0.2">
      <c r="B918" t="s">
        <v>20</v>
      </c>
      <c r="C918" s="2" t="s">
        <v>361</v>
      </c>
      <c r="D918" t="s">
        <v>362</v>
      </c>
      <c r="E918" t="s">
        <v>186</v>
      </c>
      <c r="F918">
        <v>130</v>
      </c>
      <c r="G918">
        <v>73</v>
      </c>
      <c r="H918">
        <v>77</v>
      </c>
      <c r="I918">
        <v>82</v>
      </c>
      <c r="J918">
        <v>96</v>
      </c>
      <c r="K918">
        <v>162</v>
      </c>
    </row>
    <row r="919" spans="2:11" x14ac:dyDescent="0.2">
      <c r="B919" t="s">
        <v>20</v>
      </c>
      <c r="C919" s="2" t="s">
        <v>363</v>
      </c>
      <c r="D919" t="s">
        <v>364</v>
      </c>
      <c r="E919" t="s">
        <v>186</v>
      </c>
      <c r="F919">
        <v>5</v>
      </c>
      <c r="G919">
        <v>24</v>
      </c>
      <c r="H919">
        <v>8</v>
      </c>
      <c r="I919">
        <v>16</v>
      </c>
      <c r="J919">
        <v>4</v>
      </c>
      <c r="K919">
        <v>10</v>
      </c>
    </row>
    <row r="920" spans="2:11" x14ac:dyDescent="0.2">
      <c r="B920" t="s">
        <v>20</v>
      </c>
      <c r="C920" s="2" t="s">
        <v>365</v>
      </c>
      <c r="D920" t="s">
        <v>366</v>
      </c>
      <c r="E920" t="s">
        <v>182</v>
      </c>
      <c r="F920" t="s">
        <v>183</v>
      </c>
      <c r="G920" t="s">
        <v>183</v>
      </c>
      <c r="H920" t="s">
        <v>183</v>
      </c>
      <c r="I920" t="s">
        <v>183</v>
      </c>
      <c r="J920" t="s">
        <v>183</v>
      </c>
      <c r="K920" t="s">
        <v>183</v>
      </c>
    </row>
    <row r="921" spans="2:11" x14ac:dyDescent="0.2">
      <c r="B921" t="s">
        <v>20</v>
      </c>
      <c r="C921" s="2" t="s">
        <v>367</v>
      </c>
      <c r="D921" t="s">
        <v>368</v>
      </c>
      <c r="E921" t="s">
        <v>186</v>
      </c>
      <c r="F921">
        <v>11</v>
      </c>
      <c r="G921">
        <v>18</v>
      </c>
      <c r="H921">
        <v>19</v>
      </c>
      <c r="I921">
        <v>12</v>
      </c>
      <c r="J921">
        <v>0</v>
      </c>
      <c r="K921">
        <v>0</v>
      </c>
    </row>
    <row r="922" spans="2:11" x14ac:dyDescent="0.2">
      <c r="B922" t="s">
        <v>20</v>
      </c>
      <c r="C922" s="2" t="s">
        <v>369</v>
      </c>
      <c r="D922" t="s">
        <v>370</v>
      </c>
      <c r="E922" t="s">
        <v>186</v>
      </c>
      <c r="F922">
        <v>5</v>
      </c>
      <c r="G922">
        <v>11</v>
      </c>
      <c r="H922">
        <v>6</v>
      </c>
      <c r="I922">
        <v>4</v>
      </c>
      <c r="J922">
        <v>0</v>
      </c>
      <c r="K922">
        <v>0</v>
      </c>
    </row>
    <row r="923" spans="2:11" x14ac:dyDescent="0.2">
      <c r="B923" t="s">
        <v>20</v>
      </c>
      <c r="C923" s="2" t="s">
        <v>371</v>
      </c>
      <c r="D923" t="s">
        <v>372</v>
      </c>
      <c r="E923" t="s">
        <v>186</v>
      </c>
      <c r="F923">
        <v>2</v>
      </c>
      <c r="G923">
        <v>6</v>
      </c>
      <c r="H923">
        <v>4</v>
      </c>
      <c r="I923">
        <v>1</v>
      </c>
      <c r="J923">
        <v>0</v>
      </c>
      <c r="K923">
        <v>0</v>
      </c>
    </row>
    <row r="924" spans="2:11" x14ac:dyDescent="0.2">
      <c r="B924" t="s">
        <v>20</v>
      </c>
      <c r="C924" s="2" t="s">
        <v>373</v>
      </c>
      <c r="D924" t="s">
        <v>374</v>
      </c>
      <c r="E924" t="s">
        <v>182</v>
      </c>
      <c r="F924" t="s">
        <v>183</v>
      </c>
      <c r="G924" t="s">
        <v>183</v>
      </c>
      <c r="H924" t="s">
        <v>183</v>
      </c>
      <c r="I924" t="s">
        <v>183</v>
      </c>
      <c r="J924" t="s">
        <v>183</v>
      </c>
      <c r="K924" t="s">
        <v>183</v>
      </c>
    </row>
    <row r="925" spans="2:11" x14ac:dyDescent="0.2">
      <c r="B925" t="s">
        <v>20</v>
      </c>
      <c r="C925" s="2" t="s">
        <v>375</v>
      </c>
      <c r="D925" t="s">
        <v>376</v>
      </c>
      <c r="E925" t="s">
        <v>186</v>
      </c>
      <c r="F925">
        <v>19</v>
      </c>
      <c r="G925">
        <v>10</v>
      </c>
      <c r="H925">
        <v>9</v>
      </c>
      <c r="I925" t="s">
        <v>183</v>
      </c>
      <c r="J925">
        <v>6</v>
      </c>
      <c r="K925">
        <v>0</v>
      </c>
    </row>
    <row r="926" spans="2:11" x14ac:dyDescent="0.2">
      <c r="B926" t="s">
        <v>20</v>
      </c>
      <c r="C926" s="2" t="s">
        <v>377</v>
      </c>
      <c r="D926" t="s">
        <v>378</v>
      </c>
      <c r="E926" t="s">
        <v>283</v>
      </c>
      <c r="F926" t="s">
        <v>183</v>
      </c>
      <c r="G926" t="s">
        <v>183</v>
      </c>
      <c r="H926" t="s">
        <v>183</v>
      </c>
      <c r="I926" t="s">
        <v>183</v>
      </c>
      <c r="J926" t="s">
        <v>183</v>
      </c>
      <c r="K926" t="s">
        <v>183</v>
      </c>
    </row>
    <row r="927" spans="2:11" x14ac:dyDescent="0.2">
      <c r="B927" t="s">
        <v>20</v>
      </c>
      <c r="C927" s="2" t="s">
        <v>379</v>
      </c>
      <c r="D927" t="s">
        <v>380</v>
      </c>
      <c r="E927" t="s">
        <v>186</v>
      </c>
      <c r="F927">
        <v>3</v>
      </c>
      <c r="G927">
        <v>4</v>
      </c>
      <c r="H927">
        <v>5</v>
      </c>
      <c r="I927">
        <v>2</v>
      </c>
      <c r="J927">
        <v>8</v>
      </c>
      <c r="K927">
        <v>12</v>
      </c>
    </row>
    <row r="928" spans="2:11" x14ac:dyDescent="0.2">
      <c r="B928" t="s">
        <v>20</v>
      </c>
      <c r="C928" s="2" t="s">
        <v>381</v>
      </c>
      <c r="D928" t="s">
        <v>382</v>
      </c>
      <c r="E928" t="s">
        <v>186</v>
      </c>
      <c r="F928">
        <v>96</v>
      </c>
      <c r="G928">
        <v>40</v>
      </c>
      <c r="H928">
        <v>61</v>
      </c>
      <c r="I928">
        <v>37</v>
      </c>
      <c r="J928">
        <v>118</v>
      </c>
      <c r="K928">
        <v>96</v>
      </c>
    </row>
    <row r="929" spans="2:11" x14ac:dyDescent="0.2">
      <c r="B929" t="s">
        <v>20</v>
      </c>
      <c r="C929" s="2" t="s">
        <v>383</v>
      </c>
      <c r="D929" t="s">
        <v>384</v>
      </c>
      <c r="E929" t="s">
        <v>186</v>
      </c>
      <c r="F929">
        <v>11</v>
      </c>
      <c r="G929">
        <v>12</v>
      </c>
      <c r="H929">
        <v>5</v>
      </c>
      <c r="I929">
        <v>8</v>
      </c>
      <c r="J929">
        <v>0</v>
      </c>
      <c r="K929">
        <v>0</v>
      </c>
    </row>
    <row r="930" spans="2:11" x14ac:dyDescent="0.2">
      <c r="B930" t="s">
        <v>20</v>
      </c>
      <c r="C930" s="2" t="s">
        <v>385</v>
      </c>
      <c r="D930" t="s">
        <v>386</v>
      </c>
      <c r="E930" t="s">
        <v>186</v>
      </c>
      <c r="F930">
        <v>2</v>
      </c>
      <c r="G930">
        <v>1</v>
      </c>
      <c r="H930">
        <v>2</v>
      </c>
      <c r="I930">
        <v>0</v>
      </c>
      <c r="J930">
        <v>0</v>
      </c>
      <c r="K930">
        <v>0</v>
      </c>
    </row>
    <row r="931" spans="2:11" x14ac:dyDescent="0.2">
      <c r="B931" t="s">
        <v>20</v>
      </c>
      <c r="C931" s="2" t="s">
        <v>387</v>
      </c>
      <c r="D931" t="s">
        <v>388</v>
      </c>
      <c r="E931" t="s">
        <v>186</v>
      </c>
      <c r="F931">
        <v>41</v>
      </c>
      <c r="G931">
        <v>45</v>
      </c>
      <c r="H931">
        <v>43</v>
      </c>
      <c r="I931">
        <v>69</v>
      </c>
      <c r="J931">
        <v>50</v>
      </c>
      <c r="K931">
        <v>66</v>
      </c>
    </row>
    <row r="932" spans="2:11" x14ac:dyDescent="0.2">
      <c r="B932" t="s">
        <v>20</v>
      </c>
      <c r="C932" s="2" t="s">
        <v>389</v>
      </c>
      <c r="D932" t="s">
        <v>390</v>
      </c>
      <c r="E932" t="s">
        <v>186</v>
      </c>
      <c r="F932">
        <v>327</v>
      </c>
      <c r="G932">
        <v>255</v>
      </c>
      <c r="H932">
        <v>286</v>
      </c>
      <c r="I932">
        <v>79</v>
      </c>
      <c r="J932">
        <v>278</v>
      </c>
      <c r="K932">
        <v>4</v>
      </c>
    </row>
    <row r="933" spans="2:11" x14ac:dyDescent="0.2">
      <c r="B933" t="s">
        <v>20</v>
      </c>
      <c r="C933" s="2" t="s">
        <v>391</v>
      </c>
      <c r="D933" t="s">
        <v>392</v>
      </c>
      <c r="E933" t="s">
        <v>186</v>
      </c>
      <c r="F933">
        <v>30</v>
      </c>
      <c r="G933">
        <v>25</v>
      </c>
      <c r="H933">
        <v>33</v>
      </c>
      <c r="I933">
        <v>30</v>
      </c>
      <c r="J933">
        <v>40</v>
      </c>
      <c r="K933">
        <v>48</v>
      </c>
    </row>
    <row r="934" spans="2:11" x14ac:dyDescent="0.2">
      <c r="B934" t="s">
        <v>20</v>
      </c>
      <c r="C934" s="2" t="s">
        <v>393</v>
      </c>
      <c r="D934" t="s">
        <v>394</v>
      </c>
      <c r="E934" t="s">
        <v>186</v>
      </c>
      <c r="F934" t="s">
        <v>183</v>
      </c>
      <c r="G934" t="s">
        <v>183</v>
      </c>
      <c r="H934" t="s">
        <v>183</v>
      </c>
      <c r="I934" t="s">
        <v>183</v>
      </c>
      <c r="J934" t="s">
        <v>183</v>
      </c>
      <c r="K934" t="s">
        <v>183</v>
      </c>
    </row>
    <row r="935" spans="2:11" x14ac:dyDescent="0.2">
      <c r="B935" t="s">
        <v>20</v>
      </c>
      <c r="C935" s="2" t="s">
        <v>395</v>
      </c>
      <c r="D935" t="s">
        <v>396</v>
      </c>
      <c r="E935" t="s">
        <v>182</v>
      </c>
      <c r="F935" t="s">
        <v>183</v>
      </c>
      <c r="G935" t="s">
        <v>183</v>
      </c>
      <c r="H935" t="s">
        <v>183</v>
      </c>
      <c r="I935" t="s">
        <v>183</v>
      </c>
      <c r="J935" t="s">
        <v>183</v>
      </c>
      <c r="K935" t="s">
        <v>183</v>
      </c>
    </row>
    <row r="936" spans="2:11" x14ac:dyDescent="0.2">
      <c r="B936" t="s">
        <v>20</v>
      </c>
      <c r="C936" s="2" t="s">
        <v>397</v>
      </c>
      <c r="D936" t="s">
        <v>398</v>
      </c>
      <c r="E936" t="s">
        <v>186</v>
      </c>
      <c r="F936">
        <v>197</v>
      </c>
      <c r="G936">
        <v>175</v>
      </c>
      <c r="H936">
        <v>224</v>
      </c>
      <c r="I936">
        <v>158</v>
      </c>
      <c r="J936">
        <v>170</v>
      </c>
      <c r="K936">
        <v>90</v>
      </c>
    </row>
    <row r="937" spans="2:11" x14ac:dyDescent="0.2">
      <c r="B937" t="s">
        <v>20</v>
      </c>
      <c r="C937" s="2" t="s">
        <v>399</v>
      </c>
      <c r="D937" t="s">
        <v>400</v>
      </c>
      <c r="E937" t="s">
        <v>186</v>
      </c>
      <c r="F937">
        <v>0</v>
      </c>
      <c r="G937">
        <v>2</v>
      </c>
      <c r="H937">
        <v>2</v>
      </c>
      <c r="I937">
        <v>2</v>
      </c>
      <c r="J937">
        <v>0</v>
      </c>
      <c r="K937">
        <v>0</v>
      </c>
    </row>
    <row r="938" spans="2:11" x14ac:dyDescent="0.2">
      <c r="B938" t="s">
        <v>20</v>
      </c>
      <c r="C938" s="2" t="s">
        <v>401</v>
      </c>
      <c r="D938" t="s">
        <v>402</v>
      </c>
      <c r="E938" t="s">
        <v>283</v>
      </c>
      <c r="F938" t="s">
        <v>183</v>
      </c>
      <c r="G938" t="s">
        <v>183</v>
      </c>
      <c r="H938" t="s">
        <v>183</v>
      </c>
      <c r="I938" t="s">
        <v>183</v>
      </c>
      <c r="J938" t="s">
        <v>183</v>
      </c>
      <c r="K938" t="s">
        <v>183</v>
      </c>
    </row>
    <row r="939" spans="2:11" x14ac:dyDescent="0.2">
      <c r="B939" t="s">
        <v>20</v>
      </c>
      <c r="C939" s="2" t="s">
        <v>403</v>
      </c>
      <c r="D939" t="s">
        <v>404</v>
      </c>
      <c r="E939" t="s">
        <v>283</v>
      </c>
      <c r="F939" t="s">
        <v>183</v>
      </c>
      <c r="G939" t="s">
        <v>183</v>
      </c>
      <c r="H939" t="s">
        <v>183</v>
      </c>
      <c r="I939" t="s">
        <v>183</v>
      </c>
      <c r="J939" t="s">
        <v>183</v>
      </c>
      <c r="K939" t="s">
        <v>183</v>
      </c>
    </row>
    <row r="940" spans="2:11" x14ac:dyDescent="0.2">
      <c r="B940" t="s">
        <v>20</v>
      </c>
      <c r="C940" s="2" t="s">
        <v>405</v>
      </c>
      <c r="D940" t="s">
        <v>406</v>
      </c>
      <c r="E940" t="s">
        <v>283</v>
      </c>
      <c r="F940" t="s">
        <v>183</v>
      </c>
      <c r="G940" t="s">
        <v>183</v>
      </c>
      <c r="H940" t="s">
        <v>183</v>
      </c>
      <c r="I940" t="s">
        <v>183</v>
      </c>
      <c r="J940" t="s">
        <v>183</v>
      </c>
      <c r="K940" t="s">
        <v>183</v>
      </c>
    </row>
    <row r="941" spans="2:11" x14ac:dyDescent="0.2">
      <c r="B941" t="s">
        <v>20</v>
      </c>
      <c r="C941" s="2" t="s">
        <v>407</v>
      </c>
      <c r="D941" t="s">
        <v>408</v>
      </c>
      <c r="E941" t="s">
        <v>283</v>
      </c>
      <c r="F941" t="s">
        <v>183</v>
      </c>
      <c r="G941" t="s">
        <v>183</v>
      </c>
      <c r="H941" t="s">
        <v>183</v>
      </c>
      <c r="I941" t="s">
        <v>183</v>
      </c>
      <c r="J941" t="s">
        <v>183</v>
      </c>
      <c r="K941" t="s">
        <v>183</v>
      </c>
    </row>
    <row r="942" spans="2:11" x14ac:dyDescent="0.2">
      <c r="B942" t="s">
        <v>20</v>
      </c>
      <c r="C942" s="2" t="s">
        <v>409</v>
      </c>
      <c r="D942" t="s">
        <v>410</v>
      </c>
      <c r="E942" t="s">
        <v>283</v>
      </c>
      <c r="F942" t="s">
        <v>183</v>
      </c>
      <c r="G942" t="s">
        <v>183</v>
      </c>
      <c r="H942" t="s">
        <v>183</v>
      </c>
      <c r="I942" t="s">
        <v>183</v>
      </c>
      <c r="J942" t="s">
        <v>183</v>
      </c>
      <c r="K942" t="s">
        <v>183</v>
      </c>
    </row>
    <row r="943" spans="2:11" x14ac:dyDescent="0.2">
      <c r="B943" t="s">
        <v>20</v>
      </c>
      <c r="C943" s="2" t="s">
        <v>411</v>
      </c>
      <c r="D943" t="s">
        <v>412</v>
      </c>
      <c r="E943" t="s">
        <v>182</v>
      </c>
      <c r="F943" t="s">
        <v>183</v>
      </c>
      <c r="G943" t="s">
        <v>183</v>
      </c>
      <c r="H943" t="s">
        <v>183</v>
      </c>
      <c r="I943" t="s">
        <v>183</v>
      </c>
      <c r="J943" t="s">
        <v>183</v>
      </c>
      <c r="K943" t="s">
        <v>183</v>
      </c>
    </row>
    <row r="944" spans="2:11" x14ac:dyDescent="0.2">
      <c r="B944" t="s">
        <v>20</v>
      </c>
      <c r="C944" s="2" t="s">
        <v>413</v>
      </c>
      <c r="D944" t="s">
        <v>414</v>
      </c>
      <c r="E944" t="s">
        <v>283</v>
      </c>
      <c r="F944" t="s">
        <v>183</v>
      </c>
      <c r="G944" t="s">
        <v>183</v>
      </c>
      <c r="H944" t="s">
        <v>183</v>
      </c>
      <c r="I944" t="s">
        <v>183</v>
      </c>
      <c r="J944" t="s">
        <v>183</v>
      </c>
      <c r="K944" t="s">
        <v>183</v>
      </c>
    </row>
    <row r="945" spans="2:11" x14ac:dyDescent="0.2">
      <c r="B945" t="s">
        <v>20</v>
      </c>
      <c r="C945" s="2" t="s">
        <v>415</v>
      </c>
      <c r="D945" t="s">
        <v>416</v>
      </c>
      <c r="E945" t="s">
        <v>182</v>
      </c>
      <c r="F945" t="s">
        <v>183</v>
      </c>
      <c r="G945" t="s">
        <v>183</v>
      </c>
      <c r="H945" t="s">
        <v>183</v>
      </c>
      <c r="I945" t="s">
        <v>183</v>
      </c>
      <c r="J945" t="s">
        <v>183</v>
      </c>
      <c r="K945" t="s">
        <v>183</v>
      </c>
    </row>
    <row r="946" spans="2:11" x14ac:dyDescent="0.2">
      <c r="B946" t="s">
        <v>20</v>
      </c>
      <c r="C946" s="2" t="s">
        <v>417</v>
      </c>
      <c r="D946" t="s">
        <v>418</v>
      </c>
      <c r="E946" t="s">
        <v>182</v>
      </c>
      <c r="F946" t="s">
        <v>183</v>
      </c>
      <c r="G946" t="s">
        <v>183</v>
      </c>
      <c r="H946" t="s">
        <v>183</v>
      </c>
      <c r="I946" t="s">
        <v>183</v>
      </c>
      <c r="J946" t="s">
        <v>183</v>
      </c>
      <c r="K946" t="s">
        <v>183</v>
      </c>
    </row>
    <row r="947" spans="2:11" x14ac:dyDescent="0.2">
      <c r="B947" t="s">
        <v>20</v>
      </c>
      <c r="C947" s="2" t="s">
        <v>419</v>
      </c>
      <c r="D947" t="s">
        <v>420</v>
      </c>
      <c r="E947" t="s">
        <v>283</v>
      </c>
      <c r="F947" t="s">
        <v>183</v>
      </c>
      <c r="G947" t="s">
        <v>183</v>
      </c>
      <c r="H947" t="s">
        <v>183</v>
      </c>
      <c r="I947" t="s">
        <v>183</v>
      </c>
      <c r="J947" t="s">
        <v>183</v>
      </c>
      <c r="K947" t="s">
        <v>183</v>
      </c>
    </row>
    <row r="948" spans="2:11" x14ac:dyDescent="0.2">
      <c r="B948" t="s">
        <v>20</v>
      </c>
      <c r="C948" s="2" t="s">
        <v>421</v>
      </c>
      <c r="D948" t="s">
        <v>422</v>
      </c>
      <c r="E948" t="s">
        <v>283</v>
      </c>
      <c r="F948" t="s">
        <v>183</v>
      </c>
      <c r="G948" t="s">
        <v>183</v>
      </c>
      <c r="H948" t="s">
        <v>183</v>
      </c>
      <c r="I948" t="s">
        <v>183</v>
      </c>
      <c r="J948" t="s">
        <v>183</v>
      </c>
      <c r="K948" t="s">
        <v>183</v>
      </c>
    </row>
    <row r="949" spans="2:11" x14ac:dyDescent="0.2">
      <c r="B949" t="s">
        <v>20</v>
      </c>
      <c r="C949" s="2" t="s">
        <v>423</v>
      </c>
      <c r="D949" t="s">
        <v>424</v>
      </c>
      <c r="E949" t="s">
        <v>283</v>
      </c>
      <c r="F949" t="s">
        <v>183</v>
      </c>
      <c r="G949" t="s">
        <v>183</v>
      </c>
      <c r="H949" t="s">
        <v>183</v>
      </c>
      <c r="I949" t="s">
        <v>183</v>
      </c>
      <c r="J949" t="s">
        <v>183</v>
      </c>
      <c r="K949" t="s">
        <v>183</v>
      </c>
    </row>
    <row r="950" spans="2:11" x14ac:dyDescent="0.2">
      <c r="B950" t="s">
        <v>20</v>
      </c>
      <c r="C950" s="2" t="s">
        <v>425</v>
      </c>
      <c r="D950" t="s">
        <v>426</v>
      </c>
      <c r="E950" t="s">
        <v>283</v>
      </c>
      <c r="F950" t="s">
        <v>183</v>
      </c>
      <c r="G950" t="s">
        <v>183</v>
      </c>
      <c r="H950" t="s">
        <v>183</v>
      </c>
      <c r="I950" t="s">
        <v>183</v>
      </c>
      <c r="J950" t="s">
        <v>183</v>
      </c>
      <c r="K950" t="s">
        <v>183</v>
      </c>
    </row>
    <row r="951" spans="2:11" x14ac:dyDescent="0.2">
      <c r="B951" t="s">
        <v>20</v>
      </c>
      <c r="C951" s="2" t="s">
        <v>427</v>
      </c>
      <c r="D951" t="s">
        <v>428</v>
      </c>
      <c r="E951" t="s">
        <v>186</v>
      </c>
      <c r="F951">
        <v>61</v>
      </c>
      <c r="G951">
        <v>61</v>
      </c>
      <c r="H951">
        <v>49</v>
      </c>
      <c r="I951">
        <v>49</v>
      </c>
      <c r="J951">
        <v>8</v>
      </c>
      <c r="K951">
        <v>60</v>
      </c>
    </row>
    <row r="952" spans="2:11" x14ac:dyDescent="0.2">
      <c r="B952" t="s">
        <v>20</v>
      </c>
      <c r="C952" s="2" t="s">
        <v>429</v>
      </c>
      <c r="D952" t="s">
        <v>430</v>
      </c>
      <c r="E952" t="s">
        <v>182</v>
      </c>
      <c r="F952" t="s">
        <v>183</v>
      </c>
      <c r="G952" t="s">
        <v>183</v>
      </c>
      <c r="H952" t="s">
        <v>183</v>
      </c>
      <c r="I952" t="s">
        <v>183</v>
      </c>
      <c r="J952" t="s">
        <v>183</v>
      </c>
      <c r="K952" t="s">
        <v>183</v>
      </c>
    </row>
    <row r="953" spans="2:11" x14ac:dyDescent="0.2">
      <c r="B953" t="s">
        <v>20</v>
      </c>
      <c r="C953" s="2" t="s">
        <v>431</v>
      </c>
      <c r="D953" t="s">
        <v>432</v>
      </c>
      <c r="E953" t="s">
        <v>182</v>
      </c>
      <c r="F953" t="s">
        <v>183</v>
      </c>
      <c r="G953" t="s">
        <v>183</v>
      </c>
      <c r="H953" t="s">
        <v>183</v>
      </c>
      <c r="I953" t="s">
        <v>183</v>
      </c>
      <c r="J953" t="s">
        <v>183</v>
      </c>
      <c r="K953" t="s">
        <v>183</v>
      </c>
    </row>
    <row r="954" spans="2:11" x14ac:dyDescent="0.2">
      <c r="B954" t="s">
        <v>20</v>
      </c>
      <c r="C954" s="2" t="s">
        <v>433</v>
      </c>
      <c r="D954" t="s">
        <v>434</v>
      </c>
      <c r="E954" t="s">
        <v>186</v>
      </c>
      <c r="F954">
        <v>4</v>
      </c>
      <c r="G954">
        <v>0</v>
      </c>
      <c r="H954">
        <v>2</v>
      </c>
      <c r="I954">
        <v>6</v>
      </c>
      <c r="J954">
        <v>12</v>
      </c>
      <c r="K954">
        <v>0</v>
      </c>
    </row>
    <row r="955" spans="2:11" x14ac:dyDescent="0.2">
      <c r="B955" t="s">
        <v>21</v>
      </c>
      <c r="C955" s="2" t="s">
        <v>435</v>
      </c>
      <c r="D955" t="s">
        <v>436</v>
      </c>
      <c r="E955" t="s">
        <v>186</v>
      </c>
      <c r="F955">
        <v>13</v>
      </c>
      <c r="G955">
        <v>17</v>
      </c>
      <c r="H955">
        <v>14</v>
      </c>
      <c r="I955">
        <v>15</v>
      </c>
      <c r="J955">
        <v>27</v>
      </c>
      <c r="K955">
        <v>8</v>
      </c>
    </row>
    <row r="956" spans="2:11" x14ac:dyDescent="0.2">
      <c r="B956" t="s">
        <v>21</v>
      </c>
      <c r="C956" s="2" t="s">
        <v>437</v>
      </c>
      <c r="D956" t="s">
        <v>438</v>
      </c>
      <c r="E956" t="s">
        <v>182</v>
      </c>
      <c r="F956">
        <v>0</v>
      </c>
      <c r="G956">
        <v>1</v>
      </c>
      <c r="H956">
        <v>0</v>
      </c>
      <c r="I956">
        <v>0</v>
      </c>
      <c r="J956">
        <v>0</v>
      </c>
      <c r="K956">
        <v>0</v>
      </c>
    </row>
    <row r="957" spans="2:11" x14ac:dyDescent="0.2">
      <c r="B957" t="s">
        <v>21</v>
      </c>
      <c r="C957" s="2" t="s">
        <v>439</v>
      </c>
      <c r="D957" t="s">
        <v>440</v>
      </c>
      <c r="E957" t="s">
        <v>186</v>
      </c>
      <c r="F957">
        <v>68</v>
      </c>
      <c r="G957">
        <v>73</v>
      </c>
      <c r="H957">
        <v>40</v>
      </c>
      <c r="I957">
        <v>34</v>
      </c>
      <c r="J957">
        <v>52</v>
      </c>
      <c r="K957">
        <v>64</v>
      </c>
    </row>
    <row r="958" spans="2:11" x14ac:dyDescent="0.2">
      <c r="B958" t="s">
        <v>21</v>
      </c>
      <c r="C958" s="2" t="s">
        <v>441</v>
      </c>
      <c r="D958" t="s">
        <v>442</v>
      </c>
      <c r="E958" t="s">
        <v>186</v>
      </c>
      <c r="F958">
        <v>5</v>
      </c>
      <c r="G958">
        <v>3</v>
      </c>
      <c r="H958">
        <v>3</v>
      </c>
      <c r="I958">
        <v>0</v>
      </c>
      <c r="J958">
        <v>4</v>
      </c>
      <c r="K958">
        <v>14</v>
      </c>
    </row>
    <row r="959" spans="2:11" x14ac:dyDescent="0.2">
      <c r="B959" t="s">
        <v>21</v>
      </c>
      <c r="C959" s="2" t="s">
        <v>443</v>
      </c>
      <c r="D959" t="s">
        <v>444</v>
      </c>
      <c r="E959" t="s">
        <v>182</v>
      </c>
      <c r="F959" t="s">
        <v>183</v>
      </c>
      <c r="G959" t="s">
        <v>183</v>
      </c>
      <c r="H959" t="s">
        <v>183</v>
      </c>
      <c r="I959" t="s">
        <v>183</v>
      </c>
      <c r="J959" t="s">
        <v>183</v>
      </c>
      <c r="K959" t="s">
        <v>183</v>
      </c>
    </row>
    <row r="960" spans="2:11" x14ac:dyDescent="0.2">
      <c r="B960" t="s">
        <v>21</v>
      </c>
      <c r="C960" s="2" t="s">
        <v>445</v>
      </c>
      <c r="D960" t="s">
        <v>446</v>
      </c>
      <c r="E960" t="s">
        <v>186</v>
      </c>
      <c r="F960">
        <v>27</v>
      </c>
      <c r="G960">
        <v>26</v>
      </c>
      <c r="H960">
        <v>11</v>
      </c>
      <c r="I960">
        <v>3</v>
      </c>
      <c r="J960">
        <v>10</v>
      </c>
      <c r="K960">
        <v>6</v>
      </c>
    </row>
    <row r="961" spans="2:11" x14ac:dyDescent="0.2">
      <c r="B961" t="s">
        <v>21</v>
      </c>
      <c r="C961" s="2" t="s">
        <v>447</v>
      </c>
      <c r="D961" t="s">
        <v>448</v>
      </c>
      <c r="E961" t="s">
        <v>186</v>
      </c>
      <c r="F961">
        <v>24</v>
      </c>
      <c r="G961">
        <v>70</v>
      </c>
      <c r="H961">
        <v>60</v>
      </c>
      <c r="I961">
        <v>50</v>
      </c>
      <c r="J961">
        <v>36</v>
      </c>
      <c r="K961">
        <v>34</v>
      </c>
    </row>
    <row r="962" spans="2:11" x14ac:dyDescent="0.2">
      <c r="B962" t="s">
        <v>21</v>
      </c>
      <c r="C962" s="2" t="s">
        <v>449</v>
      </c>
      <c r="D962" t="s">
        <v>450</v>
      </c>
      <c r="E962" t="s">
        <v>182</v>
      </c>
      <c r="F962" t="s">
        <v>183</v>
      </c>
      <c r="G962" t="s">
        <v>183</v>
      </c>
      <c r="H962" t="s">
        <v>183</v>
      </c>
      <c r="I962" t="s">
        <v>183</v>
      </c>
      <c r="J962" t="s">
        <v>183</v>
      </c>
      <c r="K962" t="s">
        <v>183</v>
      </c>
    </row>
    <row r="963" spans="2:11" x14ac:dyDescent="0.2">
      <c r="B963" t="s">
        <v>21</v>
      </c>
      <c r="C963" s="2" t="s">
        <v>451</v>
      </c>
      <c r="D963" t="s">
        <v>452</v>
      </c>
      <c r="E963" t="s">
        <v>182</v>
      </c>
      <c r="F963" t="s">
        <v>183</v>
      </c>
      <c r="G963" t="s">
        <v>183</v>
      </c>
      <c r="H963" t="s">
        <v>183</v>
      </c>
      <c r="I963" t="s">
        <v>183</v>
      </c>
      <c r="J963" t="s">
        <v>183</v>
      </c>
      <c r="K963" t="s">
        <v>183</v>
      </c>
    </row>
    <row r="964" spans="2:11" x14ac:dyDescent="0.2">
      <c r="B964" t="s">
        <v>21</v>
      </c>
      <c r="C964" s="2" t="s">
        <v>453</v>
      </c>
      <c r="D964" t="s">
        <v>454</v>
      </c>
      <c r="E964" t="s">
        <v>186</v>
      </c>
      <c r="F964">
        <v>25</v>
      </c>
      <c r="G964">
        <v>37</v>
      </c>
      <c r="H964">
        <v>31</v>
      </c>
      <c r="I964">
        <v>68</v>
      </c>
      <c r="J964">
        <v>14</v>
      </c>
      <c r="K964">
        <v>16</v>
      </c>
    </row>
    <row r="965" spans="2:11" x14ac:dyDescent="0.2">
      <c r="B965" t="s">
        <v>21</v>
      </c>
      <c r="C965" s="2" t="s">
        <v>455</v>
      </c>
      <c r="D965" t="s">
        <v>456</v>
      </c>
      <c r="E965" t="s">
        <v>186</v>
      </c>
      <c r="F965" t="s">
        <v>183</v>
      </c>
      <c r="G965" t="s">
        <v>183</v>
      </c>
      <c r="H965" t="s">
        <v>183</v>
      </c>
      <c r="I965" t="s">
        <v>183</v>
      </c>
      <c r="J965" t="s">
        <v>183</v>
      </c>
      <c r="K965" t="s">
        <v>183</v>
      </c>
    </row>
    <row r="966" spans="2:11" x14ac:dyDescent="0.2">
      <c r="B966" t="s">
        <v>21</v>
      </c>
      <c r="C966" s="2" t="s">
        <v>457</v>
      </c>
      <c r="D966" t="s">
        <v>458</v>
      </c>
      <c r="E966" t="s">
        <v>182</v>
      </c>
      <c r="F966" t="s">
        <v>183</v>
      </c>
      <c r="G966" t="s">
        <v>183</v>
      </c>
      <c r="H966" t="s">
        <v>183</v>
      </c>
      <c r="I966" t="s">
        <v>183</v>
      </c>
      <c r="J966" t="s">
        <v>183</v>
      </c>
      <c r="K966" t="s">
        <v>183</v>
      </c>
    </row>
    <row r="967" spans="2:11" x14ac:dyDescent="0.2">
      <c r="B967" t="s">
        <v>21</v>
      </c>
      <c r="C967" s="2" t="s">
        <v>459</v>
      </c>
      <c r="D967" t="s">
        <v>460</v>
      </c>
      <c r="E967" t="s">
        <v>186</v>
      </c>
      <c r="F967" t="s">
        <v>183</v>
      </c>
      <c r="G967" t="s">
        <v>183</v>
      </c>
      <c r="H967" t="s">
        <v>183</v>
      </c>
      <c r="I967" t="s">
        <v>183</v>
      </c>
      <c r="J967" t="s">
        <v>183</v>
      </c>
      <c r="K967" t="s">
        <v>183</v>
      </c>
    </row>
    <row r="968" spans="2:11" x14ac:dyDescent="0.2">
      <c r="B968" t="s">
        <v>21</v>
      </c>
      <c r="C968" s="2" t="s">
        <v>461</v>
      </c>
      <c r="D968" t="s">
        <v>462</v>
      </c>
      <c r="E968" t="s">
        <v>186</v>
      </c>
      <c r="F968">
        <v>2</v>
      </c>
      <c r="G968">
        <v>0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21</v>
      </c>
      <c r="C969" s="2" t="s">
        <v>463</v>
      </c>
      <c r="D969" t="s">
        <v>464</v>
      </c>
      <c r="E969" t="s">
        <v>182</v>
      </c>
      <c r="F969" t="s">
        <v>183</v>
      </c>
      <c r="G969" t="s">
        <v>183</v>
      </c>
      <c r="H969" t="s">
        <v>183</v>
      </c>
      <c r="I969" t="s">
        <v>183</v>
      </c>
      <c r="J969" t="s">
        <v>183</v>
      </c>
      <c r="K969" t="s">
        <v>183</v>
      </c>
    </row>
    <row r="970" spans="2:11" x14ac:dyDescent="0.2">
      <c r="B970" t="s">
        <v>21</v>
      </c>
      <c r="C970" s="2" t="s">
        <v>465</v>
      </c>
      <c r="D970" t="s">
        <v>466</v>
      </c>
      <c r="E970" t="s">
        <v>182</v>
      </c>
      <c r="F970" t="s">
        <v>183</v>
      </c>
      <c r="G970" t="s">
        <v>183</v>
      </c>
      <c r="H970" t="s">
        <v>183</v>
      </c>
      <c r="I970" t="s">
        <v>183</v>
      </c>
      <c r="J970" t="s">
        <v>183</v>
      </c>
      <c r="K970" t="s">
        <v>183</v>
      </c>
    </row>
    <row r="971" spans="2:11" x14ac:dyDescent="0.2">
      <c r="B971" t="s">
        <v>21</v>
      </c>
      <c r="C971" s="2" t="s">
        <v>467</v>
      </c>
      <c r="D971" t="s">
        <v>468</v>
      </c>
      <c r="E971" t="s">
        <v>186</v>
      </c>
      <c r="F971">
        <v>102</v>
      </c>
      <c r="G971">
        <v>108</v>
      </c>
      <c r="H971">
        <v>112</v>
      </c>
      <c r="I971">
        <v>104</v>
      </c>
      <c r="J971">
        <v>75</v>
      </c>
      <c r="K971">
        <v>63</v>
      </c>
    </row>
    <row r="972" spans="2:11" x14ac:dyDescent="0.2">
      <c r="B972" t="s">
        <v>21</v>
      </c>
      <c r="C972" s="2" t="s">
        <v>469</v>
      </c>
      <c r="D972" t="s">
        <v>470</v>
      </c>
      <c r="E972" t="s">
        <v>186</v>
      </c>
      <c r="F972">
        <v>22</v>
      </c>
      <c r="G972">
        <v>18</v>
      </c>
      <c r="H972">
        <v>18</v>
      </c>
      <c r="I972">
        <v>10</v>
      </c>
      <c r="J972">
        <v>18</v>
      </c>
      <c r="K972">
        <v>0</v>
      </c>
    </row>
    <row r="973" spans="2:11" x14ac:dyDescent="0.2">
      <c r="B973" t="s">
        <v>21</v>
      </c>
      <c r="C973" s="2" t="s">
        <v>471</v>
      </c>
      <c r="D973" t="s">
        <v>472</v>
      </c>
      <c r="E973" t="s">
        <v>186</v>
      </c>
      <c r="F973">
        <v>5</v>
      </c>
      <c r="G973">
        <v>1</v>
      </c>
      <c r="H973">
        <v>3</v>
      </c>
      <c r="I973">
        <v>0</v>
      </c>
      <c r="J973">
        <v>6</v>
      </c>
      <c r="K973">
        <v>0</v>
      </c>
    </row>
    <row r="974" spans="2:11" x14ac:dyDescent="0.2">
      <c r="B974" t="s">
        <v>21</v>
      </c>
      <c r="C974" s="2" t="s">
        <v>473</v>
      </c>
      <c r="D974" t="s">
        <v>474</v>
      </c>
      <c r="E974" t="s">
        <v>182</v>
      </c>
      <c r="F974" t="s">
        <v>183</v>
      </c>
      <c r="G974" t="s">
        <v>183</v>
      </c>
      <c r="H974" t="s">
        <v>183</v>
      </c>
      <c r="I974" t="s">
        <v>183</v>
      </c>
      <c r="J974" t="s">
        <v>183</v>
      </c>
      <c r="K974" t="s">
        <v>183</v>
      </c>
    </row>
    <row r="975" spans="2:11" x14ac:dyDescent="0.2">
      <c r="B975" t="s">
        <v>21</v>
      </c>
      <c r="C975" s="2" t="s">
        <v>475</v>
      </c>
      <c r="D975" t="s">
        <v>476</v>
      </c>
      <c r="E975" t="s">
        <v>283</v>
      </c>
      <c r="F975" t="s">
        <v>183</v>
      </c>
      <c r="G975" t="s">
        <v>183</v>
      </c>
      <c r="H975" t="s">
        <v>183</v>
      </c>
      <c r="I975" t="s">
        <v>183</v>
      </c>
      <c r="J975" t="s">
        <v>183</v>
      </c>
      <c r="K975" t="s">
        <v>183</v>
      </c>
    </row>
    <row r="976" spans="2:11" x14ac:dyDescent="0.2">
      <c r="B976" t="s">
        <v>21</v>
      </c>
      <c r="C976" s="2" t="s">
        <v>477</v>
      </c>
      <c r="D976" t="s">
        <v>478</v>
      </c>
      <c r="E976" t="s">
        <v>182</v>
      </c>
      <c r="F976" t="s">
        <v>183</v>
      </c>
      <c r="G976" t="s">
        <v>183</v>
      </c>
      <c r="H976" t="s">
        <v>183</v>
      </c>
      <c r="I976" t="s">
        <v>183</v>
      </c>
      <c r="J976" t="s">
        <v>183</v>
      </c>
      <c r="K976" t="s">
        <v>183</v>
      </c>
    </row>
    <row r="977" spans="2:11" x14ac:dyDescent="0.2">
      <c r="B977" t="s">
        <v>21</v>
      </c>
      <c r="C977" s="2" t="s">
        <v>479</v>
      </c>
      <c r="D977" t="s">
        <v>480</v>
      </c>
      <c r="E977" t="s">
        <v>182</v>
      </c>
      <c r="F977" t="s">
        <v>183</v>
      </c>
      <c r="G977" t="s">
        <v>183</v>
      </c>
      <c r="H977" t="s">
        <v>183</v>
      </c>
      <c r="I977" t="s">
        <v>183</v>
      </c>
      <c r="J977" t="s">
        <v>183</v>
      </c>
      <c r="K977" t="s">
        <v>183</v>
      </c>
    </row>
    <row r="978" spans="2:11" x14ac:dyDescent="0.2">
      <c r="B978" t="s">
        <v>21</v>
      </c>
      <c r="C978" s="2" t="s">
        <v>481</v>
      </c>
      <c r="D978" t="s">
        <v>482</v>
      </c>
      <c r="E978" t="s">
        <v>182</v>
      </c>
      <c r="F978" t="s">
        <v>183</v>
      </c>
      <c r="G978" t="s">
        <v>183</v>
      </c>
      <c r="H978" t="s">
        <v>183</v>
      </c>
      <c r="I978" t="s">
        <v>183</v>
      </c>
      <c r="J978" t="s">
        <v>183</v>
      </c>
      <c r="K978" t="s">
        <v>183</v>
      </c>
    </row>
    <row r="979" spans="2:11" x14ac:dyDescent="0.2">
      <c r="B979" t="s">
        <v>21</v>
      </c>
      <c r="C979" s="2" t="s">
        <v>483</v>
      </c>
      <c r="D979" t="s">
        <v>484</v>
      </c>
      <c r="E979" t="s">
        <v>283</v>
      </c>
      <c r="F979" t="s">
        <v>183</v>
      </c>
      <c r="G979" t="s">
        <v>183</v>
      </c>
      <c r="H979" t="s">
        <v>183</v>
      </c>
      <c r="I979" t="s">
        <v>183</v>
      </c>
      <c r="J979" t="s">
        <v>183</v>
      </c>
      <c r="K979" t="s">
        <v>183</v>
      </c>
    </row>
    <row r="980" spans="2:11" x14ac:dyDescent="0.2">
      <c r="B980" t="s">
        <v>21</v>
      </c>
      <c r="C980" s="2" t="s">
        <v>485</v>
      </c>
      <c r="D980" t="s">
        <v>486</v>
      </c>
      <c r="E980" t="s">
        <v>186</v>
      </c>
      <c r="F980" t="s">
        <v>183</v>
      </c>
      <c r="G980" t="s">
        <v>183</v>
      </c>
      <c r="H980" t="s">
        <v>183</v>
      </c>
      <c r="I980" t="s">
        <v>183</v>
      </c>
      <c r="J980" t="s">
        <v>183</v>
      </c>
      <c r="K980" t="s">
        <v>183</v>
      </c>
    </row>
    <row r="981" spans="2:11" x14ac:dyDescent="0.2">
      <c r="B981" t="s">
        <v>21</v>
      </c>
      <c r="C981" s="2" t="s">
        <v>487</v>
      </c>
      <c r="D981" t="s">
        <v>488</v>
      </c>
      <c r="E981" t="s">
        <v>186</v>
      </c>
      <c r="F981" t="s">
        <v>183</v>
      </c>
      <c r="G981" t="s">
        <v>183</v>
      </c>
      <c r="H981" t="s">
        <v>183</v>
      </c>
      <c r="I981" t="s">
        <v>183</v>
      </c>
      <c r="J981" t="s">
        <v>183</v>
      </c>
      <c r="K981" t="s">
        <v>183</v>
      </c>
    </row>
    <row r="982" spans="2:11" x14ac:dyDescent="0.2">
      <c r="B982" t="s">
        <v>21</v>
      </c>
      <c r="C982" s="2" t="s">
        <v>489</v>
      </c>
      <c r="D982" t="s">
        <v>490</v>
      </c>
      <c r="E982" t="s">
        <v>186</v>
      </c>
      <c r="F982">
        <v>17</v>
      </c>
      <c r="G982">
        <v>5</v>
      </c>
      <c r="H982">
        <v>12</v>
      </c>
      <c r="I982">
        <v>16</v>
      </c>
      <c r="J982">
        <v>16</v>
      </c>
      <c r="K982">
        <v>20</v>
      </c>
    </row>
    <row r="983" spans="2:11" x14ac:dyDescent="0.2">
      <c r="B983" t="s">
        <v>21</v>
      </c>
      <c r="C983" s="2" t="s">
        <v>491</v>
      </c>
      <c r="D983" t="s">
        <v>492</v>
      </c>
      <c r="E983" t="s">
        <v>186</v>
      </c>
      <c r="F983" t="s">
        <v>183</v>
      </c>
      <c r="G983" t="s">
        <v>183</v>
      </c>
      <c r="H983" t="s">
        <v>183</v>
      </c>
      <c r="I983" t="s">
        <v>183</v>
      </c>
      <c r="J983" t="s">
        <v>183</v>
      </c>
      <c r="K983" t="s">
        <v>183</v>
      </c>
    </row>
    <row r="984" spans="2:11" x14ac:dyDescent="0.2">
      <c r="B984" t="s">
        <v>21</v>
      </c>
      <c r="C984" s="2" t="s">
        <v>493</v>
      </c>
      <c r="D984" t="s">
        <v>494</v>
      </c>
      <c r="E984" t="s">
        <v>186</v>
      </c>
      <c r="F984" t="s">
        <v>183</v>
      </c>
      <c r="G984" t="s">
        <v>183</v>
      </c>
      <c r="H984" t="s">
        <v>183</v>
      </c>
      <c r="I984" t="s">
        <v>183</v>
      </c>
      <c r="J984" t="s">
        <v>183</v>
      </c>
      <c r="K984" t="s">
        <v>183</v>
      </c>
    </row>
    <row r="985" spans="2:11" x14ac:dyDescent="0.2">
      <c r="B985" t="s">
        <v>21</v>
      </c>
      <c r="C985" s="2" t="s">
        <v>495</v>
      </c>
      <c r="D985" t="s">
        <v>496</v>
      </c>
      <c r="E985" t="s">
        <v>186</v>
      </c>
      <c r="F985" t="s">
        <v>183</v>
      </c>
      <c r="G985" t="s">
        <v>183</v>
      </c>
      <c r="H985" t="s">
        <v>183</v>
      </c>
      <c r="I985" t="s">
        <v>183</v>
      </c>
      <c r="J985" t="s">
        <v>183</v>
      </c>
      <c r="K985" t="s">
        <v>183</v>
      </c>
    </row>
    <row r="986" spans="2:11" x14ac:dyDescent="0.2">
      <c r="B986" t="s">
        <v>8</v>
      </c>
      <c r="C986" s="2" t="s">
        <v>497</v>
      </c>
      <c r="D986" t="s">
        <v>498</v>
      </c>
      <c r="E986" t="s">
        <v>186</v>
      </c>
      <c r="F986">
        <v>51</v>
      </c>
      <c r="G986">
        <v>56</v>
      </c>
      <c r="H986">
        <v>187</v>
      </c>
      <c r="I986">
        <v>288</v>
      </c>
      <c r="J986">
        <v>276</v>
      </c>
      <c r="K986">
        <v>205</v>
      </c>
    </row>
    <row r="987" spans="2:11" x14ac:dyDescent="0.2">
      <c r="B987" t="s">
        <v>8</v>
      </c>
      <c r="C987" s="2" t="s">
        <v>499</v>
      </c>
      <c r="D987" t="s">
        <v>500</v>
      </c>
      <c r="E987" t="s">
        <v>186</v>
      </c>
      <c r="F987">
        <v>81</v>
      </c>
      <c r="G987">
        <v>80</v>
      </c>
      <c r="H987">
        <v>92</v>
      </c>
      <c r="I987">
        <v>96</v>
      </c>
      <c r="J987">
        <v>136</v>
      </c>
      <c r="K987">
        <v>152</v>
      </c>
    </row>
    <row r="988" spans="2:11" x14ac:dyDescent="0.2">
      <c r="B988" t="s">
        <v>8</v>
      </c>
      <c r="C988" s="2" t="s">
        <v>501</v>
      </c>
      <c r="D988" t="s">
        <v>502</v>
      </c>
      <c r="E988" t="s">
        <v>183</v>
      </c>
      <c r="F988" t="s">
        <v>183</v>
      </c>
      <c r="G988" t="s">
        <v>183</v>
      </c>
      <c r="H988" t="s">
        <v>183</v>
      </c>
      <c r="I988" t="s">
        <v>183</v>
      </c>
      <c r="J988" t="s">
        <v>183</v>
      </c>
      <c r="K988" t="s">
        <v>183</v>
      </c>
    </row>
    <row r="989" spans="2:11" x14ac:dyDescent="0.2">
      <c r="B989" t="s">
        <v>8</v>
      </c>
      <c r="C989" s="2" t="s">
        <v>503</v>
      </c>
      <c r="D989" t="s">
        <v>504</v>
      </c>
      <c r="E989" t="s">
        <v>183</v>
      </c>
      <c r="F989" t="s">
        <v>183</v>
      </c>
      <c r="G989" t="s">
        <v>183</v>
      </c>
      <c r="H989" t="s">
        <v>183</v>
      </c>
      <c r="I989" t="s">
        <v>183</v>
      </c>
      <c r="J989" t="s">
        <v>183</v>
      </c>
      <c r="K989" t="s">
        <v>183</v>
      </c>
    </row>
    <row r="991" spans="2:11" x14ac:dyDescent="0.2">
      <c r="B991" t="s">
        <v>505</v>
      </c>
      <c r="C991" s="2" t="s">
        <v>506</v>
      </c>
      <c r="D991" t="s">
        <v>507</v>
      </c>
    </row>
    <row r="993" spans="2:11" x14ac:dyDescent="0.2">
      <c r="B993" t="s">
        <v>102</v>
      </c>
      <c r="C993" s="2" t="s">
        <v>122</v>
      </c>
      <c r="D993" t="s">
        <v>123</v>
      </c>
      <c r="E993" t="s">
        <v>124</v>
      </c>
      <c r="F993" t="s">
        <v>90</v>
      </c>
      <c r="G993" t="s">
        <v>90</v>
      </c>
      <c r="H993" t="s">
        <v>90</v>
      </c>
      <c r="I993" t="s">
        <v>90</v>
      </c>
      <c r="J993" t="s">
        <v>90</v>
      </c>
      <c r="K993" t="s">
        <v>90</v>
      </c>
    </row>
    <row r="994" spans="2:11" x14ac:dyDescent="0.2">
      <c r="B994" t="s">
        <v>104</v>
      </c>
      <c r="C994" s="2" t="s">
        <v>177</v>
      </c>
      <c r="D994" t="s">
        <v>178</v>
      </c>
      <c r="E994" t="s">
        <v>179</v>
      </c>
      <c r="F994" t="s">
        <v>510</v>
      </c>
      <c r="G994" t="s">
        <v>510</v>
      </c>
      <c r="H994" t="s">
        <v>510</v>
      </c>
      <c r="I994" t="s">
        <v>510</v>
      </c>
      <c r="J994" t="s">
        <v>510</v>
      </c>
      <c r="K994" t="s">
        <v>510</v>
      </c>
    </row>
    <row r="995" spans="2:11" x14ac:dyDescent="0.2">
      <c r="B995" t="s">
        <v>22</v>
      </c>
      <c r="C995" s="2" t="s">
        <v>180</v>
      </c>
      <c r="D995" t="s">
        <v>181</v>
      </c>
      <c r="E995" t="s">
        <v>182</v>
      </c>
      <c r="F995" t="s">
        <v>183</v>
      </c>
      <c r="G995" t="s">
        <v>183</v>
      </c>
      <c r="H995" t="s">
        <v>183</v>
      </c>
      <c r="I995" t="s">
        <v>183</v>
      </c>
      <c r="J995" t="s">
        <v>183</v>
      </c>
      <c r="K995" t="s">
        <v>183</v>
      </c>
    </row>
    <row r="996" spans="2:11" x14ac:dyDescent="0.2">
      <c r="B996" t="s">
        <v>22</v>
      </c>
      <c r="C996" s="2" t="s">
        <v>184</v>
      </c>
      <c r="D996" t="s">
        <v>185</v>
      </c>
      <c r="E996" t="s">
        <v>186</v>
      </c>
      <c r="F996">
        <v>1552</v>
      </c>
      <c r="G996">
        <v>1635</v>
      </c>
      <c r="H996">
        <v>1592</v>
      </c>
      <c r="I996">
        <v>1472</v>
      </c>
      <c r="J996">
        <v>1271</v>
      </c>
      <c r="K996">
        <v>1412</v>
      </c>
    </row>
    <row r="997" spans="2:11" x14ac:dyDescent="0.2">
      <c r="B997" t="s">
        <v>22</v>
      </c>
      <c r="C997" s="2" t="s">
        <v>187</v>
      </c>
      <c r="D997" t="s">
        <v>188</v>
      </c>
      <c r="E997" t="s">
        <v>182</v>
      </c>
      <c r="F997" t="s">
        <v>183</v>
      </c>
      <c r="G997" t="s">
        <v>183</v>
      </c>
      <c r="H997" t="s">
        <v>183</v>
      </c>
      <c r="I997" t="s">
        <v>183</v>
      </c>
      <c r="J997" t="s">
        <v>183</v>
      </c>
      <c r="K997" t="s">
        <v>183</v>
      </c>
    </row>
    <row r="998" spans="2:11" x14ac:dyDescent="0.2">
      <c r="B998" t="s">
        <v>22</v>
      </c>
      <c r="C998" s="2" t="s">
        <v>189</v>
      </c>
      <c r="D998" t="s">
        <v>190</v>
      </c>
      <c r="E998" t="s">
        <v>182</v>
      </c>
      <c r="F998" t="s">
        <v>183</v>
      </c>
      <c r="G998" t="s">
        <v>183</v>
      </c>
      <c r="H998" t="s">
        <v>183</v>
      </c>
      <c r="I998" t="s">
        <v>183</v>
      </c>
      <c r="J998" t="s">
        <v>183</v>
      </c>
      <c r="K998" t="s">
        <v>183</v>
      </c>
    </row>
    <row r="999" spans="2:11" x14ac:dyDescent="0.2">
      <c r="B999" t="s">
        <v>22</v>
      </c>
      <c r="C999" s="2" t="s">
        <v>191</v>
      </c>
      <c r="D999" t="s">
        <v>192</v>
      </c>
      <c r="E999" t="s">
        <v>182</v>
      </c>
      <c r="F999" t="s">
        <v>183</v>
      </c>
      <c r="G999" t="s">
        <v>183</v>
      </c>
      <c r="H999" t="s">
        <v>183</v>
      </c>
      <c r="I999" t="s">
        <v>183</v>
      </c>
      <c r="J999" t="s">
        <v>183</v>
      </c>
      <c r="K999" t="s">
        <v>183</v>
      </c>
    </row>
    <row r="1000" spans="2:11" x14ac:dyDescent="0.2">
      <c r="B1000" t="s">
        <v>22</v>
      </c>
      <c r="C1000" s="2" t="s">
        <v>193</v>
      </c>
      <c r="D1000" t="s">
        <v>194</v>
      </c>
      <c r="E1000" t="s">
        <v>186</v>
      </c>
      <c r="F1000">
        <v>2941</v>
      </c>
      <c r="G1000">
        <v>2904</v>
      </c>
      <c r="H1000">
        <v>2868</v>
      </c>
      <c r="I1000">
        <v>2505</v>
      </c>
      <c r="J1000">
        <v>2959</v>
      </c>
      <c r="K1000">
        <v>2849</v>
      </c>
    </row>
    <row r="1001" spans="2:11" x14ac:dyDescent="0.2">
      <c r="B1001" t="s">
        <v>22</v>
      </c>
      <c r="C1001" s="2" t="s">
        <v>195</v>
      </c>
      <c r="D1001" t="s">
        <v>196</v>
      </c>
      <c r="E1001" t="s">
        <v>182</v>
      </c>
      <c r="F1001" t="s">
        <v>183</v>
      </c>
      <c r="G1001" t="s">
        <v>183</v>
      </c>
      <c r="H1001" t="s">
        <v>183</v>
      </c>
      <c r="I1001" t="s">
        <v>183</v>
      </c>
      <c r="J1001" t="s">
        <v>183</v>
      </c>
      <c r="K1001" t="s">
        <v>183</v>
      </c>
    </row>
    <row r="1002" spans="2:11" x14ac:dyDescent="0.2">
      <c r="B1002" t="s">
        <v>22</v>
      </c>
      <c r="C1002" s="2" t="s">
        <v>197</v>
      </c>
      <c r="D1002" t="s">
        <v>198</v>
      </c>
      <c r="E1002" t="s">
        <v>182</v>
      </c>
      <c r="F1002" t="s">
        <v>183</v>
      </c>
      <c r="G1002" t="s">
        <v>183</v>
      </c>
      <c r="H1002" t="s">
        <v>183</v>
      </c>
      <c r="I1002" t="s">
        <v>183</v>
      </c>
      <c r="J1002" t="s">
        <v>183</v>
      </c>
      <c r="K1002" t="s">
        <v>183</v>
      </c>
    </row>
    <row r="1003" spans="2:11" x14ac:dyDescent="0.2">
      <c r="B1003" t="s">
        <v>22</v>
      </c>
      <c r="C1003" s="2" t="s">
        <v>199</v>
      </c>
      <c r="D1003" t="s">
        <v>200</v>
      </c>
      <c r="E1003" t="s">
        <v>182</v>
      </c>
      <c r="F1003" t="s">
        <v>183</v>
      </c>
      <c r="G1003" t="s">
        <v>183</v>
      </c>
      <c r="H1003" t="s">
        <v>183</v>
      </c>
      <c r="I1003" t="s">
        <v>183</v>
      </c>
      <c r="J1003" t="s">
        <v>183</v>
      </c>
      <c r="K1003" t="s">
        <v>183</v>
      </c>
    </row>
    <row r="1004" spans="2:11" x14ac:dyDescent="0.2">
      <c r="B1004" t="s">
        <v>22</v>
      </c>
      <c r="C1004" s="2" t="s">
        <v>201</v>
      </c>
      <c r="D1004" t="s">
        <v>202</v>
      </c>
      <c r="E1004" t="s">
        <v>186</v>
      </c>
      <c r="F1004" t="s">
        <v>183</v>
      </c>
      <c r="G1004" t="s">
        <v>183</v>
      </c>
      <c r="H1004" t="s">
        <v>183</v>
      </c>
      <c r="I1004" t="s">
        <v>183</v>
      </c>
      <c r="J1004" t="s">
        <v>183</v>
      </c>
      <c r="K1004" t="s">
        <v>183</v>
      </c>
    </row>
    <row r="1005" spans="2:11" x14ac:dyDescent="0.2">
      <c r="B1005" t="s">
        <v>22</v>
      </c>
      <c r="C1005" s="2" t="s">
        <v>203</v>
      </c>
      <c r="D1005" t="s">
        <v>204</v>
      </c>
      <c r="E1005" t="s">
        <v>182</v>
      </c>
      <c r="F1005" t="s">
        <v>183</v>
      </c>
      <c r="G1005" t="s">
        <v>183</v>
      </c>
      <c r="H1005" t="s">
        <v>183</v>
      </c>
      <c r="I1005" t="s">
        <v>183</v>
      </c>
      <c r="J1005" t="s">
        <v>183</v>
      </c>
      <c r="K1005" t="s">
        <v>183</v>
      </c>
    </row>
    <row r="1006" spans="2:11" x14ac:dyDescent="0.2">
      <c r="B1006" t="s">
        <v>22</v>
      </c>
      <c r="C1006" s="2" t="s">
        <v>205</v>
      </c>
      <c r="D1006" t="s">
        <v>206</v>
      </c>
      <c r="E1006" t="s">
        <v>186</v>
      </c>
      <c r="F1006">
        <v>1810</v>
      </c>
      <c r="G1006">
        <v>1948</v>
      </c>
      <c r="H1006">
        <v>1920</v>
      </c>
      <c r="I1006">
        <v>2150</v>
      </c>
      <c r="J1006">
        <v>2161</v>
      </c>
      <c r="K1006">
        <v>1679</v>
      </c>
    </row>
    <row r="1007" spans="2:11" x14ac:dyDescent="0.2">
      <c r="B1007" t="s">
        <v>22</v>
      </c>
      <c r="C1007" s="2" t="s">
        <v>207</v>
      </c>
      <c r="D1007" t="s">
        <v>208</v>
      </c>
      <c r="E1007" t="s">
        <v>182</v>
      </c>
      <c r="F1007" t="s">
        <v>183</v>
      </c>
      <c r="G1007" t="s">
        <v>183</v>
      </c>
      <c r="H1007" t="s">
        <v>183</v>
      </c>
      <c r="I1007" t="s">
        <v>183</v>
      </c>
      <c r="J1007" t="s">
        <v>183</v>
      </c>
      <c r="K1007" t="s">
        <v>183</v>
      </c>
    </row>
    <row r="1008" spans="2:11" x14ac:dyDescent="0.2">
      <c r="B1008" t="s">
        <v>22</v>
      </c>
      <c r="C1008" s="2" t="s">
        <v>209</v>
      </c>
      <c r="D1008" t="s">
        <v>210</v>
      </c>
      <c r="E1008" t="s">
        <v>182</v>
      </c>
      <c r="F1008" t="s">
        <v>183</v>
      </c>
      <c r="G1008" t="s">
        <v>183</v>
      </c>
      <c r="H1008" t="s">
        <v>183</v>
      </c>
      <c r="I1008" t="s">
        <v>183</v>
      </c>
      <c r="J1008" t="s">
        <v>183</v>
      </c>
      <c r="K1008" t="s">
        <v>183</v>
      </c>
    </row>
    <row r="1009" spans="2:11" x14ac:dyDescent="0.2">
      <c r="B1009" t="s">
        <v>22</v>
      </c>
      <c r="C1009" s="2" t="s">
        <v>211</v>
      </c>
      <c r="D1009" t="s">
        <v>212</v>
      </c>
      <c r="E1009" t="s">
        <v>182</v>
      </c>
      <c r="F1009" t="s">
        <v>183</v>
      </c>
      <c r="G1009" t="s">
        <v>183</v>
      </c>
      <c r="H1009" t="s">
        <v>183</v>
      </c>
      <c r="I1009" t="s">
        <v>183</v>
      </c>
      <c r="J1009" t="s">
        <v>183</v>
      </c>
      <c r="K1009" t="s">
        <v>183</v>
      </c>
    </row>
    <row r="1010" spans="2:11" x14ac:dyDescent="0.2">
      <c r="B1010" t="s">
        <v>22</v>
      </c>
      <c r="C1010" s="2" t="s">
        <v>213</v>
      </c>
      <c r="D1010" t="s">
        <v>214</v>
      </c>
      <c r="E1010" t="s">
        <v>182</v>
      </c>
      <c r="F1010" t="s">
        <v>183</v>
      </c>
      <c r="G1010" t="s">
        <v>183</v>
      </c>
      <c r="H1010" t="s">
        <v>183</v>
      </c>
      <c r="I1010" t="s">
        <v>183</v>
      </c>
      <c r="J1010" t="s">
        <v>183</v>
      </c>
      <c r="K1010" t="s">
        <v>183</v>
      </c>
    </row>
    <row r="1011" spans="2:11" x14ac:dyDescent="0.2">
      <c r="B1011" t="s">
        <v>22</v>
      </c>
      <c r="C1011" s="2" t="s">
        <v>215</v>
      </c>
      <c r="D1011" t="s">
        <v>216</v>
      </c>
      <c r="E1011" t="s">
        <v>182</v>
      </c>
      <c r="F1011" t="s">
        <v>183</v>
      </c>
      <c r="G1011" t="s">
        <v>183</v>
      </c>
      <c r="H1011" t="s">
        <v>183</v>
      </c>
      <c r="I1011" t="s">
        <v>183</v>
      </c>
      <c r="J1011" t="s">
        <v>183</v>
      </c>
      <c r="K1011" t="s">
        <v>183</v>
      </c>
    </row>
    <row r="1012" spans="2:11" x14ac:dyDescent="0.2">
      <c r="B1012" t="s">
        <v>22</v>
      </c>
      <c r="C1012" s="2" t="s">
        <v>217</v>
      </c>
      <c r="D1012" t="s">
        <v>218</v>
      </c>
      <c r="E1012" t="s">
        <v>186</v>
      </c>
      <c r="F1012">
        <v>222</v>
      </c>
      <c r="G1012">
        <v>227</v>
      </c>
      <c r="H1012">
        <v>210</v>
      </c>
      <c r="I1012">
        <v>168</v>
      </c>
      <c r="J1012">
        <v>156</v>
      </c>
      <c r="K1012" t="s">
        <v>183</v>
      </c>
    </row>
    <row r="1013" spans="2:11" x14ac:dyDescent="0.2">
      <c r="B1013" t="s">
        <v>22</v>
      </c>
      <c r="C1013" s="2" t="s">
        <v>219</v>
      </c>
      <c r="D1013" t="s">
        <v>220</v>
      </c>
      <c r="E1013" t="s">
        <v>182</v>
      </c>
      <c r="F1013" t="s">
        <v>183</v>
      </c>
      <c r="G1013" t="s">
        <v>183</v>
      </c>
      <c r="H1013" t="s">
        <v>183</v>
      </c>
      <c r="I1013" t="s">
        <v>183</v>
      </c>
      <c r="J1013" t="s">
        <v>183</v>
      </c>
      <c r="K1013" t="s">
        <v>183</v>
      </c>
    </row>
    <row r="1014" spans="2:11" x14ac:dyDescent="0.2">
      <c r="B1014" t="s">
        <v>22</v>
      </c>
      <c r="C1014" s="2" t="s">
        <v>221</v>
      </c>
      <c r="D1014" t="s">
        <v>222</v>
      </c>
      <c r="E1014" t="s">
        <v>182</v>
      </c>
      <c r="F1014" t="s">
        <v>183</v>
      </c>
      <c r="G1014" t="s">
        <v>183</v>
      </c>
      <c r="H1014" t="s">
        <v>183</v>
      </c>
      <c r="I1014" t="s">
        <v>183</v>
      </c>
      <c r="J1014" t="s">
        <v>183</v>
      </c>
      <c r="K1014" t="s">
        <v>183</v>
      </c>
    </row>
    <row r="1015" spans="2:11" x14ac:dyDescent="0.2">
      <c r="B1015" t="s">
        <v>22</v>
      </c>
      <c r="C1015" s="2" t="s">
        <v>223</v>
      </c>
      <c r="D1015" t="s">
        <v>224</v>
      </c>
      <c r="E1015" t="s">
        <v>182</v>
      </c>
      <c r="F1015" t="s">
        <v>183</v>
      </c>
      <c r="G1015" t="s">
        <v>183</v>
      </c>
      <c r="H1015" t="s">
        <v>183</v>
      </c>
      <c r="I1015" t="s">
        <v>183</v>
      </c>
      <c r="J1015" t="s">
        <v>183</v>
      </c>
      <c r="K1015" t="s">
        <v>183</v>
      </c>
    </row>
    <row r="1016" spans="2:11" x14ac:dyDescent="0.2">
      <c r="B1016" t="s">
        <v>22</v>
      </c>
      <c r="C1016" s="2" t="s">
        <v>225</v>
      </c>
      <c r="D1016" t="s">
        <v>226</v>
      </c>
      <c r="E1016" t="s">
        <v>186</v>
      </c>
      <c r="F1016">
        <v>0</v>
      </c>
      <c r="G1016" t="s">
        <v>183</v>
      </c>
      <c r="H1016" t="s">
        <v>183</v>
      </c>
      <c r="I1016" t="s">
        <v>183</v>
      </c>
      <c r="J1016" t="s">
        <v>183</v>
      </c>
      <c r="K1016" t="s">
        <v>183</v>
      </c>
    </row>
    <row r="1017" spans="2:11" x14ac:dyDescent="0.2">
      <c r="B1017" t="s">
        <v>22</v>
      </c>
      <c r="C1017" s="2" t="s">
        <v>227</v>
      </c>
      <c r="D1017" t="s">
        <v>228</v>
      </c>
      <c r="E1017" t="s">
        <v>186</v>
      </c>
      <c r="F1017">
        <v>1315</v>
      </c>
      <c r="G1017">
        <v>1825</v>
      </c>
      <c r="H1017">
        <v>1838</v>
      </c>
      <c r="I1017">
        <v>1538</v>
      </c>
      <c r="J1017">
        <v>1520</v>
      </c>
      <c r="K1017">
        <v>1384</v>
      </c>
    </row>
    <row r="1018" spans="2:11" x14ac:dyDescent="0.2">
      <c r="B1018" t="s">
        <v>22</v>
      </c>
      <c r="C1018" s="2" t="s">
        <v>229</v>
      </c>
      <c r="D1018" t="s">
        <v>230</v>
      </c>
      <c r="E1018" t="s">
        <v>182</v>
      </c>
      <c r="F1018" t="s">
        <v>183</v>
      </c>
      <c r="G1018" t="s">
        <v>183</v>
      </c>
      <c r="H1018" t="s">
        <v>183</v>
      </c>
      <c r="I1018" t="s">
        <v>183</v>
      </c>
      <c r="J1018" t="s">
        <v>183</v>
      </c>
      <c r="K1018" t="s">
        <v>183</v>
      </c>
    </row>
    <row r="1019" spans="2:11" x14ac:dyDescent="0.2">
      <c r="B1019" t="s">
        <v>22</v>
      </c>
      <c r="C1019" s="2" t="s">
        <v>231</v>
      </c>
      <c r="D1019" t="s">
        <v>232</v>
      </c>
      <c r="E1019" t="s">
        <v>182</v>
      </c>
      <c r="F1019" t="s">
        <v>183</v>
      </c>
      <c r="G1019" t="s">
        <v>183</v>
      </c>
      <c r="H1019" t="s">
        <v>183</v>
      </c>
      <c r="I1019" t="s">
        <v>183</v>
      </c>
      <c r="J1019" t="s">
        <v>183</v>
      </c>
      <c r="K1019" t="s">
        <v>183</v>
      </c>
    </row>
    <row r="1020" spans="2:11" x14ac:dyDescent="0.2">
      <c r="B1020" t="s">
        <v>22</v>
      </c>
      <c r="C1020" s="2" t="s">
        <v>233</v>
      </c>
      <c r="D1020" t="s">
        <v>234</v>
      </c>
      <c r="E1020" t="s">
        <v>182</v>
      </c>
      <c r="F1020" t="s">
        <v>183</v>
      </c>
      <c r="G1020" t="s">
        <v>183</v>
      </c>
      <c r="H1020" t="s">
        <v>183</v>
      </c>
      <c r="I1020" t="s">
        <v>183</v>
      </c>
      <c r="J1020" t="s">
        <v>183</v>
      </c>
      <c r="K1020" t="s">
        <v>183</v>
      </c>
    </row>
    <row r="1021" spans="2:11" x14ac:dyDescent="0.2">
      <c r="B1021" t="s">
        <v>22</v>
      </c>
      <c r="C1021" s="2" t="s">
        <v>235</v>
      </c>
      <c r="D1021" t="s">
        <v>236</v>
      </c>
      <c r="E1021" t="s">
        <v>182</v>
      </c>
      <c r="F1021" t="s">
        <v>183</v>
      </c>
      <c r="G1021" t="s">
        <v>183</v>
      </c>
      <c r="H1021" t="s">
        <v>183</v>
      </c>
      <c r="I1021" t="s">
        <v>183</v>
      </c>
      <c r="J1021" t="s">
        <v>183</v>
      </c>
      <c r="K1021" t="s">
        <v>183</v>
      </c>
    </row>
    <row r="1022" spans="2:11" x14ac:dyDescent="0.2">
      <c r="B1022" t="s">
        <v>22</v>
      </c>
      <c r="C1022" s="2" t="s">
        <v>237</v>
      </c>
      <c r="D1022" t="s">
        <v>238</v>
      </c>
      <c r="E1022" t="s">
        <v>186</v>
      </c>
      <c r="F1022">
        <v>1978</v>
      </c>
      <c r="G1022">
        <v>1940</v>
      </c>
      <c r="H1022">
        <v>2129</v>
      </c>
      <c r="I1022">
        <v>1311</v>
      </c>
      <c r="J1022">
        <v>2183</v>
      </c>
      <c r="K1022">
        <v>2276</v>
      </c>
    </row>
    <row r="1023" spans="2:11" x14ac:dyDescent="0.2">
      <c r="B1023" t="s">
        <v>22</v>
      </c>
      <c r="C1023" s="2" t="s">
        <v>239</v>
      </c>
      <c r="D1023" t="s">
        <v>240</v>
      </c>
      <c r="E1023" t="s">
        <v>182</v>
      </c>
      <c r="F1023" t="s">
        <v>183</v>
      </c>
      <c r="G1023" t="s">
        <v>183</v>
      </c>
      <c r="H1023" t="s">
        <v>183</v>
      </c>
      <c r="I1023" t="s">
        <v>183</v>
      </c>
      <c r="J1023" t="s">
        <v>183</v>
      </c>
      <c r="K1023" t="s">
        <v>183</v>
      </c>
    </row>
    <row r="1024" spans="2:11" x14ac:dyDescent="0.2">
      <c r="B1024" t="s">
        <v>22</v>
      </c>
      <c r="C1024" s="2" t="s">
        <v>241</v>
      </c>
      <c r="D1024" t="s">
        <v>242</v>
      </c>
      <c r="E1024" t="s">
        <v>182</v>
      </c>
      <c r="F1024" t="s">
        <v>183</v>
      </c>
      <c r="G1024" t="s">
        <v>183</v>
      </c>
      <c r="H1024" t="s">
        <v>183</v>
      </c>
      <c r="I1024" t="s">
        <v>183</v>
      </c>
      <c r="J1024" t="s">
        <v>183</v>
      </c>
      <c r="K1024" t="s">
        <v>183</v>
      </c>
    </row>
    <row r="1025" spans="2:11" x14ac:dyDescent="0.2">
      <c r="B1025" t="s">
        <v>22</v>
      </c>
      <c r="C1025" s="2" t="s">
        <v>243</v>
      </c>
      <c r="D1025" t="s">
        <v>244</v>
      </c>
      <c r="E1025" t="s">
        <v>182</v>
      </c>
      <c r="F1025" t="s">
        <v>183</v>
      </c>
      <c r="G1025" t="s">
        <v>183</v>
      </c>
      <c r="H1025" t="s">
        <v>183</v>
      </c>
      <c r="I1025" t="s">
        <v>183</v>
      </c>
      <c r="J1025" t="s">
        <v>183</v>
      </c>
      <c r="K1025" t="s">
        <v>183</v>
      </c>
    </row>
    <row r="1026" spans="2:11" x14ac:dyDescent="0.2">
      <c r="B1026" t="s">
        <v>22</v>
      </c>
      <c r="C1026" s="2" t="s">
        <v>245</v>
      </c>
      <c r="D1026" t="s">
        <v>246</v>
      </c>
      <c r="E1026" t="s">
        <v>182</v>
      </c>
      <c r="F1026" t="s">
        <v>183</v>
      </c>
      <c r="G1026" t="s">
        <v>183</v>
      </c>
      <c r="H1026" t="s">
        <v>183</v>
      </c>
      <c r="I1026" t="s">
        <v>183</v>
      </c>
      <c r="J1026" t="s">
        <v>183</v>
      </c>
      <c r="K1026" t="s">
        <v>183</v>
      </c>
    </row>
    <row r="1027" spans="2:11" x14ac:dyDescent="0.2">
      <c r="B1027" t="s">
        <v>22</v>
      </c>
      <c r="C1027" s="2" t="s">
        <v>247</v>
      </c>
      <c r="D1027" t="s">
        <v>248</v>
      </c>
      <c r="E1027" t="s">
        <v>182</v>
      </c>
      <c r="F1027" t="s">
        <v>183</v>
      </c>
      <c r="G1027" t="s">
        <v>183</v>
      </c>
      <c r="H1027" t="s">
        <v>183</v>
      </c>
      <c r="I1027" t="s">
        <v>183</v>
      </c>
      <c r="J1027" t="s">
        <v>183</v>
      </c>
      <c r="K1027" t="s">
        <v>183</v>
      </c>
    </row>
    <row r="1028" spans="2:11" x14ac:dyDescent="0.2">
      <c r="B1028" t="s">
        <v>22</v>
      </c>
      <c r="C1028" s="2" t="s">
        <v>249</v>
      </c>
      <c r="D1028" t="s">
        <v>250</v>
      </c>
      <c r="E1028" t="s">
        <v>182</v>
      </c>
      <c r="F1028" t="s">
        <v>183</v>
      </c>
      <c r="G1028" t="s">
        <v>183</v>
      </c>
      <c r="H1028" t="s">
        <v>183</v>
      </c>
      <c r="I1028" t="s">
        <v>183</v>
      </c>
      <c r="J1028" t="s">
        <v>183</v>
      </c>
      <c r="K1028" t="s">
        <v>183</v>
      </c>
    </row>
    <row r="1029" spans="2:11" x14ac:dyDescent="0.2">
      <c r="B1029" t="s">
        <v>22</v>
      </c>
      <c r="C1029" s="2" t="s">
        <v>251</v>
      </c>
      <c r="D1029" t="s">
        <v>252</v>
      </c>
      <c r="E1029" t="s">
        <v>186</v>
      </c>
      <c r="F1029">
        <v>1713</v>
      </c>
      <c r="G1029">
        <v>1728</v>
      </c>
      <c r="H1029">
        <v>1021</v>
      </c>
      <c r="I1029">
        <v>1966</v>
      </c>
      <c r="J1029">
        <v>1962</v>
      </c>
      <c r="K1029">
        <v>1483</v>
      </c>
    </row>
    <row r="1030" spans="2:11" x14ac:dyDescent="0.2">
      <c r="B1030" t="s">
        <v>22</v>
      </c>
      <c r="C1030" s="2" t="s">
        <v>253</v>
      </c>
      <c r="D1030" t="s">
        <v>254</v>
      </c>
      <c r="E1030" t="s">
        <v>182</v>
      </c>
      <c r="F1030" t="s">
        <v>183</v>
      </c>
      <c r="G1030" t="s">
        <v>183</v>
      </c>
      <c r="H1030" t="s">
        <v>183</v>
      </c>
      <c r="I1030" t="s">
        <v>183</v>
      </c>
      <c r="J1030" t="s">
        <v>183</v>
      </c>
      <c r="K1030" t="s">
        <v>183</v>
      </c>
    </row>
    <row r="1031" spans="2:11" x14ac:dyDescent="0.2">
      <c r="B1031" t="s">
        <v>22</v>
      </c>
      <c r="C1031" s="2" t="s">
        <v>255</v>
      </c>
      <c r="D1031" t="s">
        <v>256</v>
      </c>
      <c r="E1031" t="s">
        <v>182</v>
      </c>
      <c r="F1031" t="s">
        <v>183</v>
      </c>
      <c r="G1031" t="s">
        <v>183</v>
      </c>
      <c r="H1031" t="s">
        <v>183</v>
      </c>
      <c r="I1031" t="s">
        <v>183</v>
      </c>
      <c r="J1031" t="s">
        <v>183</v>
      </c>
      <c r="K1031" t="s">
        <v>183</v>
      </c>
    </row>
    <row r="1032" spans="2:11" x14ac:dyDescent="0.2">
      <c r="B1032" t="s">
        <v>22</v>
      </c>
      <c r="C1032" s="2" t="s">
        <v>257</v>
      </c>
      <c r="D1032" t="s">
        <v>258</v>
      </c>
      <c r="E1032" t="s">
        <v>182</v>
      </c>
      <c r="F1032" t="s">
        <v>183</v>
      </c>
      <c r="G1032" t="s">
        <v>183</v>
      </c>
      <c r="H1032" t="s">
        <v>183</v>
      </c>
      <c r="I1032" t="s">
        <v>183</v>
      </c>
      <c r="J1032" t="s">
        <v>183</v>
      </c>
      <c r="K1032" t="s">
        <v>183</v>
      </c>
    </row>
    <row r="1033" spans="2:11" x14ac:dyDescent="0.2">
      <c r="B1033" t="s">
        <v>22</v>
      </c>
      <c r="C1033" s="2" t="s">
        <v>259</v>
      </c>
      <c r="D1033" t="s">
        <v>260</v>
      </c>
      <c r="E1033" t="s">
        <v>182</v>
      </c>
      <c r="F1033" t="s">
        <v>183</v>
      </c>
      <c r="G1033" t="s">
        <v>183</v>
      </c>
      <c r="H1033" t="s">
        <v>183</v>
      </c>
      <c r="I1033" t="s">
        <v>183</v>
      </c>
      <c r="J1033" t="s">
        <v>183</v>
      </c>
      <c r="K1033" t="s">
        <v>183</v>
      </c>
    </row>
    <row r="1034" spans="2:11" x14ac:dyDescent="0.2">
      <c r="B1034" t="s">
        <v>22</v>
      </c>
      <c r="C1034" s="2" t="s">
        <v>261</v>
      </c>
      <c r="D1034" t="s">
        <v>262</v>
      </c>
      <c r="E1034" t="s">
        <v>182</v>
      </c>
      <c r="F1034" t="s">
        <v>183</v>
      </c>
      <c r="G1034" t="s">
        <v>183</v>
      </c>
      <c r="H1034" t="s">
        <v>183</v>
      </c>
      <c r="I1034" t="s">
        <v>183</v>
      </c>
      <c r="J1034" t="s">
        <v>183</v>
      </c>
      <c r="K1034" t="s">
        <v>183</v>
      </c>
    </row>
    <row r="1035" spans="2:11" x14ac:dyDescent="0.2">
      <c r="B1035" t="s">
        <v>22</v>
      </c>
      <c r="C1035" s="2" t="s">
        <v>263</v>
      </c>
      <c r="D1035" t="s">
        <v>264</v>
      </c>
      <c r="E1035" t="s">
        <v>182</v>
      </c>
      <c r="F1035" t="s">
        <v>183</v>
      </c>
      <c r="G1035" t="s">
        <v>183</v>
      </c>
      <c r="H1035" t="s">
        <v>183</v>
      </c>
      <c r="I1035" t="s">
        <v>183</v>
      </c>
      <c r="J1035" t="s">
        <v>183</v>
      </c>
      <c r="K1035" t="s">
        <v>183</v>
      </c>
    </row>
    <row r="1036" spans="2:11" x14ac:dyDescent="0.2">
      <c r="B1036" t="s">
        <v>22</v>
      </c>
      <c r="C1036" s="2" t="s">
        <v>265</v>
      </c>
      <c r="D1036" t="s">
        <v>266</v>
      </c>
      <c r="E1036" t="s">
        <v>182</v>
      </c>
      <c r="F1036" t="s">
        <v>183</v>
      </c>
      <c r="G1036" t="s">
        <v>183</v>
      </c>
      <c r="H1036" t="s">
        <v>183</v>
      </c>
      <c r="I1036" t="s">
        <v>183</v>
      </c>
      <c r="J1036" t="s">
        <v>183</v>
      </c>
      <c r="K1036" t="s">
        <v>183</v>
      </c>
    </row>
    <row r="1037" spans="2:11" x14ac:dyDescent="0.2">
      <c r="B1037" t="s">
        <v>22</v>
      </c>
      <c r="C1037" s="2" t="s">
        <v>267</v>
      </c>
      <c r="D1037" t="s">
        <v>268</v>
      </c>
      <c r="E1037" t="s">
        <v>186</v>
      </c>
      <c r="F1037">
        <v>0</v>
      </c>
      <c r="G1037" t="s">
        <v>183</v>
      </c>
      <c r="H1037" t="s">
        <v>183</v>
      </c>
      <c r="I1037" t="s">
        <v>183</v>
      </c>
      <c r="J1037" t="s">
        <v>183</v>
      </c>
      <c r="K1037" t="s">
        <v>183</v>
      </c>
    </row>
    <row r="1038" spans="2:11" x14ac:dyDescent="0.2">
      <c r="B1038" t="s">
        <v>22</v>
      </c>
      <c r="C1038" s="2" t="s">
        <v>269</v>
      </c>
      <c r="D1038" t="s">
        <v>270</v>
      </c>
      <c r="E1038" t="s">
        <v>182</v>
      </c>
      <c r="F1038" t="s">
        <v>183</v>
      </c>
      <c r="G1038" t="s">
        <v>183</v>
      </c>
      <c r="H1038" t="s">
        <v>183</v>
      </c>
      <c r="I1038" t="s">
        <v>183</v>
      </c>
      <c r="J1038" t="s">
        <v>183</v>
      </c>
      <c r="K1038" t="s">
        <v>183</v>
      </c>
    </row>
    <row r="1039" spans="2:11" x14ac:dyDescent="0.2">
      <c r="B1039" t="s">
        <v>22</v>
      </c>
      <c r="C1039" s="2" t="s">
        <v>271</v>
      </c>
      <c r="D1039" t="s">
        <v>272</v>
      </c>
      <c r="E1039" t="s">
        <v>186</v>
      </c>
      <c r="F1039">
        <v>1504</v>
      </c>
      <c r="G1039">
        <v>1385</v>
      </c>
      <c r="H1039">
        <v>1268</v>
      </c>
      <c r="I1039">
        <v>1506</v>
      </c>
      <c r="J1039">
        <v>1589</v>
      </c>
      <c r="K1039">
        <v>1371</v>
      </c>
    </row>
    <row r="1040" spans="2:11" x14ac:dyDescent="0.2">
      <c r="B1040" t="s">
        <v>22</v>
      </c>
      <c r="C1040" s="2" t="s">
        <v>273</v>
      </c>
      <c r="D1040" t="s">
        <v>274</v>
      </c>
      <c r="E1040" t="s">
        <v>182</v>
      </c>
      <c r="F1040" t="s">
        <v>183</v>
      </c>
      <c r="G1040" t="s">
        <v>183</v>
      </c>
      <c r="H1040" t="s">
        <v>183</v>
      </c>
      <c r="I1040" t="s">
        <v>183</v>
      </c>
      <c r="J1040" t="s">
        <v>183</v>
      </c>
      <c r="K1040" t="s">
        <v>183</v>
      </c>
    </row>
    <row r="1041" spans="2:11" x14ac:dyDescent="0.2">
      <c r="B1041" t="s">
        <v>22</v>
      </c>
      <c r="C1041" s="2" t="s">
        <v>275</v>
      </c>
      <c r="D1041" t="s">
        <v>276</v>
      </c>
      <c r="E1041" t="s">
        <v>182</v>
      </c>
      <c r="F1041" t="s">
        <v>183</v>
      </c>
      <c r="G1041" t="s">
        <v>183</v>
      </c>
      <c r="H1041" t="s">
        <v>183</v>
      </c>
      <c r="I1041" t="s">
        <v>183</v>
      </c>
      <c r="J1041" t="s">
        <v>183</v>
      </c>
      <c r="K1041" t="s">
        <v>183</v>
      </c>
    </row>
    <row r="1042" spans="2:11" x14ac:dyDescent="0.2">
      <c r="B1042" t="s">
        <v>22</v>
      </c>
      <c r="C1042" s="2" t="s">
        <v>277</v>
      </c>
      <c r="D1042" t="s">
        <v>278</v>
      </c>
      <c r="E1042" t="s">
        <v>182</v>
      </c>
      <c r="F1042" t="s">
        <v>183</v>
      </c>
      <c r="G1042" t="s">
        <v>183</v>
      </c>
      <c r="H1042" t="s">
        <v>183</v>
      </c>
      <c r="I1042" t="s">
        <v>183</v>
      </c>
      <c r="J1042" t="s">
        <v>183</v>
      </c>
      <c r="K1042" t="s">
        <v>183</v>
      </c>
    </row>
    <row r="1043" spans="2:11" x14ac:dyDescent="0.2">
      <c r="B1043" t="s">
        <v>22</v>
      </c>
      <c r="C1043" s="2" t="s">
        <v>279</v>
      </c>
      <c r="D1043" t="s">
        <v>280</v>
      </c>
      <c r="E1043" t="s">
        <v>182</v>
      </c>
      <c r="F1043" t="s">
        <v>183</v>
      </c>
      <c r="G1043" t="s">
        <v>183</v>
      </c>
      <c r="H1043" t="s">
        <v>183</v>
      </c>
      <c r="I1043" t="s">
        <v>183</v>
      </c>
      <c r="J1043" t="s">
        <v>183</v>
      </c>
      <c r="K1043" t="s">
        <v>183</v>
      </c>
    </row>
    <row r="1044" spans="2:11" x14ac:dyDescent="0.2">
      <c r="B1044" t="s">
        <v>22</v>
      </c>
      <c r="C1044" s="2" t="s">
        <v>281</v>
      </c>
      <c r="D1044" t="s">
        <v>282</v>
      </c>
      <c r="E1044" t="s">
        <v>283</v>
      </c>
      <c r="F1044" t="s">
        <v>183</v>
      </c>
      <c r="G1044" t="s">
        <v>183</v>
      </c>
      <c r="H1044" t="s">
        <v>183</v>
      </c>
      <c r="I1044" t="s">
        <v>183</v>
      </c>
      <c r="J1044" t="s">
        <v>183</v>
      </c>
      <c r="K1044" t="s">
        <v>183</v>
      </c>
    </row>
    <row r="1045" spans="2:11" x14ac:dyDescent="0.2">
      <c r="B1045" t="s">
        <v>22</v>
      </c>
      <c r="C1045" s="2" t="s">
        <v>284</v>
      </c>
      <c r="D1045" t="s">
        <v>285</v>
      </c>
      <c r="E1045" t="s">
        <v>182</v>
      </c>
      <c r="F1045" t="s">
        <v>183</v>
      </c>
      <c r="G1045" t="s">
        <v>183</v>
      </c>
      <c r="H1045" t="s">
        <v>183</v>
      </c>
      <c r="I1045" t="s">
        <v>183</v>
      </c>
      <c r="J1045" t="s">
        <v>183</v>
      </c>
      <c r="K1045" t="s">
        <v>183</v>
      </c>
    </row>
    <row r="1046" spans="2:11" x14ac:dyDescent="0.2">
      <c r="B1046" t="s">
        <v>22</v>
      </c>
      <c r="C1046" s="2" t="s">
        <v>286</v>
      </c>
      <c r="D1046" t="s">
        <v>287</v>
      </c>
      <c r="E1046" t="s">
        <v>182</v>
      </c>
      <c r="F1046" t="s">
        <v>183</v>
      </c>
      <c r="G1046" t="s">
        <v>183</v>
      </c>
      <c r="H1046" t="s">
        <v>183</v>
      </c>
      <c r="I1046" t="s">
        <v>183</v>
      </c>
      <c r="J1046" t="s">
        <v>183</v>
      </c>
      <c r="K1046" t="s">
        <v>183</v>
      </c>
    </row>
    <row r="1047" spans="2:11" x14ac:dyDescent="0.2">
      <c r="B1047" t="s">
        <v>22</v>
      </c>
      <c r="C1047" s="2" t="s">
        <v>288</v>
      </c>
      <c r="D1047" t="s">
        <v>289</v>
      </c>
      <c r="E1047" t="s">
        <v>182</v>
      </c>
      <c r="F1047" t="s">
        <v>183</v>
      </c>
      <c r="G1047" t="s">
        <v>183</v>
      </c>
      <c r="H1047" t="s">
        <v>183</v>
      </c>
      <c r="I1047" t="s">
        <v>183</v>
      </c>
      <c r="J1047" t="s">
        <v>183</v>
      </c>
      <c r="K1047" t="s">
        <v>183</v>
      </c>
    </row>
    <row r="1048" spans="2:11" x14ac:dyDescent="0.2">
      <c r="B1048" t="s">
        <v>22</v>
      </c>
      <c r="C1048" s="2" t="s">
        <v>290</v>
      </c>
      <c r="D1048" t="s">
        <v>291</v>
      </c>
      <c r="E1048" t="s">
        <v>182</v>
      </c>
      <c r="F1048" t="s">
        <v>183</v>
      </c>
      <c r="G1048" t="s">
        <v>183</v>
      </c>
      <c r="H1048" t="s">
        <v>183</v>
      </c>
      <c r="I1048" t="s">
        <v>183</v>
      </c>
      <c r="J1048" t="s">
        <v>183</v>
      </c>
      <c r="K1048" t="s">
        <v>183</v>
      </c>
    </row>
    <row r="1049" spans="2:11" x14ac:dyDescent="0.2">
      <c r="B1049" t="s">
        <v>22</v>
      </c>
      <c r="C1049" s="2" t="s">
        <v>292</v>
      </c>
      <c r="D1049" t="s">
        <v>293</v>
      </c>
      <c r="E1049" t="s">
        <v>182</v>
      </c>
      <c r="F1049" t="s">
        <v>183</v>
      </c>
      <c r="G1049" t="s">
        <v>183</v>
      </c>
      <c r="H1049" t="s">
        <v>183</v>
      </c>
      <c r="I1049" t="s">
        <v>183</v>
      </c>
      <c r="J1049" t="s">
        <v>183</v>
      </c>
      <c r="K1049" t="s">
        <v>183</v>
      </c>
    </row>
    <row r="1050" spans="2:11" x14ac:dyDescent="0.2">
      <c r="B1050" t="s">
        <v>22</v>
      </c>
      <c r="C1050" s="2" t="s">
        <v>294</v>
      </c>
      <c r="D1050" t="s">
        <v>295</v>
      </c>
      <c r="E1050" t="s">
        <v>182</v>
      </c>
      <c r="F1050" t="s">
        <v>183</v>
      </c>
      <c r="G1050" t="s">
        <v>183</v>
      </c>
      <c r="H1050" t="s">
        <v>183</v>
      </c>
      <c r="I1050" t="s">
        <v>183</v>
      </c>
      <c r="J1050" t="s">
        <v>183</v>
      </c>
      <c r="K1050" t="s">
        <v>183</v>
      </c>
    </row>
    <row r="1051" spans="2:11" x14ac:dyDescent="0.2">
      <c r="B1051" t="s">
        <v>22</v>
      </c>
      <c r="C1051" s="2" t="s">
        <v>296</v>
      </c>
      <c r="D1051" t="s">
        <v>297</v>
      </c>
      <c r="E1051" t="s">
        <v>182</v>
      </c>
      <c r="F1051" t="s">
        <v>183</v>
      </c>
      <c r="G1051" t="s">
        <v>183</v>
      </c>
      <c r="H1051" t="s">
        <v>183</v>
      </c>
      <c r="I1051" t="s">
        <v>183</v>
      </c>
      <c r="J1051" t="s">
        <v>183</v>
      </c>
      <c r="K1051" t="s">
        <v>183</v>
      </c>
    </row>
    <row r="1052" spans="2:11" x14ac:dyDescent="0.2">
      <c r="B1052" t="s">
        <v>22</v>
      </c>
      <c r="C1052" s="2" t="s">
        <v>298</v>
      </c>
      <c r="D1052" t="s">
        <v>299</v>
      </c>
      <c r="E1052" t="s">
        <v>283</v>
      </c>
      <c r="F1052" t="s">
        <v>183</v>
      </c>
      <c r="G1052" t="s">
        <v>183</v>
      </c>
      <c r="H1052" t="s">
        <v>183</v>
      </c>
      <c r="I1052" t="s">
        <v>183</v>
      </c>
      <c r="J1052" t="s">
        <v>183</v>
      </c>
      <c r="K1052" t="s">
        <v>183</v>
      </c>
    </row>
    <row r="1053" spans="2:11" x14ac:dyDescent="0.2">
      <c r="B1053" t="s">
        <v>22</v>
      </c>
      <c r="C1053" s="2" t="s">
        <v>300</v>
      </c>
      <c r="D1053" t="s">
        <v>301</v>
      </c>
      <c r="E1053" t="s">
        <v>182</v>
      </c>
      <c r="F1053" t="s">
        <v>183</v>
      </c>
      <c r="G1053" t="s">
        <v>183</v>
      </c>
      <c r="H1053" t="s">
        <v>183</v>
      </c>
      <c r="I1053" t="s">
        <v>183</v>
      </c>
      <c r="J1053" t="s">
        <v>183</v>
      </c>
      <c r="K1053" t="s">
        <v>183</v>
      </c>
    </row>
    <row r="1054" spans="2:11" x14ac:dyDescent="0.2">
      <c r="B1054" t="s">
        <v>22</v>
      </c>
      <c r="C1054" s="2" t="s">
        <v>302</v>
      </c>
      <c r="D1054" t="s">
        <v>303</v>
      </c>
      <c r="E1054" t="s">
        <v>283</v>
      </c>
      <c r="F1054" t="s">
        <v>183</v>
      </c>
      <c r="G1054" t="s">
        <v>183</v>
      </c>
      <c r="H1054" t="s">
        <v>183</v>
      </c>
      <c r="I1054" t="s">
        <v>183</v>
      </c>
      <c r="J1054" t="s">
        <v>183</v>
      </c>
      <c r="K1054" t="s">
        <v>183</v>
      </c>
    </row>
    <row r="1055" spans="2:11" x14ac:dyDescent="0.2">
      <c r="B1055" t="s">
        <v>22</v>
      </c>
      <c r="C1055" s="2" t="s">
        <v>304</v>
      </c>
      <c r="D1055" t="s">
        <v>305</v>
      </c>
      <c r="E1055" t="s">
        <v>182</v>
      </c>
      <c r="F1055" t="s">
        <v>183</v>
      </c>
      <c r="G1055" t="s">
        <v>183</v>
      </c>
      <c r="H1055" t="s">
        <v>183</v>
      </c>
      <c r="I1055" t="s">
        <v>183</v>
      </c>
      <c r="J1055" t="s">
        <v>183</v>
      </c>
      <c r="K1055" t="s">
        <v>183</v>
      </c>
    </row>
    <row r="1056" spans="2:11" x14ac:dyDescent="0.2">
      <c r="B1056" t="s">
        <v>22</v>
      </c>
      <c r="C1056" s="2" t="s">
        <v>306</v>
      </c>
      <c r="D1056" t="s">
        <v>307</v>
      </c>
      <c r="E1056" t="s">
        <v>182</v>
      </c>
      <c r="F1056" t="s">
        <v>183</v>
      </c>
      <c r="G1056" t="s">
        <v>183</v>
      </c>
      <c r="H1056" t="s">
        <v>183</v>
      </c>
      <c r="I1056" t="s">
        <v>183</v>
      </c>
      <c r="J1056" t="s">
        <v>183</v>
      </c>
      <c r="K1056" t="s">
        <v>183</v>
      </c>
    </row>
    <row r="1057" spans="2:11" x14ac:dyDescent="0.2">
      <c r="B1057" t="s">
        <v>22</v>
      </c>
      <c r="C1057" s="2" t="s">
        <v>308</v>
      </c>
      <c r="D1057" t="s">
        <v>309</v>
      </c>
      <c r="E1057" t="s">
        <v>182</v>
      </c>
      <c r="F1057" t="s">
        <v>183</v>
      </c>
      <c r="G1057" t="s">
        <v>183</v>
      </c>
      <c r="H1057" t="s">
        <v>183</v>
      </c>
      <c r="I1057" t="s">
        <v>183</v>
      </c>
      <c r="J1057" t="s">
        <v>183</v>
      </c>
      <c r="K1057" t="s">
        <v>183</v>
      </c>
    </row>
    <row r="1058" spans="2:11" x14ac:dyDescent="0.2">
      <c r="B1058" t="s">
        <v>22</v>
      </c>
      <c r="C1058" s="2" t="s">
        <v>310</v>
      </c>
      <c r="D1058" t="s">
        <v>311</v>
      </c>
      <c r="E1058" t="s">
        <v>186</v>
      </c>
      <c r="F1058" t="s">
        <v>183</v>
      </c>
      <c r="G1058" t="s">
        <v>183</v>
      </c>
      <c r="H1058" t="s">
        <v>183</v>
      </c>
      <c r="I1058">
        <v>527</v>
      </c>
      <c r="J1058">
        <v>533</v>
      </c>
      <c r="K1058">
        <v>421</v>
      </c>
    </row>
    <row r="1059" spans="2:11" x14ac:dyDescent="0.2">
      <c r="B1059" t="s">
        <v>22</v>
      </c>
      <c r="C1059" s="2" t="s">
        <v>312</v>
      </c>
      <c r="D1059" t="s">
        <v>313</v>
      </c>
      <c r="E1059" t="s">
        <v>182</v>
      </c>
      <c r="F1059" t="s">
        <v>183</v>
      </c>
      <c r="G1059" t="s">
        <v>183</v>
      </c>
      <c r="H1059" t="s">
        <v>183</v>
      </c>
      <c r="I1059" t="s">
        <v>183</v>
      </c>
      <c r="J1059" t="s">
        <v>183</v>
      </c>
      <c r="K1059" t="s">
        <v>183</v>
      </c>
    </row>
    <row r="1060" spans="2:11" x14ac:dyDescent="0.2">
      <c r="B1060" t="s">
        <v>22</v>
      </c>
      <c r="C1060" s="2" t="s">
        <v>314</v>
      </c>
      <c r="D1060" t="s">
        <v>315</v>
      </c>
      <c r="E1060" t="s">
        <v>182</v>
      </c>
      <c r="F1060" t="s">
        <v>183</v>
      </c>
      <c r="G1060" t="s">
        <v>183</v>
      </c>
      <c r="H1060" t="s">
        <v>183</v>
      </c>
      <c r="I1060" t="s">
        <v>183</v>
      </c>
      <c r="J1060" t="s">
        <v>183</v>
      </c>
      <c r="K1060" t="s">
        <v>183</v>
      </c>
    </row>
    <row r="1061" spans="2:11" x14ac:dyDescent="0.2">
      <c r="B1061" t="s">
        <v>22</v>
      </c>
      <c r="C1061" s="2" t="s">
        <v>316</v>
      </c>
      <c r="D1061" t="s">
        <v>317</v>
      </c>
      <c r="E1061" t="s">
        <v>186</v>
      </c>
      <c r="F1061" t="s">
        <v>183</v>
      </c>
      <c r="G1061" t="s">
        <v>183</v>
      </c>
      <c r="H1061" t="s">
        <v>183</v>
      </c>
      <c r="I1061">
        <v>9</v>
      </c>
      <c r="J1061" t="s">
        <v>183</v>
      </c>
      <c r="K1061">
        <v>55</v>
      </c>
    </row>
    <row r="1062" spans="2:11" x14ac:dyDescent="0.2">
      <c r="B1062" t="s">
        <v>22</v>
      </c>
      <c r="C1062" s="2" t="s">
        <v>318</v>
      </c>
      <c r="D1062" t="s">
        <v>319</v>
      </c>
      <c r="E1062" t="s">
        <v>186</v>
      </c>
      <c r="F1062" t="s">
        <v>183</v>
      </c>
      <c r="G1062" t="s">
        <v>183</v>
      </c>
      <c r="H1062" t="s">
        <v>183</v>
      </c>
      <c r="I1062">
        <v>108</v>
      </c>
      <c r="J1062">
        <v>270</v>
      </c>
      <c r="K1062">
        <v>184</v>
      </c>
    </row>
    <row r="1063" spans="2:11" x14ac:dyDescent="0.2">
      <c r="B1063" t="s">
        <v>22</v>
      </c>
      <c r="C1063" s="2" t="s">
        <v>320</v>
      </c>
      <c r="D1063" t="s">
        <v>321</v>
      </c>
      <c r="E1063" t="s">
        <v>186</v>
      </c>
      <c r="F1063" t="s">
        <v>183</v>
      </c>
      <c r="G1063" t="s">
        <v>183</v>
      </c>
      <c r="H1063" t="s">
        <v>183</v>
      </c>
      <c r="I1063">
        <v>194</v>
      </c>
      <c r="J1063">
        <v>224</v>
      </c>
      <c r="K1063">
        <v>260</v>
      </c>
    </row>
    <row r="1064" spans="2:11" x14ac:dyDescent="0.2">
      <c r="B1064" t="s">
        <v>22</v>
      </c>
      <c r="C1064" s="2" t="s">
        <v>322</v>
      </c>
      <c r="D1064" t="s">
        <v>323</v>
      </c>
      <c r="E1064" t="s">
        <v>182</v>
      </c>
      <c r="F1064" t="s">
        <v>183</v>
      </c>
      <c r="G1064" t="s">
        <v>183</v>
      </c>
      <c r="H1064" t="s">
        <v>183</v>
      </c>
      <c r="I1064" t="s">
        <v>183</v>
      </c>
      <c r="J1064" t="s">
        <v>183</v>
      </c>
      <c r="K1064" t="s">
        <v>183</v>
      </c>
    </row>
    <row r="1065" spans="2:11" x14ac:dyDescent="0.2">
      <c r="B1065" t="s">
        <v>22</v>
      </c>
      <c r="C1065" s="2" t="s">
        <v>324</v>
      </c>
      <c r="D1065" t="s">
        <v>325</v>
      </c>
      <c r="E1065" t="s">
        <v>182</v>
      </c>
      <c r="F1065" t="s">
        <v>183</v>
      </c>
      <c r="G1065" t="s">
        <v>183</v>
      </c>
      <c r="H1065" t="s">
        <v>183</v>
      </c>
      <c r="I1065" t="s">
        <v>183</v>
      </c>
      <c r="J1065" t="s">
        <v>183</v>
      </c>
      <c r="K1065" t="s">
        <v>183</v>
      </c>
    </row>
    <row r="1066" spans="2:11" x14ac:dyDescent="0.2">
      <c r="B1066" t="s">
        <v>22</v>
      </c>
      <c r="C1066" s="2" t="s">
        <v>326</v>
      </c>
      <c r="D1066" t="s">
        <v>327</v>
      </c>
      <c r="E1066" t="s">
        <v>182</v>
      </c>
      <c r="F1066" t="s">
        <v>183</v>
      </c>
      <c r="G1066" t="s">
        <v>183</v>
      </c>
      <c r="H1066" t="s">
        <v>183</v>
      </c>
      <c r="I1066" t="s">
        <v>183</v>
      </c>
      <c r="J1066" t="s">
        <v>183</v>
      </c>
      <c r="K1066" t="s">
        <v>183</v>
      </c>
    </row>
    <row r="1067" spans="2:11" x14ac:dyDescent="0.2">
      <c r="B1067" t="s">
        <v>22</v>
      </c>
      <c r="C1067" s="2" t="s">
        <v>328</v>
      </c>
      <c r="D1067" t="s">
        <v>329</v>
      </c>
      <c r="E1067" t="s">
        <v>182</v>
      </c>
      <c r="F1067" t="s">
        <v>183</v>
      </c>
      <c r="G1067" t="s">
        <v>183</v>
      </c>
      <c r="H1067" t="s">
        <v>183</v>
      </c>
      <c r="I1067" t="s">
        <v>183</v>
      </c>
      <c r="J1067" t="s">
        <v>183</v>
      </c>
      <c r="K1067" t="s">
        <v>183</v>
      </c>
    </row>
    <row r="1068" spans="2:11" x14ac:dyDescent="0.2">
      <c r="B1068" t="s">
        <v>22</v>
      </c>
      <c r="C1068" s="2" t="s">
        <v>330</v>
      </c>
      <c r="D1068" t="s">
        <v>331</v>
      </c>
      <c r="E1068" t="s">
        <v>182</v>
      </c>
      <c r="F1068" t="s">
        <v>183</v>
      </c>
      <c r="G1068" t="s">
        <v>183</v>
      </c>
      <c r="H1068" t="s">
        <v>183</v>
      </c>
      <c r="I1068" t="s">
        <v>183</v>
      </c>
      <c r="J1068" t="s">
        <v>183</v>
      </c>
      <c r="K1068" t="s">
        <v>183</v>
      </c>
    </row>
    <row r="1069" spans="2:11" x14ac:dyDescent="0.2">
      <c r="B1069" t="s">
        <v>22</v>
      </c>
      <c r="C1069" s="2" t="s">
        <v>332</v>
      </c>
      <c r="D1069" t="s">
        <v>333</v>
      </c>
      <c r="E1069" t="s">
        <v>186</v>
      </c>
      <c r="F1069" t="s">
        <v>183</v>
      </c>
      <c r="G1069" t="s">
        <v>183</v>
      </c>
      <c r="H1069" t="s">
        <v>183</v>
      </c>
      <c r="I1069">
        <v>244</v>
      </c>
      <c r="J1069">
        <v>233</v>
      </c>
      <c r="K1069">
        <v>259</v>
      </c>
    </row>
    <row r="1070" spans="2:11" x14ac:dyDescent="0.2">
      <c r="B1070" t="s">
        <v>22</v>
      </c>
      <c r="C1070" s="2" t="s">
        <v>334</v>
      </c>
      <c r="D1070" t="s">
        <v>335</v>
      </c>
      <c r="E1070" t="s">
        <v>182</v>
      </c>
      <c r="F1070" t="s">
        <v>183</v>
      </c>
      <c r="G1070" t="s">
        <v>183</v>
      </c>
      <c r="H1070" t="s">
        <v>183</v>
      </c>
      <c r="I1070" t="s">
        <v>183</v>
      </c>
      <c r="J1070" t="s">
        <v>183</v>
      </c>
      <c r="K1070" t="s">
        <v>183</v>
      </c>
    </row>
    <row r="1071" spans="2:11" x14ac:dyDescent="0.2">
      <c r="B1071" t="s">
        <v>22</v>
      </c>
      <c r="C1071" s="2" t="s">
        <v>336</v>
      </c>
      <c r="D1071" t="s">
        <v>337</v>
      </c>
      <c r="E1071" t="s">
        <v>182</v>
      </c>
      <c r="F1071" t="s">
        <v>183</v>
      </c>
      <c r="G1071" t="s">
        <v>183</v>
      </c>
      <c r="H1071" t="s">
        <v>183</v>
      </c>
      <c r="I1071" t="s">
        <v>183</v>
      </c>
      <c r="J1071" t="s">
        <v>183</v>
      </c>
      <c r="K1071" t="s">
        <v>183</v>
      </c>
    </row>
    <row r="1072" spans="2:11" x14ac:dyDescent="0.2">
      <c r="B1072" t="s">
        <v>338</v>
      </c>
      <c r="C1072" s="2" t="s">
        <v>339</v>
      </c>
      <c r="D1072" t="s">
        <v>340</v>
      </c>
      <c r="E1072" t="s">
        <v>183</v>
      </c>
      <c r="F1072" t="s">
        <v>183</v>
      </c>
      <c r="G1072" t="s">
        <v>183</v>
      </c>
      <c r="H1072" t="s">
        <v>183</v>
      </c>
      <c r="I1072" t="s">
        <v>183</v>
      </c>
      <c r="J1072" t="s">
        <v>183</v>
      </c>
      <c r="K1072" t="s">
        <v>183</v>
      </c>
    </row>
    <row r="1073" spans="2:11" x14ac:dyDescent="0.2">
      <c r="B1073" t="s">
        <v>20</v>
      </c>
      <c r="C1073" s="2" t="s">
        <v>341</v>
      </c>
      <c r="D1073" t="s">
        <v>342</v>
      </c>
      <c r="E1073" t="s">
        <v>182</v>
      </c>
      <c r="F1073" t="s">
        <v>183</v>
      </c>
      <c r="G1073" t="s">
        <v>183</v>
      </c>
      <c r="H1073" t="s">
        <v>183</v>
      </c>
      <c r="I1073" t="s">
        <v>183</v>
      </c>
      <c r="J1073" t="s">
        <v>183</v>
      </c>
      <c r="K1073" t="s">
        <v>183</v>
      </c>
    </row>
    <row r="1074" spans="2:11" x14ac:dyDescent="0.2">
      <c r="B1074" t="s">
        <v>20</v>
      </c>
      <c r="C1074" s="2" t="s">
        <v>343</v>
      </c>
      <c r="D1074" t="s">
        <v>344</v>
      </c>
      <c r="E1074" t="s">
        <v>283</v>
      </c>
      <c r="F1074" t="s">
        <v>183</v>
      </c>
      <c r="G1074" t="s">
        <v>183</v>
      </c>
      <c r="H1074" t="s">
        <v>183</v>
      </c>
      <c r="I1074" t="s">
        <v>183</v>
      </c>
      <c r="J1074" t="s">
        <v>183</v>
      </c>
      <c r="K1074" t="s">
        <v>183</v>
      </c>
    </row>
    <row r="1075" spans="2:11" x14ac:dyDescent="0.2">
      <c r="B1075" t="s">
        <v>20</v>
      </c>
      <c r="C1075" s="2" t="s">
        <v>345</v>
      </c>
      <c r="D1075" t="s">
        <v>346</v>
      </c>
      <c r="E1075" t="s">
        <v>182</v>
      </c>
      <c r="F1075" t="s">
        <v>183</v>
      </c>
      <c r="G1075" t="s">
        <v>183</v>
      </c>
      <c r="H1075" t="s">
        <v>183</v>
      </c>
      <c r="I1075" t="s">
        <v>183</v>
      </c>
      <c r="J1075" t="s">
        <v>183</v>
      </c>
      <c r="K1075" t="s">
        <v>183</v>
      </c>
    </row>
    <row r="1076" spans="2:11" x14ac:dyDescent="0.2">
      <c r="B1076" t="s">
        <v>20</v>
      </c>
      <c r="C1076" s="2" t="s">
        <v>347</v>
      </c>
      <c r="D1076" t="s">
        <v>348</v>
      </c>
      <c r="E1076" t="s">
        <v>186</v>
      </c>
      <c r="F1076">
        <v>636</v>
      </c>
      <c r="G1076">
        <v>740</v>
      </c>
      <c r="H1076">
        <v>802</v>
      </c>
      <c r="I1076">
        <v>0</v>
      </c>
      <c r="J1076">
        <v>570</v>
      </c>
      <c r="K1076">
        <v>546</v>
      </c>
    </row>
    <row r="1077" spans="2:11" x14ac:dyDescent="0.2">
      <c r="B1077" t="s">
        <v>20</v>
      </c>
      <c r="C1077" s="2" t="s">
        <v>349</v>
      </c>
      <c r="D1077" t="s">
        <v>350</v>
      </c>
      <c r="E1077" t="s">
        <v>182</v>
      </c>
      <c r="F1077" t="s">
        <v>183</v>
      </c>
      <c r="G1077" t="s">
        <v>183</v>
      </c>
      <c r="H1077" t="s">
        <v>183</v>
      </c>
      <c r="I1077" t="s">
        <v>183</v>
      </c>
      <c r="J1077" t="s">
        <v>183</v>
      </c>
      <c r="K1077" t="s">
        <v>183</v>
      </c>
    </row>
    <row r="1078" spans="2:11" x14ac:dyDescent="0.2">
      <c r="B1078" t="s">
        <v>20</v>
      </c>
      <c r="C1078" s="2" t="s">
        <v>351</v>
      </c>
      <c r="D1078" t="s">
        <v>352</v>
      </c>
      <c r="E1078" t="s">
        <v>186</v>
      </c>
      <c r="F1078">
        <v>2902</v>
      </c>
      <c r="G1078">
        <v>2811</v>
      </c>
      <c r="H1078">
        <v>2607</v>
      </c>
      <c r="I1078">
        <v>2528</v>
      </c>
      <c r="J1078">
        <v>2165</v>
      </c>
      <c r="K1078">
        <v>2175</v>
      </c>
    </row>
    <row r="1079" spans="2:11" x14ac:dyDescent="0.2">
      <c r="B1079" t="s">
        <v>20</v>
      </c>
      <c r="C1079" s="2" t="s">
        <v>353</v>
      </c>
      <c r="D1079" t="s">
        <v>354</v>
      </c>
      <c r="E1079" t="s">
        <v>283</v>
      </c>
      <c r="F1079">
        <v>0</v>
      </c>
      <c r="G1079" t="s">
        <v>183</v>
      </c>
      <c r="H1079" t="s">
        <v>183</v>
      </c>
      <c r="I1079" t="s">
        <v>183</v>
      </c>
      <c r="J1079" t="s">
        <v>183</v>
      </c>
      <c r="K1079" t="s">
        <v>183</v>
      </c>
    </row>
    <row r="1080" spans="2:11" x14ac:dyDescent="0.2">
      <c r="B1080" t="s">
        <v>20</v>
      </c>
      <c r="C1080" s="2" t="s">
        <v>355</v>
      </c>
      <c r="D1080" t="s">
        <v>356</v>
      </c>
      <c r="E1080" t="s">
        <v>186</v>
      </c>
      <c r="F1080">
        <v>1522</v>
      </c>
      <c r="G1080">
        <v>1436</v>
      </c>
      <c r="H1080">
        <v>1612</v>
      </c>
      <c r="I1080">
        <v>1708</v>
      </c>
      <c r="J1080">
        <v>699</v>
      </c>
      <c r="K1080">
        <v>832</v>
      </c>
    </row>
    <row r="1081" spans="2:11" x14ac:dyDescent="0.2">
      <c r="B1081" t="s">
        <v>20</v>
      </c>
      <c r="C1081" s="2" t="s">
        <v>357</v>
      </c>
      <c r="D1081" t="s">
        <v>358</v>
      </c>
      <c r="E1081" t="s">
        <v>186</v>
      </c>
      <c r="F1081">
        <v>1444</v>
      </c>
      <c r="G1081">
        <v>1474</v>
      </c>
      <c r="H1081">
        <v>1430</v>
      </c>
      <c r="I1081">
        <v>0</v>
      </c>
      <c r="J1081">
        <v>1289</v>
      </c>
      <c r="K1081">
        <v>1139</v>
      </c>
    </row>
    <row r="1082" spans="2:11" x14ac:dyDescent="0.2">
      <c r="B1082" t="s">
        <v>20</v>
      </c>
      <c r="C1082" s="2" t="s">
        <v>359</v>
      </c>
      <c r="D1082" t="s">
        <v>360</v>
      </c>
      <c r="E1082" t="s">
        <v>186</v>
      </c>
      <c r="F1082">
        <v>1576</v>
      </c>
      <c r="G1082">
        <v>1520</v>
      </c>
      <c r="H1082">
        <v>1635</v>
      </c>
      <c r="I1082">
        <v>1531</v>
      </c>
      <c r="J1082">
        <v>1160</v>
      </c>
      <c r="K1082">
        <v>1100</v>
      </c>
    </row>
    <row r="1083" spans="2:11" x14ac:dyDescent="0.2">
      <c r="B1083" t="s">
        <v>20</v>
      </c>
      <c r="C1083" s="2" t="s">
        <v>361</v>
      </c>
      <c r="D1083" t="s">
        <v>362</v>
      </c>
      <c r="E1083" t="s">
        <v>186</v>
      </c>
      <c r="F1083">
        <v>4672</v>
      </c>
      <c r="G1083">
        <v>4582</v>
      </c>
      <c r="H1083">
        <v>5681</v>
      </c>
      <c r="I1083">
        <v>0</v>
      </c>
      <c r="J1083">
        <v>3937</v>
      </c>
      <c r="K1083">
        <v>3089</v>
      </c>
    </row>
    <row r="1084" spans="2:11" x14ac:dyDescent="0.2">
      <c r="B1084" t="s">
        <v>20</v>
      </c>
      <c r="C1084" s="2" t="s">
        <v>363</v>
      </c>
      <c r="D1084" t="s">
        <v>364</v>
      </c>
      <c r="E1084" t="s">
        <v>186</v>
      </c>
      <c r="F1084">
        <v>1352</v>
      </c>
      <c r="G1084">
        <v>1295</v>
      </c>
      <c r="H1084">
        <v>1249</v>
      </c>
      <c r="I1084">
        <v>1110</v>
      </c>
      <c r="J1084">
        <v>724</v>
      </c>
      <c r="K1084">
        <v>668</v>
      </c>
    </row>
    <row r="1085" spans="2:11" x14ac:dyDescent="0.2">
      <c r="B1085" t="s">
        <v>20</v>
      </c>
      <c r="C1085" s="2" t="s">
        <v>365</v>
      </c>
      <c r="D1085" t="s">
        <v>366</v>
      </c>
      <c r="E1085" t="s">
        <v>182</v>
      </c>
      <c r="F1085" t="s">
        <v>183</v>
      </c>
      <c r="G1085" t="s">
        <v>183</v>
      </c>
      <c r="H1085" t="s">
        <v>183</v>
      </c>
      <c r="I1085" t="s">
        <v>183</v>
      </c>
      <c r="J1085" t="s">
        <v>183</v>
      </c>
      <c r="K1085" t="s">
        <v>183</v>
      </c>
    </row>
    <row r="1086" spans="2:11" x14ac:dyDescent="0.2">
      <c r="B1086" t="s">
        <v>20</v>
      </c>
      <c r="C1086" s="2" t="s">
        <v>367</v>
      </c>
      <c r="D1086" t="s">
        <v>368</v>
      </c>
      <c r="E1086" t="s">
        <v>186</v>
      </c>
      <c r="F1086">
        <v>2386</v>
      </c>
      <c r="G1086">
        <v>2217</v>
      </c>
      <c r="H1086">
        <v>2168</v>
      </c>
      <c r="I1086">
        <v>2273</v>
      </c>
      <c r="J1086">
        <v>2250</v>
      </c>
      <c r="K1086">
        <v>2220</v>
      </c>
    </row>
    <row r="1087" spans="2:11" x14ac:dyDescent="0.2">
      <c r="B1087" t="s">
        <v>20</v>
      </c>
      <c r="C1087" s="2" t="s">
        <v>369</v>
      </c>
      <c r="D1087" t="s">
        <v>370</v>
      </c>
      <c r="E1087" t="s">
        <v>186</v>
      </c>
      <c r="F1087">
        <v>780</v>
      </c>
      <c r="G1087">
        <v>611</v>
      </c>
      <c r="H1087">
        <v>486</v>
      </c>
      <c r="I1087">
        <v>355</v>
      </c>
      <c r="J1087">
        <v>0</v>
      </c>
      <c r="K1087">
        <v>1827</v>
      </c>
    </row>
    <row r="1088" spans="2:11" x14ac:dyDescent="0.2">
      <c r="B1088" t="s">
        <v>20</v>
      </c>
      <c r="C1088" s="2" t="s">
        <v>371</v>
      </c>
      <c r="D1088" t="s">
        <v>372</v>
      </c>
      <c r="E1088" t="s">
        <v>186</v>
      </c>
      <c r="F1088">
        <v>648</v>
      </c>
      <c r="G1088">
        <v>771</v>
      </c>
      <c r="H1088">
        <v>721</v>
      </c>
      <c r="I1088">
        <v>623</v>
      </c>
      <c r="J1088">
        <v>170</v>
      </c>
      <c r="K1088">
        <v>408</v>
      </c>
    </row>
    <row r="1089" spans="2:11" x14ac:dyDescent="0.2">
      <c r="B1089" t="s">
        <v>20</v>
      </c>
      <c r="C1089" s="2" t="s">
        <v>373</v>
      </c>
      <c r="D1089" t="s">
        <v>374</v>
      </c>
      <c r="E1089" t="s">
        <v>182</v>
      </c>
      <c r="F1089" t="s">
        <v>183</v>
      </c>
      <c r="G1089" t="s">
        <v>183</v>
      </c>
      <c r="H1089" t="s">
        <v>183</v>
      </c>
      <c r="I1089" t="s">
        <v>183</v>
      </c>
      <c r="J1089" t="s">
        <v>183</v>
      </c>
      <c r="K1089" t="s">
        <v>183</v>
      </c>
    </row>
    <row r="1090" spans="2:11" x14ac:dyDescent="0.2">
      <c r="B1090" t="s">
        <v>20</v>
      </c>
      <c r="C1090" s="2" t="s">
        <v>375</v>
      </c>
      <c r="D1090" t="s">
        <v>376</v>
      </c>
      <c r="E1090" t="s">
        <v>186</v>
      </c>
      <c r="F1090">
        <v>1043</v>
      </c>
      <c r="G1090">
        <v>976</v>
      </c>
      <c r="H1090">
        <v>1192</v>
      </c>
      <c r="I1090" t="s">
        <v>183</v>
      </c>
      <c r="J1090">
        <v>0</v>
      </c>
      <c r="K1090">
        <v>717</v>
      </c>
    </row>
    <row r="1091" spans="2:11" x14ac:dyDescent="0.2">
      <c r="B1091" t="s">
        <v>20</v>
      </c>
      <c r="C1091" s="2" t="s">
        <v>377</v>
      </c>
      <c r="D1091" t="s">
        <v>378</v>
      </c>
      <c r="E1091" t="s">
        <v>283</v>
      </c>
      <c r="F1091" t="s">
        <v>183</v>
      </c>
      <c r="G1091" t="s">
        <v>183</v>
      </c>
      <c r="H1091" t="s">
        <v>183</v>
      </c>
      <c r="I1091" t="s">
        <v>183</v>
      </c>
      <c r="J1091" t="s">
        <v>183</v>
      </c>
      <c r="K1091" t="s">
        <v>183</v>
      </c>
    </row>
    <row r="1092" spans="2:11" x14ac:dyDescent="0.2">
      <c r="B1092" t="s">
        <v>20</v>
      </c>
      <c r="C1092" s="2" t="s">
        <v>379</v>
      </c>
      <c r="D1092" t="s">
        <v>380</v>
      </c>
      <c r="E1092" t="s">
        <v>186</v>
      </c>
      <c r="F1092">
        <v>177</v>
      </c>
      <c r="G1092">
        <v>161</v>
      </c>
      <c r="H1092">
        <v>178</v>
      </c>
      <c r="I1092">
        <v>0</v>
      </c>
      <c r="J1092">
        <v>139</v>
      </c>
      <c r="K1092">
        <v>124</v>
      </c>
    </row>
    <row r="1093" spans="2:11" x14ac:dyDescent="0.2">
      <c r="B1093" t="s">
        <v>20</v>
      </c>
      <c r="C1093" s="2" t="s">
        <v>381</v>
      </c>
      <c r="D1093" t="s">
        <v>382</v>
      </c>
      <c r="E1093" t="s">
        <v>186</v>
      </c>
      <c r="F1093">
        <v>4626</v>
      </c>
      <c r="G1093">
        <v>3970</v>
      </c>
      <c r="H1093">
        <v>4589</v>
      </c>
      <c r="I1093">
        <v>4529</v>
      </c>
      <c r="J1093">
        <v>3907</v>
      </c>
      <c r="K1093">
        <v>3775</v>
      </c>
    </row>
    <row r="1094" spans="2:11" x14ac:dyDescent="0.2">
      <c r="B1094" t="s">
        <v>20</v>
      </c>
      <c r="C1094" s="2" t="s">
        <v>383</v>
      </c>
      <c r="D1094" t="s">
        <v>384</v>
      </c>
      <c r="E1094" t="s">
        <v>186</v>
      </c>
      <c r="F1094">
        <v>1001</v>
      </c>
      <c r="G1094">
        <v>848</v>
      </c>
      <c r="H1094">
        <v>648</v>
      </c>
      <c r="I1094">
        <v>535</v>
      </c>
      <c r="J1094">
        <v>0</v>
      </c>
      <c r="K1094">
        <v>0</v>
      </c>
    </row>
    <row r="1095" spans="2:11" x14ac:dyDescent="0.2">
      <c r="B1095" t="s">
        <v>20</v>
      </c>
      <c r="C1095" s="2" t="s">
        <v>385</v>
      </c>
      <c r="D1095" t="s">
        <v>386</v>
      </c>
      <c r="E1095" t="s">
        <v>186</v>
      </c>
      <c r="F1095">
        <v>100</v>
      </c>
      <c r="G1095">
        <v>90</v>
      </c>
      <c r="H1095">
        <v>61</v>
      </c>
      <c r="I1095">
        <v>49</v>
      </c>
      <c r="J1095">
        <v>0</v>
      </c>
      <c r="K1095">
        <v>0</v>
      </c>
    </row>
    <row r="1096" spans="2:11" x14ac:dyDescent="0.2">
      <c r="B1096" t="s">
        <v>20</v>
      </c>
      <c r="C1096" s="2" t="s">
        <v>387</v>
      </c>
      <c r="D1096" t="s">
        <v>388</v>
      </c>
      <c r="E1096" t="s">
        <v>186</v>
      </c>
      <c r="F1096">
        <v>2754</v>
      </c>
      <c r="G1096">
        <v>2782</v>
      </c>
      <c r="H1096">
        <v>3568</v>
      </c>
      <c r="I1096">
        <v>3670</v>
      </c>
      <c r="J1096">
        <v>3030</v>
      </c>
      <c r="K1096">
        <v>2164</v>
      </c>
    </row>
    <row r="1097" spans="2:11" x14ac:dyDescent="0.2">
      <c r="B1097" t="s">
        <v>20</v>
      </c>
      <c r="C1097" s="2" t="s">
        <v>389</v>
      </c>
      <c r="D1097" t="s">
        <v>390</v>
      </c>
      <c r="E1097" t="s">
        <v>186</v>
      </c>
      <c r="F1097">
        <v>7342</v>
      </c>
      <c r="G1097">
        <v>8525</v>
      </c>
      <c r="H1097">
        <v>10964</v>
      </c>
      <c r="I1097">
        <v>11019</v>
      </c>
      <c r="J1097">
        <v>9577</v>
      </c>
      <c r="K1097">
        <v>7646</v>
      </c>
    </row>
    <row r="1098" spans="2:11" x14ac:dyDescent="0.2">
      <c r="B1098" t="s">
        <v>20</v>
      </c>
      <c r="C1098" s="2" t="s">
        <v>391</v>
      </c>
      <c r="D1098" t="s">
        <v>392</v>
      </c>
      <c r="E1098" t="s">
        <v>186</v>
      </c>
      <c r="F1098">
        <v>3645</v>
      </c>
      <c r="G1098">
        <v>3462</v>
      </c>
      <c r="H1098">
        <v>3415</v>
      </c>
      <c r="I1098">
        <v>3281</v>
      </c>
      <c r="J1098">
        <v>2944</v>
      </c>
      <c r="K1098">
        <v>2589</v>
      </c>
    </row>
    <row r="1099" spans="2:11" x14ac:dyDescent="0.2">
      <c r="B1099" t="s">
        <v>20</v>
      </c>
      <c r="C1099" s="2" t="s">
        <v>393</v>
      </c>
      <c r="D1099" t="s">
        <v>394</v>
      </c>
      <c r="E1099" t="s">
        <v>186</v>
      </c>
      <c r="F1099" t="s">
        <v>183</v>
      </c>
      <c r="G1099" t="s">
        <v>183</v>
      </c>
      <c r="H1099" t="s">
        <v>183</v>
      </c>
      <c r="I1099" t="s">
        <v>183</v>
      </c>
      <c r="J1099" t="s">
        <v>183</v>
      </c>
      <c r="K1099" t="s">
        <v>183</v>
      </c>
    </row>
    <row r="1100" spans="2:11" x14ac:dyDescent="0.2">
      <c r="B1100" t="s">
        <v>20</v>
      </c>
      <c r="C1100" s="2" t="s">
        <v>395</v>
      </c>
      <c r="D1100" t="s">
        <v>396</v>
      </c>
      <c r="E1100" t="s">
        <v>182</v>
      </c>
      <c r="F1100" t="s">
        <v>183</v>
      </c>
      <c r="G1100" t="s">
        <v>183</v>
      </c>
      <c r="H1100" t="s">
        <v>183</v>
      </c>
      <c r="I1100" t="s">
        <v>183</v>
      </c>
      <c r="J1100" t="s">
        <v>183</v>
      </c>
      <c r="K1100" t="s">
        <v>183</v>
      </c>
    </row>
    <row r="1101" spans="2:11" x14ac:dyDescent="0.2">
      <c r="B1101" t="s">
        <v>20</v>
      </c>
      <c r="C1101" s="2" t="s">
        <v>397</v>
      </c>
      <c r="D1101" t="s">
        <v>398</v>
      </c>
      <c r="E1101" t="s">
        <v>186</v>
      </c>
      <c r="F1101">
        <v>5738</v>
      </c>
      <c r="G1101">
        <v>5532</v>
      </c>
      <c r="H1101">
        <v>6105</v>
      </c>
      <c r="I1101">
        <v>6126</v>
      </c>
      <c r="J1101">
        <v>4937</v>
      </c>
      <c r="K1101">
        <v>672</v>
      </c>
    </row>
    <row r="1102" spans="2:11" x14ac:dyDescent="0.2">
      <c r="B1102" t="s">
        <v>20</v>
      </c>
      <c r="C1102" s="2" t="s">
        <v>399</v>
      </c>
      <c r="D1102" t="s">
        <v>400</v>
      </c>
      <c r="E1102" t="s">
        <v>186</v>
      </c>
      <c r="F1102">
        <v>424</v>
      </c>
      <c r="G1102">
        <v>329</v>
      </c>
      <c r="H1102">
        <v>314</v>
      </c>
      <c r="I1102">
        <v>266</v>
      </c>
      <c r="J1102">
        <v>229</v>
      </c>
      <c r="K1102">
        <v>668</v>
      </c>
    </row>
    <row r="1103" spans="2:11" x14ac:dyDescent="0.2">
      <c r="B1103" t="s">
        <v>20</v>
      </c>
      <c r="C1103" s="2" t="s">
        <v>401</v>
      </c>
      <c r="D1103" t="s">
        <v>402</v>
      </c>
      <c r="E1103" t="s">
        <v>283</v>
      </c>
      <c r="F1103" t="s">
        <v>183</v>
      </c>
      <c r="G1103" t="s">
        <v>183</v>
      </c>
      <c r="H1103" t="s">
        <v>183</v>
      </c>
      <c r="I1103" t="s">
        <v>183</v>
      </c>
      <c r="J1103" t="s">
        <v>183</v>
      </c>
      <c r="K1103" t="s">
        <v>183</v>
      </c>
    </row>
    <row r="1104" spans="2:11" x14ac:dyDescent="0.2">
      <c r="B1104" t="s">
        <v>20</v>
      </c>
      <c r="C1104" s="2" t="s">
        <v>403</v>
      </c>
      <c r="D1104" t="s">
        <v>404</v>
      </c>
      <c r="E1104" t="s">
        <v>283</v>
      </c>
      <c r="F1104" t="s">
        <v>183</v>
      </c>
      <c r="G1104" t="s">
        <v>183</v>
      </c>
      <c r="H1104" t="s">
        <v>183</v>
      </c>
      <c r="I1104" t="s">
        <v>183</v>
      </c>
      <c r="J1104" t="s">
        <v>183</v>
      </c>
      <c r="K1104" t="s">
        <v>183</v>
      </c>
    </row>
    <row r="1105" spans="2:11" x14ac:dyDescent="0.2">
      <c r="B1105" t="s">
        <v>20</v>
      </c>
      <c r="C1105" s="2" t="s">
        <v>405</v>
      </c>
      <c r="D1105" t="s">
        <v>406</v>
      </c>
      <c r="E1105" t="s">
        <v>283</v>
      </c>
      <c r="F1105" t="s">
        <v>183</v>
      </c>
      <c r="G1105" t="s">
        <v>183</v>
      </c>
      <c r="H1105" t="s">
        <v>183</v>
      </c>
      <c r="I1105" t="s">
        <v>183</v>
      </c>
      <c r="J1105" t="s">
        <v>183</v>
      </c>
      <c r="K1105" t="s">
        <v>183</v>
      </c>
    </row>
    <row r="1106" spans="2:11" x14ac:dyDescent="0.2">
      <c r="B1106" t="s">
        <v>20</v>
      </c>
      <c r="C1106" s="2" t="s">
        <v>407</v>
      </c>
      <c r="D1106" t="s">
        <v>408</v>
      </c>
      <c r="E1106" t="s">
        <v>283</v>
      </c>
      <c r="F1106" t="s">
        <v>183</v>
      </c>
      <c r="G1106" t="s">
        <v>183</v>
      </c>
      <c r="H1106" t="s">
        <v>183</v>
      </c>
      <c r="I1106" t="s">
        <v>183</v>
      </c>
      <c r="J1106" t="s">
        <v>183</v>
      </c>
      <c r="K1106" t="s">
        <v>183</v>
      </c>
    </row>
    <row r="1107" spans="2:11" x14ac:dyDescent="0.2">
      <c r="B1107" t="s">
        <v>20</v>
      </c>
      <c r="C1107" s="2" t="s">
        <v>409</v>
      </c>
      <c r="D1107" t="s">
        <v>410</v>
      </c>
      <c r="E1107" t="s">
        <v>283</v>
      </c>
      <c r="F1107" t="s">
        <v>183</v>
      </c>
      <c r="G1107" t="s">
        <v>183</v>
      </c>
      <c r="H1107" t="s">
        <v>183</v>
      </c>
      <c r="I1107" t="s">
        <v>183</v>
      </c>
      <c r="J1107" t="s">
        <v>183</v>
      </c>
      <c r="K1107" t="s">
        <v>183</v>
      </c>
    </row>
    <row r="1108" spans="2:11" x14ac:dyDescent="0.2">
      <c r="B1108" t="s">
        <v>20</v>
      </c>
      <c r="C1108" s="2" t="s">
        <v>411</v>
      </c>
      <c r="D1108" t="s">
        <v>412</v>
      </c>
      <c r="E1108" t="s">
        <v>182</v>
      </c>
      <c r="F1108" t="s">
        <v>183</v>
      </c>
      <c r="G1108" t="s">
        <v>183</v>
      </c>
      <c r="H1108" t="s">
        <v>183</v>
      </c>
      <c r="I1108" t="s">
        <v>183</v>
      </c>
      <c r="J1108" t="s">
        <v>183</v>
      </c>
      <c r="K1108" t="s">
        <v>183</v>
      </c>
    </row>
    <row r="1109" spans="2:11" x14ac:dyDescent="0.2">
      <c r="B1109" t="s">
        <v>20</v>
      </c>
      <c r="C1109" s="2" t="s">
        <v>413</v>
      </c>
      <c r="D1109" t="s">
        <v>414</v>
      </c>
      <c r="E1109" t="s">
        <v>283</v>
      </c>
      <c r="F1109" t="s">
        <v>183</v>
      </c>
      <c r="G1109" t="s">
        <v>183</v>
      </c>
      <c r="H1109" t="s">
        <v>183</v>
      </c>
      <c r="I1109" t="s">
        <v>183</v>
      </c>
      <c r="J1109" t="s">
        <v>183</v>
      </c>
      <c r="K1109" t="s">
        <v>183</v>
      </c>
    </row>
    <row r="1110" spans="2:11" x14ac:dyDescent="0.2">
      <c r="B1110" t="s">
        <v>20</v>
      </c>
      <c r="C1110" s="2" t="s">
        <v>415</v>
      </c>
      <c r="D1110" t="s">
        <v>416</v>
      </c>
      <c r="E1110" t="s">
        <v>182</v>
      </c>
      <c r="F1110" t="s">
        <v>183</v>
      </c>
      <c r="G1110" t="s">
        <v>183</v>
      </c>
      <c r="H1110" t="s">
        <v>183</v>
      </c>
      <c r="I1110" t="s">
        <v>183</v>
      </c>
      <c r="J1110" t="s">
        <v>183</v>
      </c>
      <c r="K1110" t="s">
        <v>183</v>
      </c>
    </row>
    <row r="1111" spans="2:11" x14ac:dyDescent="0.2">
      <c r="B1111" t="s">
        <v>20</v>
      </c>
      <c r="C1111" s="2" t="s">
        <v>417</v>
      </c>
      <c r="D1111" t="s">
        <v>418</v>
      </c>
      <c r="E1111" t="s">
        <v>182</v>
      </c>
      <c r="F1111" t="s">
        <v>183</v>
      </c>
      <c r="G1111" t="s">
        <v>183</v>
      </c>
      <c r="H1111" t="s">
        <v>183</v>
      </c>
      <c r="I1111" t="s">
        <v>183</v>
      </c>
      <c r="J1111" t="s">
        <v>183</v>
      </c>
      <c r="K1111" t="s">
        <v>183</v>
      </c>
    </row>
    <row r="1112" spans="2:11" x14ac:dyDescent="0.2">
      <c r="B1112" t="s">
        <v>20</v>
      </c>
      <c r="C1112" s="2" t="s">
        <v>419</v>
      </c>
      <c r="D1112" t="s">
        <v>420</v>
      </c>
      <c r="E1112" t="s">
        <v>283</v>
      </c>
      <c r="F1112" t="s">
        <v>183</v>
      </c>
      <c r="G1112" t="s">
        <v>183</v>
      </c>
      <c r="H1112" t="s">
        <v>183</v>
      </c>
      <c r="I1112" t="s">
        <v>183</v>
      </c>
      <c r="J1112" t="s">
        <v>183</v>
      </c>
      <c r="K1112" t="s">
        <v>183</v>
      </c>
    </row>
    <row r="1113" spans="2:11" x14ac:dyDescent="0.2">
      <c r="B1113" t="s">
        <v>20</v>
      </c>
      <c r="C1113" s="2" t="s">
        <v>421</v>
      </c>
      <c r="D1113" t="s">
        <v>422</v>
      </c>
      <c r="E1113" t="s">
        <v>283</v>
      </c>
      <c r="F1113" t="s">
        <v>183</v>
      </c>
      <c r="G1113" t="s">
        <v>183</v>
      </c>
      <c r="H1113" t="s">
        <v>183</v>
      </c>
      <c r="I1113" t="s">
        <v>183</v>
      </c>
      <c r="J1113" t="s">
        <v>183</v>
      </c>
      <c r="K1113" t="s">
        <v>183</v>
      </c>
    </row>
    <row r="1114" spans="2:11" x14ac:dyDescent="0.2">
      <c r="B1114" t="s">
        <v>20</v>
      </c>
      <c r="C1114" s="2" t="s">
        <v>423</v>
      </c>
      <c r="D1114" t="s">
        <v>424</v>
      </c>
      <c r="E1114" t="s">
        <v>283</v>
      </c>
      <c r="F1114" t="s">
        <v>183</v>
      </c>
      <c r="G1114" t="s">
        <v>183</v>
      </c>
      <c r="H1114" t="s">
        <v>183</v>
      </c>
      <c r="I1114" t="s">
        <v>183</v>
      </c>
      <c r="J1114" t="s">
        <v>183</v>
      </c>
      <c r="K1114" t="s">
        <v>183</v>
      </c>
    </row>
    <row r="1115" spans="2:11" x14ac:dyDescent="0.2">
      <c r="B1115" t="s">
        <v>20</v>
      </c>
      <c r="C1115" s="2" t="s">
        <v>425</v>
      </c>
      <c r="D1115" t="s">
        <v>426</v>
      </c>
      <c r="E1115" t="s">
        <v>283</v>
      </c>
      <c r="F1115" t="s">
        <v>183</v>
      </c>
      <c r="G1115" t="s">
        <v>183</v>
      </c>
      <c r="H1115" t="s">
        <v>183</v>
      </c>
      <c r="I1115" t="s">
        <v>183</v>
      </c>
      <c r="J1115" t="s">
        <v>183</v>
      </c>
      <c r="K1115" t="s">
        <v>183</v>
      </c>
    </row>
    <row r="1116" spans="2:11" x14ac:dyDescent="0.2">
      <c r="B1116" t="s">
        <v>20</v>
      </c>
      <c r="C1116" s="2" t="s">
        <v>427</v>
      </c>
      <c r="D1116" t="s">
        <v>428</v>
      </c>
      <c r="E1116" t="s">
        <v>186</v>
      </c>
      <c r="F1116">
        <v>1628</v>
      </c>
      <c r="G1116">
        <v>1529</v>
      </c>
      <c r="H1116">
        <v>1423</v>
      </c>
      <c r="I1116">
        <v>1550</v>
      </c>
      <c r="J1116">
        <v>1481</v>
      </c>
      <c r="K1116">
        <v>999</v>
      </c>
    </row>
    <row r="1117" spans="2:11" x14ac:dyDescent="0.2">
      <c r="B1117" t="s">
        <v>20</v>
      </c>
      <c r="C1117" s="2" t="s">
        <v>429</v>
      </c>
      <c r="D1117" t="s">
        <v>430</v>
      </c>
      <c r="E1117" t="s">
        <v>182</v>
      </c>
      <c r="F1117" t="s">
        <v>183</v>
      </c>
      <c r="G1117" t="s">
        <v>183</v>
      </c>
      <c r="H1117" t="s">
        <v>183</v>
      </c>
      <c r="I1117" t="s">
        <v>183</v>
      </c>
      <c r="J1117" t="s">
        <v>183</v>
      </c>
      <c r="K1117" t="s">
        <v>183</v>
      </c>
    </row>
    <row r="1118" spans="2:11" x14ac:dyDescent="0.2">
      <c r="B1118" t="s">
        <v>20</v>
      </c>
      <c r="C1118" s="2" t="s">
        <v>431</v>
      </c>
      <c r="D1118" t="s">
        <v>432</v>
      </c>
      <c r="E1118" t="s">
        <v>182</v>
      </c>
      <c r="F1118" t="s">
        <v>183</v>
      </c>
      <c r="G1118" t="s">
        <v>183</v>
      </c>
      <c r="H1118" t="s">
        <v>183</v>
      </c>
      <c r="I1118" t="s">
        <v>183</v>
      </c>
      <c r="J1118" t="s">
        <v>183</v>
      </c>
      <c r="K1118" t="s">
        <v>183</v>
      </c>
    </row>
    <row r="1119" spans="2:11" x14ac:dyDescent="0.2">
      <c r="B1119" t="s">
        <v>20</v>
      </c>
      <c r="C1119" s="2" t="s">
        <v>433</v>
      </c>
      <c r="D1119" t="s">
        <v>434</v>
      </c>
      <c r="E1119" t="s">
        <v>186</v>
      </c>
      <c r="F1119">
        <v>460</v>
      </c>
      <c r="G1119">
        <v>491</v>
      </c>
      <c r="H1119">
        <v>358</v>
      </c>
      <c r="I1119">
        <v>1</v>
      </c>
      <c r="J1119">
        <v>305</v>
      </c>
      <c r="K1119">
        <v>331</v>
      </c>
    </row>
    <row r="1120" spans="2:11" x14ac:dyDescent="0.2">
      <c r="B1120" t="s">
        <v>21</v>
      </c>
      <c r="C1120" s="2" t="s">
        <v>435</v>
      </c>
      <c r="D1120" t="s">
        <v>436</v>
      </c>
      <c r="E1120" t="s">
        <v>186</v>
      </c>
      <c r="F1120">
        <v>2074</v>
      </c>
      <c r="G1120">
        <v>2037</v>
      </c>
      <c r="H1120">
        <v>2397</v>
      </c>
      <c r="I1120">
        <v>2309</v>
      </c>
      <c r="J1120">
        <v>1959</v>
      </c>
      <c r="K1120">
        <v>1900</v>
      </c>
    </row>
    <row r="1121" spans="2:11" x14ac:dyDescent="0.2">
      <c r="B1121" t="s">
        <v>21</v>
      </c>
      <c r="C1121" s="2" t="s">
        <v>437</v>
      </c>
      <c r="D1121" t="s">
        <v>438</v>
      </c>
      <c r="E1121" t="s">
        <v>182</v>
      </c>
      <c r="F1121">
        <v>348</v>
      </c>
      <c r="G1121">
        <v>375</v>
      </c>
      <c r="H1121">
        <v>0</v>
      </c>
      <c r="I1121">
        <v>0</v>
      </c>
      <c r="J1121">
        <v>0</v>
      </c>
      <c r="K1121">
        <v>0</v>
      </c>
    </row>
    <row r="1122" spans="2:11" x14ac:dyDescent="0.2">
      <c r="B1122" t="s">
        <v>21</v>
      </c>
      <c r="C1122" s="2" t="s">
        <v>439</v>
      </c>
      <c r="D1122" t="s">
        <v>440</v>
      </c>
      <c r="E1122" t="s">
        <v>186</v>
      </c>
      <c r="F1122">
        <v>7601</v>
      </c>
      <c r="G1122">
        <v>7548</v>
      </c>
      <c r="H1122">
        <v>7916</v>
      </c>
      <c r="I1122">
        <v>7463</v>
      </c>
      <c r="J1122">
        <v>6759</v>
      </c>
      <c r="K1122">
        <v>6768</v>
      </c>
    </row>
    <row r="1123" spans="2:11" x14ac:dyDescent="0.2">
      <c r="B1123" t="s">
        <v>21</v>
      </c>
      <c r="C1123" s="2" t="s">
        <v>441</v>
      </c>
      <c r="D1123" t="s">
        <v>442</v>
      </c>
      <c r="E1123" t="s">
        <v>186</v>
      </c>
      <c r="F1123">
        <v>612</v>
      </c>
      <c r="G1123">
        <v>577</v>
      </c>
      <c r="H1123">
        <v>562</v>
      </c>
      <c r="I1123">
        <v>222</v>
      </c>
      <c r="J1123">
        <v>489</v>
      </c>
      <c r="K1123">
        <v>465</v>
      </c>
    </row>
    <row r="1124" spans="2:11" x14ac:dyDescent="0.2">
      <c r="B1124" t="s">
        <v>21</v>
      </c>
      <c r="C1124" s="2" t="s">
        <v>443</v>
      </c>
      <c r="D1124" t="s">
        <v>444</v>
      </c>
      <c r="E1124" t="s">
        <v>182</v>
      </c>
      <c r="F1124" t="s">
        <v>183</v>
      </c>
      <c r="G1124" t="s">
        <v>183</v>
      </c>
      <c r="H1124" t="s">
        <v>183</v>
      </c>
      <c r="I1124" t="s">
        <v>183</v>
      </c>
      <c r="J1124" t="s">
        <v>183</v>
      </c>
      <c r="K1124" t="s">
        <v>183</v>
      </c>
    </row>
    <row r="1125" spans="2:11" x14ac:dyDescent="0.2">
      <c r="B1125" t="s">
        <v>21</v>
      </c>
      <c r="C1125" s="2" t="s">
        <v>445</v>
      </c>
      <c r="D1125" t="s">
        <v>446</v>
      </c>
      <c r="E1125" t="s">
        <v>186</v>
      </c>
      <c r="F1125">
        <v>1172</v>
      </c>
      <c r="G1125">
        <v>1109</v>
      </c>
      <c r="H1125">
        <v>798</v>
      </c>
      <c r="I1125">
        <v>665</v>
      </c>
      <c r="J1125">
        <v>641</v>
      </c>
      <c r="K1125">
        <v>479</v>
      </c>
    </row>
    <row r="1126" spans="2:11" x14ac:dyDescent="0.2">
      <c r="B1126" t="s">
        <v>21</v>
      </c>
      <c r="C1126" s="2" t="s">
        <v>447</v>
      </c>
      <c r="D1126" t="s">
        <v>448</v>
      </c>
      <c r="E1126" t="s">
        <v>186</v>
      </c>
      <c r="F1126">
        <v>1505</v>
      </c>
      <c r="G1126">
        <v>1652</v>
      </c>
      <c r="H1126">
        <v>1764</v>
      </c>
      <c r="I1126">
        <v>1626</v>
      </c>
      <c r="J1126">
        <v>1488</v>
      </c>
      <c r="K1126">
        <v>1422</v>
      </c>
    </row>
    <row r="1127" spans="2:11" x14ac:dyDescent="0.2">
      <c r="B1127" t="s">
        <v>21</v>
      </c>
      <c r="C1127" s="2" t="s">
        <v>449</v>
      </c>
      <c r="D1127" t="s">
        <v>450</v>
      </c>
      <c r="E1127" t="s">
        <v>182</v>
      </c>
      <c r="F1127" t="s">
        <v>183</v>
      </c>
      <c r="G1127" t="s">
        <v>183</v>
      </c>
      <c r="H1127" t="s">
        <v>183</v>
      </c>
      <c r="I1127" t="s">
        <v>183</v>
      </c>
      <c r="J1127" t="s">
        <v>183</v>
      </c>
      <c r="K1127" t="s">
        <v>183</v>
      </c>
    </row>
    <row r="1128" spans="2:11" x14ac:dyDescent="0.2">
      <c r="B1128" t="s">
        <v>21</v>
      </c>
      <c r="C1128" s="2" t="s">
        <v>451</v>
      </c>
      <c r="D1128" t="s">
        <v>452</v>
      </c>
      <c r="E1128" t="s">
        <v>182</v>
      </c>
      <c r="F1128" t="s">
        <v>183</v>
      </c>
      <c r="G1128" t="s">
        <v>183</v>
      </c>
      <c r="H1128" t="s">
        <v>183</v>
      </c>
      <c r="I1128" t="s">
        <v>183</v>
      </c>
      <c r="J1128" t="s">
        <v>183</v>
      </c>
      <c r="K1128" t="s">
        <v>183</v>
      </c>
    </row>
    <row r="1129" spans="2:11" x14ac:dyDescent="0.2">
      <c r="B1129" t="s">
        <v>21</v>
      </c>
      <c r="C1129" s="2" t="s">
        <v>453</v>
      </c>
      <c r="D1129" t="s">
        <v>454</v>
      </c>
      <c r="E1129" t="s">
        <v>186</v>
      </c>
      <c r="F1129">
        <v>2476</v>
      </c>
      <c r="G1129">
        <v>2600</v>
      </c>
      <c r="H1129">
        <v>2675</v>
      </c>
      <c r="I1129">
        <v>3090</v>
      </c>
      <c r="J1129">
        <v>2803</v>
      </c>
      <c r="K1129">
        <v>2730</v>
      </c>
    </row>
    <row r="1130" spans="2:11" x14ac:dyDescent="0.2">
      <c r="B1130" t="s">
        <v>21</v>
      </c>
      <c r="C1130" s="2" t="s">
        <v>455</v>
      </c>
      <c r="D1130" t="s">
        <v>456</v>
      </c>
      <c r="E1130" t="s">
        <v>186</v>
      </c>
      <c r="F1130" t="s">
        <v>183</v>
      </c>
      <c r="G1130" t="s">
        <v>183</v>
      </c>
      <c r="H1130" t="s">
        <v>183</v>
      </c>
      <c r="I1130" t="s">
        <v>183</v>
      </c>
      <c r="J1130" t="s">
        <v>183</v>
      </c>
      <c r="K1130" t="s">
        <v>183</v>
      </c>
    </row>
    <row r="1131" spans="2:11" x14ac:dyDescent="0.2">
      <c r="B1131" t="s">
        <v>21</v>
      </c>
      <c r="C1131" s="2" t="s">
        <v>457</v>
      </c>
      <c r="D1131" t="s">
        <v>458</v>
      </c>
      <c r="E1131" t="s">
        <v>182</v>
      </c>
      <c r="F1131" t="s">
        <v>183</v>
      </c>
      <c r="G1131" t="s">
        <v>183</v>
      </c>
      <c r="H1131" t="s">
        <v>183</v>
      </c>
      <c r="I1131" t="s">
        <v>183</v>
      </c>
      <c r="J1131" t="s">
        <v>183</v>
      </c>
      <c r="K1131" t="s">
        <v>183</v>
      </c>
    </row>
    <row r="1132" spans="2:11" x14ac:dyDescent="0.2">
      <c r="B1132" t="s">
        <v>21</v>
      </c>
      <c r="C1132" s="2" t="s">
        <v>459</v>
      </c>
      <c r="D1132" t="s">
        <v>460</v>
      </c>
      <c r="E1132" t="s">
        <v>186</v>
      </c>
      <c r="F1132" t="s">
        <v>183</v>
      </c>
      <c r="G1132" t="s">
        <v>183</v>
      </c>
      <c r="H1132" t="s">
        <v>183</v>
      </c>
      <c r="I1132" t="s">
        <v>183</v>
      </c>
      <c r="J1132" t="s">
        <v>183</v>
      </c>
      <c r="K1132" t="s">
        <v>183</v>
      </c>
    </row>
    <row r="1133" spans="2:11" x14ac:dyDescent="0.2">
      <c r="B1133" t="s">
        <v>21</v>
      </c>
      <c r="C1133" s="2" t="s">
        <v>461</v>
      </c>
      <c r="D1133" t="s">
        <v>462</v>
      </c>
      <c r="E1133" t="s">
        <v>186</v>
      </c>
      <c r="F1133">
        <v>44</v>
      </c>
      <c r="G1133">
        <v>17</v>
      </c>
      <c r="H1133">
        <v>6</v>
      </c>
      <c r="I1133">
        <v>6</v>
      </c>
      <c r="J1133">
        <v>2</v>
      </c>
      <c r="K1133">
        <v>0</v>
      </c>
    </row>
    <row r="1134" spans="2:11" x14ac:dyDescent="0.2">
      <c r="B1134" t="s">
        <v>21</v>
      </c>
      <c r="C1134" s="2" t="s">
        <v>463</v>
      </c>
      <c r="D1134" t="s">
        <v>464</v>
      </c>
      <c r="E1134" t="s">
        <v>182</v>
      </c>
      <c r="F1134" t="s">
        <v>183</v>
      </c>
      <c r="G1134" t="s">
        <v>183</v>
      </c>
      <c r="H1134" t="s">
        <v>183</v>
      </c>
      <c r="I1134" t="s">
        <v>183</v>
      </c>
      <c r="J1134" t="s">
        <v>183</v>
      </c>
      <c r="K1134" t="s">
        <v>183</v>
      </c>
    </row>
    <row r="1135" spans="2:11" x14ac:dyDescent="0.2">
      <c r="B1135" t="s">
        <v>21</v>
      </c>
      <c r="C1135" s="2" t="s">
        <v>465</v>
      </c>
      <c r="D1135" t="s">
        <v>466</v>
      </c>
      <c r="E1135" t="s">
        <v>182</v>
      </c>
      <c r="F1135" t="s">
        <v>183</v>
      </c>
      <c r="G1135" t="s">
        <v>183</v>
      </c>
      <c r="H1135" t="s">
        <v>183</v>
      </c>
      <c r="I1135" t="s">
        <v>183</v>
      </c>
      <c r="J1135" t="s">
        <v>183</v>
      </c>
      <c r="K1135" t="s">
        <v>183</v>
      </c>
    </row>
    <row r="1136" spans="2:11" x14ac:dyDescent="0.2">
      <c r="B1136" t="s">
        <v>21</v>
      </c>
      <c r="C1136" s="2" t="s">
        <v>467</v>
      </c>
      <c r="D1136" t="s">
        <v>468</v>
      </c>
      <c r="E1136" t="s">
        <v>186</v>
      </c>
      <c r="F1136">
        <v>6404</v>
      </c>
      <c r="G1136">
        <v>6565</v>
      </c>
      <c r="H1136">
        <v>5915</v>
      </c>
      <c r="I1136">
        <v>5367</v>
      </c>
      <c r="J1136">
        <v>5149</v>
      </c>
      <c r="K1136">
        <v>3275</v>
      </c>
    </row>
    <row r="1137" spans="2:11" x14ac:dyDescent="0.2">
      <c r="B1137" t="s">
        <v>21</v>
      </c>
      <c r="C1137" s="2" t="s">
        <v>469</v>
      </c>
      <c r="D1137" t="s">
        <v>470</v>
      </c>
      <c r="E1137" t="s">
        <v>186</v>
      </c>
      <c r="F1137">
        <v>1126</v>
      </c>
      <c r="G1137">
        <v>1123</v>
      </c>
      <c r="H1137">
        <v>1052</v>
      </c>
      <c r="I1137">
        <v>847</v>
      </c>
      <c r="J1137">
        <v>768</v>
      </c>
      <c r="K1137">
        <v>0</v>
      </c>
    </row>
    <row r="1138" spans="2:11" x14ac:dyDescent="0.2">
      <c r="B1138" t="s">
        <v>21</v>
      </c>
      <c r="C1138" s="2" t="s">
        <v>471</v>
      </c>
      <c r="D1138" t="s">
        <v>472</v>
      </c>
      <c r="E1138" t="s">
        <v>186</v>
      </c>
      <c r="F1138">
        <v>351</v>
      </c>
      <c r="G1138">
        <v>311</v>
      </c>
      <c r="H1138">
        <v>277</v>
      </c>
      <c r="I1138">
        <v>298</v>
      </c>
      <c r="J1138">
        <v>214</v>
      </c>
      <c r="K1138">
        <v>0</v>
      </c>
    </row>
    <row r="1139" spans="2:11" x14ac:dyDescent="0.2">
      <c r="B1139" t="s">
        <v>21</v>
      </c>
      <c r="C1139" s="2" t="s">
        <v>473</v>
      </c>
      <c r="D1139" t="s">
        <v>474</v>
      </c>
      <c r="E1139" t="s">
        <v>182</v>
      </c>
      <c r="F1139" t="s">
        <v>183</v>
      </c>
      <c r="G1139" t="s">
        <v>183</v>
      </c>
      <c r="H1139" t="s">
        <v>183</v>
      </c>
      <c r="I1139" t="s">
        <v>183</v>
      </c>
      <c r="J1139" t="s">
        <v>183</v>
      </c>
      <c r="K1139" t="s">
        <v>183</v>
      </c>
    </row>
    <row r="1140" spans="2:11" x14ac:dyDescent="0.2">
      <c r="B1140" t="s">
        <v>21</v>
      </c>
      <c r="C1140" s="2" t="s">
        <v>475</v>
      </c>
      <c r="D1140" t="s">
        <v>476</v>
      </c>
      <c r="E1140" t="s">
        <v>283</v>
      </c>
      <c r="F1140" t="s">
        <v>183</v>
      </c>
      <c r="G1140" t="s">
        <v>183</v>
      </c>
      <c r="H1140" t="s">
        <v>183</v>
      </c>
      <c r="I1140" t="s">
        <v>183</v>
      </c>
      <c r="J1140" t="s">
        <v>183</v>
      </c>
      <c r="K1140" t="s">
        <v>183</v>
      </c>
    </row>
    <row r="1141" spans="2:11" x14ac:dyDescent="0.2">
      <c r="B1141" t="s">
        <v>21</v>
      </c>
      <c r="C1141" s="2" t="s">
        <v>477</v>
      </c>
      <c r="D1141" t="s">
        <v>478</v>
      </c>
      <c r="E1141" t="s">
        <v>182</v>
      </c>
      <c r="F1141" t="s">
        <v>183</v>
      </c>
      <c r="G1141" t="s">
        <v>183</v>
      </c>
      <c r="H1141" t="s">
        <v>183</v>
      </c>
      <c r="I1141" t="s">
        <v>183</v>
      </c>
      <c r="J1141" t="s">
        <v>183</v>
      </c>
      <c r="K1141" t="s">
        <v>183</v>
      </c>
    </row>
    <row r="1142" spans="2:11" x14ac:dyDescent="0.2">
      <c r="B1142" t="s">
        <v>21</v>
      </c>
      <c r="C1142" s="2" t="s">
        <v>479</v>
      </c>
      <c r="D1142" t="s">
        <v>480</v>
      </c>
      <c r="E1142" t="s">
        <v>182</v>
      </c>
      <c r="F1142" t="s">
        <v>183</v>
      </c>
      <c r="G1142" t="s">
        <v>183</v>
      </c>
      <c r="H1142" t="s">
        <v>183</v>
      </c>
      <c r="I1142" t="s">
        <v>183</v>
      </c>
      <c r="J1142" t="s">
        <v>183</v>
      </c>
      <c r="K1142" t="s">
        <v>183</v>
      </c>
    </row>
    <row r="1143" spans="2:11" x14ac:dyDescent="0.2">
      <c r="B1143" t="s">
        <v>21</v>
      </c>
      <c r="C1143" s="2" t="s">
        <v>481</v>
      </c>
      <c r="D1143" t="s">
        <v>482</v>
      </c>
      <c r="E1143" t="s">
        <v>182</v>
      </c>
      <c r="F1143" t="s">
        <v>183</v>
      </c>
      <c r="G1143" t="s">
        <v>183</v>
      </c>
      <c r="H1143" t="s">
        <v>183</v>
      </c>
      <c r="I1143" t="s">
        <v>183</v>
      </c>
      <c r="J1143" t="s">
        <v>183</v>
      </c>
      <c r="K1143" t="s">
        <v>183</v>
      </c>
    </row>
    <row r="1144" spans="2:11" x14ac:dyDescent="0.2">
      <c r="B1144" t="s">
        <v>21</v>
      </c>
      <c r="C1144" s="2" t="s">
        <v>483</v>
      </c>
      <c r="D1144" t="s">
        <v>484</v>
      </c>
      <c r="E1144" t="s">
        <v>283</v>
      </c>
      <c r="F1144" t="s">
        <v>183</v>
      </c>
      <c r="G1144" t="s">
        <v>183</v>
      </c>
      <c r="H1144" t="s">
        <v>183</v>
      </c>
      <c r="I1144" t="s">
        <v>183</v>
      </c>
      <c r="J1144" t="s">
        <v>183</v>
      </c>
      <c r="K1144" t="s">
        <v>183</v>
      </c>
    </row>
    <row r="1145" spans="2:11" x14ac:dyDescent="0.2">
      <c r="B1145" t="s">
        <v>21</v>
      </c>
      <c r="C1145" s="2" t="s">
        <v>485</v>
      </c>
      <c r="D1145" t="s">
        <v>486</v>
      </c>
      <c r="E1145" t="s">
        <v>186</v>
      </c>
      <c r="F1145" t="s">
        <v>183</v>
      </c>
      <c r="G1145" t="s">
        <v>183</v>
      </c>
      <c r="H1145" t="s">
        <v>183</v>
      </c>
      <c r="I1145" t="s">
        <v>183</v>
      </c>
      <c r="J1145" t="s">
        <v>183</v>
      </c>
      <c r="K1145" t="s">
        <v>183</v>
      </c>
    </row>
    <row r="1146" spans="2:11" x14ac:dyDescent="0.2">
      <c r="B1146" t="s">
        <v>21</v>
      </c>
      <c r="C1146" s="2" t="s">
        <v>487</v>
      </c>
      <c r="D1146" t="s">
        <v>488</v>
      </c>
      <c r="E1146" t="s">
        <v>186</v>
      </c>
      <c r="F1146" t="s">
        <v>183</v>
      </c>
      <c r="G1146" t="s">
        <v>183</v>
      </c>
      <c r="H1146" t="s">
        <v>183</v>
      </c>
      <c r="I1146" t="s">
        <v>183</v>
      </c>
      <c r="J1146" t="s">
        <v>183</v>
      </c>
      <c r="K1146" t="s">
        <v>183</v>
      </c>
    </row>
    <row r="1147" spans="2:11" x14ac:dyDescent="0.2">
      <c r="B1147" t="s">
        <v>21</v>
      </c>
      <c r="C1147" s="2" t="s">
        <v>489</v>
      </c>
      <c r="D1147" t="s">
        <v>490</v>
      </c>
      <c r="E1147" t="s">
        <v>186</v>
      </c>
      <c r="F1147">
        <v>850</v>
      </c>
      <c r="G1147">
        <v>831</v>
      </c>
      <c r="H1147">
        <v>892</v>
      </c>
      <c r="I1147">
        <v>891</v>
      </c>
      <c r="J1147">
        <v>892</v>
      </c>
      <c r="K1147">
        <v>776</v>
      </c>
    </row>
    <row r="1148" spans="2:11" x14ac:dyDescent="0.2">
      <c r="B1148" t="s">
        <v>21</v>
      </c>
      <c r="C1148" s="2" t="s">
        <v>491</v>
      </c>
      <c r="D1148" t="s">
        <v>492</v>
      </c>
      <c r="E1148" t="s">
        <v>186</v>
      </c>
      <c r="F1148" t="s">
        <v>183</v>
      </c>
      <c r="G1148" t="s">
        <v>183</v>
      </c>
      <c r="H1148" t="s">
        <v>183</v>
      </c>
      <c r="I1148" t="s">
        <v>183</v>
      </c>
      <c r="J1148" t="s">
        <v>183</v>
      </c>
      <c r="K1148" t="s">
        <v>183</v>
      </c>
    </row>
    <row r="1149" spans="2:11" x14ac:dyDescent="0.2">
      <c r="B1149" t="s">
        <v>21</v>
      </c>
      <c r="C1149" s="2" t="s">
        <v>493</v>
      </c>
      <c r="D1149" t="s">
        <v>494</v>
      </c>
      <c r="E1149" t="s">
        <v>186</v>
      </c>
      <c r="F1149" t="s">
        <v>183</v>
      </c>
      <c r="G1149" t="s">
        <v>183</v>
      </c>
      <c r="H1149" t="s">
        <v>183</v>
      </c>
      <c r="I1149" t="s">
        <v>183</v>
      </c>
      <c r="J1149" t="s">
        <v>183</v>
      </c>
      <c r="K1149" t="s">
        <v>183</v>
      </c>
    </row>
    <row r="1150" spans="2:11" x14ac:dyDescent="0.2">
      <c r="B1150" t="s">
        <v>21</v>
      </c>
      <c r="C1150" s="2" t="s">
        <v>495</v>
      </c>
      <c r="D1150" t="s">
        <v>496</v>
      </c>
      <c r="E1150" t="s">
        <v>186</v>
      </c>
      <c r="F1150" t="s">
        <v>183</v>
      </c>
      <c r="G1150" t="s">
        <v>183</v>
      </c>
      <c r="H1150" t="s">
        <v>183</v>
      </c>
      <c r="I1150" t="s">
        <v>183</v>
      </c>
      <c r="J1150" t="s">
        <v>183</v>
      </c>
      <c r="K1150" t="s">
        <v>183</v>
      </c>
    </row>
    <row r="1151" spans="2:11" x14ac:dyDescent="0.2">
      <c r="B1151" t="s">
        <v>8</v>
      </c>
      <c r="C1151" s="2" t="s">
        <v>497</v>
      </c>
      <c r="D1151" t="s">
        <v>498</v>
      </c>
      <c r="E1151" t="s">
        <v>186</v>
      </c>
      <c r="F1151">
        <v>5347</v>
      </c>
      <c r="G1151">
        <v>5598</v>
      </c>
      <c r="H1151">
        <v>5778</v>
      </c>
      <c r="I1151">
        <v>5820</v>
      </c>
      <c r="J1151">
        <v>5464</v>
      </c>
      <c r="K1151">
        <v>5343</v>
      </c>
    </row>
    <row r="1152" spans="2:11" x14ac:dyDescent="0.2">
      <c r="B1152" t="s">
        <v>8</v>
      </c>
      <c r="C1152" s="2" t="s">
        <v>499</v>
      </c>
      <c r="D1152" t="s">
        <v>500</v>
      </c>
      <c r="E1152" t="s">
        <v>186</v>
      </c>
      <c r="F1152">
        <v>2960</v>
      </c>
      <c r="G1152">
        <v>2618</v>
      </c>
      <c r="H1152">
        <v>2995</v>
      </c>
      <c r="I1152">
        <v>3152</v>
      </c>
      <c r="J1152">
        <v>2924</v>
      </c>
      <c r="K1152">
        <v>2901</v>
      </c>
    </row>
    <row r="1153" spans="2:11" x14ac:dyDescent="0.2">
      <c r="B1153" t="s">
        <v>8</v>
      </c>
      <c r="C1153" s="2" t="s">
        <v>501</v>
      </c>
      <c r="D1153" t="s">
        <v>502</v>
      </c>
      <c r="E1153" t="s">
        <v>183</v>
      </c>
      <c r="F1153" t="s">
        <v>183</v>
      </c>
      <c r="G1153" t="s">
        <v>183</v>
      </c>
      <c r="H1153" t="s">
        <v>183</v>
      </c>
      <c r="I1153" t="s">
        <v>183</v>
      </c>
      <c r="J1153" t="s">
        <v>183</v>
      </c>
      <c r="K1153" t="s">
        <v>183</v>
      </c>
    </row>
    <row r="1154" spans="2:11" x14ac:dyDescent="0.2">
      <c r="B1154" t="s">
        <v>8</v>
      </c>
      <c r="C1154" s="2" t="s">
        <v>503</v>
      </c>
      <c r="D1154" t="s">
        <v>504</v>
      </c>
      <c r="E1154" t="s">
        <v>183</v>
      </c>
      <c r="F1154" t="s">
        <v>183</v>
      </c>
      <c r="G1154" t="s">
        <v>183</v>
      </c>
      <c r="H1154" t="s">
        <v>183</v>
      </c>
      <c r="I1154" t="s">
        <v>183</v>
      </c>
      <c r="J1154" t="s">
        <v>183</v>
      </c>
      <c r="K1154" t="s">
        <v>183</v>
      </c>
    </row>
    <row r="1156" spans="2:11" x14ac:dyDescent="0.2">
      <c r="B1156" t="s">
        <v>505</v>
      </c>
      <c r="C1156" s="2" t="s">
        <v>506</v>
      </c>
      <c r="D1156" t="s">
        <v>507</v>
      </c>
    </row>
    <row r="1158" spans="2:11" x14ac:dyDescent="0.2">
      <c r="B1158" t="s">
        <v>102</v>
      </c>
      <c r="C1158" s="2" t="s">
        <v>122</v>
      </c>
      <c r="D1158" t="s">
        <v>123</v>
      </c>
      <c r="E1158" t="s">
        <v>124</v>
      </c>
      <c r="F1158" t="s">
        <v>169</v>
      </c>
      <c r="G1158" t="s">
        <v>169</v>
      </c>
      <c r="H1158" t="s">
        <v>169</v>
      </c>
      <c r="I1158" t="s">
        <v>169</v>
      </c>
      <c r="J1158" t="s">
        <v>169</v>
      </c>
      <c r="K1158" t="s">
        <v>169</v>
      </c>
    </row>
    <row r="1159" spans="2:11" x14ac:dyDescent="0.2">
      <c r="B1159" t="s">
        <v>104</v>
      </c>
      <c r="C1159" s="2" t="s">
        <v>177</v>
      </c>
      <c r="D1159" t="s">
        <v>178</v>
      </c>
      <c r="E1159" t="s">
        <v>179</v>
      </c>
      <c r="F1159" t="s">
        <v>508</v>
      </c>
      <c r="G1159" t="s">
        <v>508</v>
      </c>
      <c r="H1159" t="s">
        <v>508</v>
      </c>
      <c r="I1159" t="s">
        <v>508</v>
      </c>
      <c r="J1159" t="s">
        <v>508</v>
      </c>
      <c r="K1159" t="s">
        <v>508</v>
      </c>
    </row>
    <row r="1160" spans="2:11" x14ac:dyDescent="0.2">
      <c r="B1160" t="s">
        <v>22</v>
      </c>
      <c r="C1160" s="2" t="s">
        <v>180</v>
      </c>
      <c r="D1160" t="s">
        <v>181</v>
      </c>
      <c r="E1160" t="s">
        <v>182</v>
      </c>
      <c r="F1160">
        <v>5224</v>
      </c>
      <c r="G1160">
        <v>4148</v>
      </c>
      <c r="H1160">
        <v>3754</v>
      </c>
      <c r="I1160">
        <v>14</v>
      </c>
      <c r="J1160">
        <v>224</v>
      </c>
      <c r="K1160">
        <v>2550</v>
      </c>
    </row>
    <row r="1161" spans="2:11" x14ac:dyDescent="0.2">
      <c r="B1161" t="s">
        <v>22</v>
      </c>
      <c r="C1161" s="2" t="s">
        <v>184</v>
      </c>
      <c r="D1161" t="s">
        <v>185</v>
      </c>
      <c r="E1161" t="s">
        <v>186</v>
      </c>
      <c r="F1161">
        <v>10525</v>
      </c>
      <c r="G1161">
        <v>8896</v>
      </c>
      <c r="H1161">
        <v>8976</v>
      </c>
      <c r="I1161">
        <v>1980</v>
      </c>
      <c r="J1161">
        <v>10221</v>
      </c>
      <c r="K1161">
        <v>11071</v>
      </c>
    </row>
    <row r="1162" spans="2:11" x14ac:dyDescent="0.2">
      <c r="B1162" t="s">
        <v>22</v>
      </c>
      <c r="C1162" s="2" t="s">
        <v>187</v>
      </c>
      <c r="D1162" t="s">
        <v>188</v>
      </c>
      <c r="E1162" t="s">
        <v>182</v>
      </c>
      <c r="F1162">
        <v>2953</v>
      </c>
      <c r="G1162">
        <v>2434</v>
      </c>
      <c r="H1162">
        <v>2210</v>
      </c>
      <c r="I1162">
        <v>590</v>
      </c>
      <c r="J1162">
        <v>1595</v>
      </c>
      <c r="K1162">
        <v>1413</v>
      </c>
    </row>
    <row r="1163" spans="2:11" x14ac:dyDescent="0.2">
      <c r="B1163" t="s">
        <v>22</v>
      </c>
      <c r="C1163" s="2" t="s">
        <v>189</v>
      </c>
      <c r="D1163" t="s">
        <v>190</v>
      </c>
      <c r="E1163" t="s">
        <v>182</v>
      </c>
      <c r="F1163">
        <v>1314</v>
      </c>
      <c r="G1163">
        <v>1038</v>
      </c>
      <c r="H1163">
        <v>1271</v>
      </c>
      <c r="I1163">
        <v>199</v>
      </c>
      <c r="J1163">
        <v>827</v>
      </c>
      <c r="K1163">
        <v>369</v>
      </c>
    </row>
    <row r="1164" spans="2:11" x14ac:dyDescent="0.2">
      <c r="B1164" t="s">
        <v>22</v>
      </c>
      <c r="C1164" s="2" t="s">
        <v>191</v>
      </c>
      <c r="D1164" t="s">
        <v>192</v>
      </c>
      <c r="E1164" t="s">
        <v>182</v>
      </c>
      <c r="F1164">
        <v>1658</v>
      </c>
      <c r="G1164">
        <v>1838</v>
      </c>
      <c r="H1164">
        <v>1495</v>
      </c>
      <c r="I1164">
        <v>0</v>
      </c>
      <c r="J1164">
        <v>461</v>
      </c>
      <c r="K1164">
        <v>40</v>
      </c>
    </row>
    <row r="1165" spans="2:11" x14ac:dyDescent="0.2">
      <c r="B1165" t="s">
        <v>22</v>
      </c>
      <c r="C1165" s="2" t="s">
        <v>193</v>
      </c>
      <c r="D1165" t="s">
        <v>194</v>
      </c>
      <c r="E1165" t="s">
        <v>186</v>
      </c>
      <c r="F1165">
        <v>3542</v>
      </c>
      <c r="G1165">
        <v>3151</v>
      </c>
      <c r="H1165">
        <v>3342</v>
      </c>
      <c r="I1165">
        <v>26</v>
      </c>
      <c r="J1165">
        <v>2020</v>
      </c>
      <c r="K1165">
        <v>2039</v>
      </c>
    </row>
    <row r="1166" spans="2:11" x14ac:dyDescent="0.2">
      <c r="B1166" t="s">
        <v>22</v>
      </c>
      <c r="C1166" s="2" t="s">
        <v>195</v>
      </c>
      <c r="D1166" t="s">
        <v>196</v>
      </c>
      <c r="E1166" t="s">
        <v>182</v>
      </c>
      <c r="F1166">
        <v>290</v>
      </c>
      <c r="G1166">
        <v>253</v>
      </c>
      <c r="H1166">
        <v>291</v>
      </c>
      <c r="I1166">
        <v>97</v>
      </c>
      <c r="J1166">
        <v>196</v>
      </c>
      <c r="K1166">
        <v>85</v>
      </c>
    </row>
    <row r="1167" spans="2:11" x14ac:dyDescent="0.2">
      <c r="B1167" t="s">
        <v>22</v>
      </c>
      <c r="C1167" s="2" t="s">
        <v>197</v>
      </c>
      <c r="D1167" t="s">
        <v>198</v>
      </c>
      <c r="E1167" t="s">
        <v>182</v>
      </c>
      <c r="F1167">
        <v>237</v>
      </c>
      <c r="G1167">
        <v>143</v>
      </c>
      <c r="H1167">
        <v>156</v>
      </c>
      <c r="I1167">
        <v>2</v>
      </c>
      <c r="J1167">
        <v>214</v>
      </c>
      <c r="K1167">
        <v>130</v>
      </c>
    </row>
    <row r="1168" spans="2:11" x14ac:dyDescent="0.2">
      <c r="B1168" t="s">
        <v>22</v>
      </c>
      <c r="C1168" s="2" t="s">
        <v>199</v>
      </c>
      <c r="D1168" t="s">
        <v>200</v>
      </c>
      <c r="E1168" t="s">
        <v>182</v>
      </c>
      <c r="F1168">
        <v>512</v>
      </c>
      <c r="G1168">
        <v>387</v>
      </c>
      <c r="H1168">
        <v>355</v>
      </c>
      <c r="I1168">
        <v>150</v>
      </c>
      <c r="J1168">
        <v>397</v>
      </c>
      <c r="K1168">
        <v>268</v>
      </c>
    </row>
    <row r="1169" spans="2:11" x14ac:dyDescent="0.2">
      <c r="B1169" t="s">
        <v>22</v>
      </c>
      <c r="C1169" s="2" t="s">
        <v>201</v>
      </c>
      <c r="D1169" t="s">
        <v>202</v>
      </c>
      <c r="E1169" t="s">
        <v>186</v>
      </c>
      <c r="F1169">
        <v>1748</v>
      </c>
      <c r="G1169">
        <v>2186</v>
      </c>
      <c r="H1169">
        <v>1550</v>
      </c>
      <c r="I1169">
        <v>354</v>
      </c>
      <c r="J1169">
        <v>1190</v>
      </c>
      <c r="K1169">
        <v>1725</v>
      </c>
    </row>
    <row r="1170" spans="2:11" x14ac:dyDescent="0.2">
      <c r="B1170" t="s">
        <v>22</v>
      </c>
      <c r="C1170" s="2" t="s">
        <v>203</v>
      </c>
      <c r="D1170" t="s">
        <v>204</v>
      </c>
      <c r="E1170" t="s">
        <v>182</v>
      </c>
      <c r="F1170">
        <v>4087</v>
      </c>
      <c r="G1170">
        <v>1550</v>
      </c>
      <c r="H1170">
        <v>1986</v>
      </c>
      <c r="I1170">
        <v>0</v>
      </c>
      <c r="J1170">
        <v>678</v>
      </c>
      <c r="K1170">
        <v>1050</v>
      </c>
    </row>
    <row r="1171" spans="2:11" x14ac:dyDescent="0.2">
      <c r="B1171" t="s">
        <v>22</v>
      </c>
      <c r="C1171" s="2" t="s">
        <v>205</v>
      </c>
      <c r="D1171" t="s">
        <v>206</v>
      </c>
      <c r="E1171" t="s">
        <v>186</v>
      </c>
      <c r="F1171">
        <v>4947</v>
      </c>
      <c r="G1171">
        <v>4608</v>
      </c>
      <c r="H1171">
        <v>3750</v>
      </c>
      <c r="I1171">
        <v>75</v>
      </c>
      <c r="J1171">
        <v>1105</v>
      </c>
      <c r="K1171">
        <v>2083</v>
      </c>
    </row>
    <row r="1172" spans="2:11" x14ac:dyDescent="0.2">
      <c r="B1172" t="s">
        <v>22</v>
      </c>
      <c r="C1172" s="2" t="s">
        <v>207</v>
      </c>
      <c r="D1172" t="s">
        <v>208</v>
      </c>
      <c r="E1172" t="s">
        <v>182</v>
      </c>
      <c r="F1172">
        <v>1436</v>
      </c>
      <c r="G1172">
        <v>1379</v>
      </c>
      <c r="H1172">
        <v>1264</v>
      </c>
      <c r="I1172">
        <v>1</v>
      </c>
      <c r="J1172">
        <v>120</v>
      </c>
      <c r="K1172">
        <v>103</v>
      </c>
    </row>
    <row r="1173" spans="2:11" x14ac:dyDescent="0.2">
      <c r="B1173" t="s">
        <v>22</v>
      </c>
      <c r="C1173" s="2" t="s">
        <v>209</v>
      </c>
      <c r="D1173" t="s">
        <v>210</v>
      </c>
      <c r="E1173" t="s">
        <v>182</v>
      </c>
      <c r="F1173">
        <v>4138</v>
      </c>
      <c r="G1173">
        <v>3464</v>
      </c>
      <c r="H1173">
        <v>2626</v>
      </c>
      <c r="I1173">
        <v>41</v>
      </c>
      <c r="J1173">
        <v>753</v>
      </c>
      <c r="K1173">
        <v>502</v>
      </c>
    </row>
    <row r="1174" spans="2:11" x14ac:dyDescent="0.2">
      <c r="B1174" t="s">
        <v>22</v>
      </c>
      <c r="C1174" s="2" t="s">
        <v>211</v>
      </c>
      <c r="D1174" t="s">
        <v>212</v>
      </c>
      <c r="E1174" t="s">
        <v>182</v>
      </c>
      <c r="F1174">
        <v>3615</v>
      </c>
      <c r="G1174">
        <v>2577</v>
      </c>
      <c r="H1174">
        <v>2369</v>
      </c>
      <c r="I1174">
        <v>22</v>
      </c>
      <c r="J1174">
        <v>322</v>
      </c>
      <c r="K1174">
        <v>575</v>
      </c>
    </row>
    <row r="1175" spans="2:11" x14ac:dyDescent="0.2">
      <c r="B1175" t="s">
        <v>22</v>
      </c>
      <c r="C1175" s="2" t="s">
        <v>213</v>
      </c>
      <c r="D1175" t="s">
        <v>214</v>
      </c>
      <c r="E1175" t="s">
        <v>182</v>
      </c>
      <c r="F1175">
        <v>567</v>
      </c>
      <c r="G1175">
        <v>420</v>
      </c>
      <c r="H1175">
        <v>499</v>
      </c>
      <c r="I1175">
        <v>35</v>
      </c>
      <c r="J1175">
        <v>77</v>
      </c>
      <c r="K1175">
        <v>168</v>
      </c>
    </row>
    <row r="1176" spans="2:11" x14ac:dyDescent="0.2">
      <c r="B1176" t="s">
        <v>22</v>
      </c>
      <c r="C1176" s="2" t="s">
        <v>215</v>
      </c>
      <c r="D1176" t="s">
        <v>216</v>
      </c>
      <c r="E1176" t="s">
        <v>182</v>
      </c>
      <c r="F1176">
        <v>3582</v>
      </c>
      <c r="G1176">
        <v>2901</v>
      </c>
      <c r="H1176">
        <v>2654</v>
      </c>
      <c r="I1176">
        <v>0</v>
      </c>
      <c r="J1176">
        <v>736</v>
      </c>
      <c r="K1176">
        <v>762</v>
      </c>
    </row>
    <row r="1177" spans="2:11" x14ac:dyDescent="0.2">
      <c r="B1177" t="s">
        <v>22</v>
      </c>
      <c r="C1177" s="2" t="s">
        <v>217</v>
      </c>
      <c r="D1177" t="s">
        <v>218</v>
      </c>
      <c r="E1177" t="s">
        <v>186</v>
      </c>
      <c r="F1177">
        <v>722</v>
      </c>
      <c r="G1177">
        <v>772</v>
      </c>
      <c r="H1177">
        <v>842</v>
      </c>
      <c r="I1177">
        <v>252</v>
      </c>
      <c r="J1177">
        <v>580</v>
      </c>
      <c r="K1177">
        <v>174</v>
      </c>
    </row>
    <row r="1178" spans="2:11" x14ac:dyDescent="0.2">
      <c r="B1178" t="s">
        <v>22</v>
      </c>
      <c r="C1178" s="2" t="s">
        <v>219</v>
      </c>
      <c r="D1178" t="s">
        <v>220</v>
      </c>
      <c r="E1178" t="s">
        <v>182</v>
      </c>
      <c r="F1178">
        <v>3990</v>
      </c>
      <c r="G1178">
        <v>3637</v>
      </c>
      <c r="H1178">
        <v>2711</v>
      </c>
      <c r="I1178">
        <v>16</v>
      </c>
      <c r="J1178">
        <v>683</v>
      </c>
      <c r="K1178">
        <v>1207</v>
      </c>
    </row>
    <row r="1179" spans="2:11" x14ac:dyDescent="0.2">
      <c r="B1179" t="s">
        <v>22</v>
      </c>
      <c r="C1179" s="2" t="s">
        <v>221</v>
      </c>
      <c r="D1179" t="s">
        <v>222</v>
      </c>
      <c r="E1179" t="s">
        <v>182</v>
      </c>
      <c r="F1179">
        <v>1632</v>
      </c>
      <c r="G1179">
        <v>1378</v>
      </c>
      <c r="H1179">
        <v>1119</v>
      </c>
      <c r="I1179">
        <v>0</v>
      </c>
      <c r="J1179">
        <v>626</v>
      </c>
      <c r="K1179">
        <v>430</v>
      </c>
    </row>
    <row r="1180" spans="2:11" x14ac:dyDescent="0.2">
      <c r="B1180" t="s">
        <v>22</v>
      </c>
      <c r="C1180" s="2" t="s">
        <v>223</v>
      </c>
      <c r="D1180" t="s">
        <v>224</v>
      </c>
      <c r="E1180" t="s">
        <v>182</v>
      </c>
      <c r="F1180">
        <v>1885</v>
      </c>
      <c r="G1180">
        <v>1879</v>
      </c>
      <c r="H1180">
        <v>1836</v>
      </c>
      <c r="I1180">
        <v>0</v>
      </c>
      <c r="J1180">
        <v>1063</v>
      </c>
      <c r="K1180">
        <v>1028</v>
      </c>
    </row>
    <row r="1181" spans="2:11" x14ac:dyDescent="0.2">
      <c r="B1181" t="s">
        <v>22</v>
      </c>
      <c r="C1181" s="2" t="s">
        <v>225</v>
      </c>
      <c r="D1181" t="s">
        <v>226</v>
      </c>
      <c r="E1181" t="s">
        <v>186</v>
      </c>
      <c r="F1181">
        <v>5489</v>
      </c>
      <c r="G1181">
        <v>6856</v>
      </c>
      <c r="H1181">
        <v>4903</v>
      </c>
      <c r="I1181">
        <v>2</v>
      </c>
      <c r="J1181">
        <v>1450</v>
      </c>
      <c r="K1181">
        <v>1080</v>
      </c>
    </row>
    <row r="1182" spans="2:11" x14ac:dyDescent="0.2">
      <c r="B1182" t="s">
        <v>22</v>
      </c>
      <c r="C1182" s="2" t="s">
        <v>227</v>
      </c>
      <c r="D1182" t="s">
        <v>228</v>
      </c>
      <c r="E1182" t="s">
        <v>186</v>
      </c>
      <c r="F1182">
        <v>3292</v>
      </c>
      <c r="G1182">
        <v>2499</v>
      </c>
      <c r="H1182">
        <v>4907</v>
      </c>
      <c r="I1182">
        <v>4</v>
      </c>
      <c r="J1182">
        <v>1671</v>
      </c>
      <c r="K1182">
        <v>3110</v>
      </c>
    </row>
    <row r="1183" spans="2:11" x14ac:dyDescent="0.2">
      <c r="B1183" t="s">
        <v>22</v>
      </c>
      <c r="C1183" s="2" t="s">
        <v>229</v>
      </c>
      <c r="D1183" t="s">
        <v>230</v>
      </c>
      <c r="E1183" t="s">
        <v>182</v>
      </c>
      <c r="F1183">
        <v>757</v>
      </c>
      <c r="G1183">
        <v>479</v>
      </c>
      <c r="H1183">
        <v>423</v>
      </c>
      <c r="I1183">
        <v>0</v>
      </c>
      <c r="J1183">
        <v>258</v>
      </c>
      <c r="K1183">
        <v>202</v>
      </c>
    </row>
    <row r="1184" spans="2:11" x14ac:dyDescent="0.2">
      <c r="B1184" t="s">
        <v>22</v>
      </c>
      <c r="C1184" s="2" t="s">
        <v>231</v>
      </c>
      <c r="D1184" t="s">
        <v>232</v>
      </c>
      <c r="E1184" t="s">
        <v>182</v>
      </c>
      <c r="F1184">
        <v>443</v>
      </c>
      <c r="G1184">
        <v>417</v>
      </c>
      <c r="H1184">
        <v>167</v>
      </c>
      <c r="I1184">
        <v>0</v>
      </c>
      <c r="J1184">
        <v>60</v>
      </c>
      <c r="K1184">
        <v>126</v>
      </c>
    </row>
    <row r="1185" spans="2:11" x14ac:dyDescent="0.2">
      <c r="B1185" t="s">
        <v>22</v>
      </c>
      <c r="C1185" s="2" t="s">
        <v>233</v>
      </c>
      <c r="D1185" t="s">
        <v>234</v>
      </c>
      <c r="E1185" t="s">
        <v>182</v>
      </c>
      <c r="F1185">
        <v>644</v>
      </c>
      <c r="G1185">
        <v>29</v>
      </c>
      <c r="H1185">
        <v>263</v>
      </c>
      <c r="I1185">
        <v>23</v>
      </c>
      <c r="J1185">
        <v>273</v>
      </c>
      <c r="K1185">
        <v>137</v>
      </c>
    </row>
    <row r="1186" spans="2:11" x14ac:dyDescent="0.2">
      <c r="B1186" t="s">
        <v>22</v>
      </c>
      <c r="C1186" s="2" t="s">
        <v>235</v>
      </c>
      <c r="D1186" t="s">
        <v>236</v>
      </c>
      <c r="E1186" t="s">
        <v>182</v>
      </c>
      <c r="F1186">
        <v>3121</v>
      </c>
      <c r="G1186">
        <v>3182</v>
      </c>
      <c r="H1186">
        <v>2553</v>
      </c>
      <c r="I1186">
        <v>245</v>
      </c>
      <c r="J1186">
        <v>1076</v>
      </c>
      <c r="K1186">
        <v>1101</v>
      </c>
    </row>
    <row r="1187" spans="2:11" x14ac:dyDescent="0.2">
      <c r="B1187" t="s">
        <v>22</v>
      </c>
      <c r="C1187" s="2" t="s">
        <v>237</v>
      </c>
      <c r="D1187" t="s">
        <v>238</v>
      </c>
      <c r="E1187" t="s">
        <v>186</v>
      </c>
      <c r="F1187">
        <v>5287</v>
      </c>
      <c r="G1187">
        <v>3572</v>
      </c>
      <c r="H1187">
        <v>4946</v>
      </c>
      <c r="I1187">
        <v>447</v>
      </c>
      <c r="J1187">
        <v>3899</v>
      </c>
      <c r="K1187">
        <v>3887</v>
      </c>
    </row>
    <row r="1188" spans="2:11" x14ac:dyDescent="0.2">
      <c r="B1188" t="s">
        <v>22</v>
      </c>
      <c r="C1188" s="2" t="s">
        <v>239</v>
      </c>
      <c r="D1188" t="s">
        <v>240</v>
      </c>
      <c r="E1188" t="s">
        <v>182</v>
      </c>
      <c r="F1188">
        <v>1063</v>
      </c>
      <c r="G1188">
        <v>952</v>
      </c>
      <c r="H1188">
        <v>800</v>
      </c>
      <c r="I1188">
        <v>87</v>
      </c>
      <c r="J1188">
        <v>662</v>
      </c>
      <c r="K1188">
        <v>488</v>
      </c>
    </row>
    <row r="1189" spans="2:11" x14ac:dyDescent="0.2">
      <c r="B1189" t="s">
        <v>22</v>
      </c>
      <c r="C1189" s="2" t="s">
        <v>241</v>
      </c>
      <c r="D1189" t="s">
        <v>242</v>
      </c>
      <c r="E1189" t="s">
        <v>182</v>
      </c>
      <c r="F1189">
        <v>531</v>
      </c>
      <c r="G1189">
        <v>432</v>
      </c>
      <c r="H1189">
        <v>427</v>
      </c>
      <c r="I1189">
        <v>162</v>
      </c>
      <c r="J1189">
        <v>373</v>
      </c>
      <c r="K1189">
        <v>307</v>
      </c>
    </row>
    <row r="1190" spans="2:11" x14ac:dyDescent="0.2">
      <c r="B1190" t="s">
        <v>22</v>
      </c>
      <c r="C1190" s="2" t="s">
        <v>243</v>
      </c>
      <c r="D1190" t="s">
        <v>244</v>
      </c>
      <c r="E1190" t="s">
        <v>182</v>
      </c>
      <c r="F1190">
        <v>295</v>
      </c>
      <c r="G1190">
        <v>269</v>
      </c>
      <c r="H1190">
        <v>460</v>
      </c>
      <c r="I1190">
        <v>185</v>
      </c>
      <c r="J1190">
        <v>333</v>
      </c>
      <c r="K1190">
        <v>232</v>
      </c>
    </row>
    <row r="1191" spans="2:11" x14ac:dyDescent="0.2">
      <c r="B1191" t="s">
        <v>22</v>
      </c>
      <c r="C1191" s="2" t="s">
        <v>245</v>
      </c>
      <c r="D1191" t="s">
        <v>246</v>
      </c>
      <c r="E1191" t="s">
        <v>182</v>
      </c>
      <c r="F1191">
        <v>1502</v>
      </c>
      <c r="G1191">
        <v>1007</v>
      </c>
      <c r="H1191">
        <v>886</v>
      </c>
      <c r="I1191">
        <v>0</v>
      </c>
      <c r="J1191">
        <v>456</v>
      </c>
      <c r="K1191">
        <v>59</v>
      </c>
    </row>
    <row r="1192" spans="2:11" x14ac:dyDescent="0.2">
      <c r="B1192" t="s">
        <v>22</v>
      </c>
      <c r="C1192" s="2" t="s">
        <v>247</v>
      </c>
      <c r="D1192" t="s">
        <v>248</v>
      </c>
      <c r="E1192" t="s">
        <v>182</v>
      </c>
      <c r="F1192">
        <v>583</v>
      </c>
      <c r="G1192">
        <v>381</v>
      </c>
      <c r="H1192">
        <v>410</v>
      </c>
      <c r="I1192">
        <v>0</v>
      </c>
      <c r="J1192">
        <v>118</v>
      </c>
      <c r="K1192">
        <v>115</v>
      </c>
    </row>
    <row r="1193" spans="2:11" x14ac:dyDescent="0.2">
      <c r="B1193" t="s">
        <v>22</v>
      </c>
      <c r="C1193" s="2" t="s">
        <v>249</v>
      </c>
      <c r="D1193" t="s">
        <v>250</v>
      </c>
      <c r="E1193" t="s">
        <v>182</v>
      </c>
      <c r="F1193">
        <v>491</v>
      </c>
      <c r="G1193">
        <v>437</v>
      </c>
      <c r="H1193">
        <v>129</v>
      </c>
      <c r="I1193">
        <v>0</v>
      </c>
      <c r="J1193">
        <v>29</v>
      </c>
      <c r="K1193">
        <v>192</v>
      </c>
    </row>
    <row r="1194" spans="2:11" x14ac:dyDescent="0.2">
      <c r="B1194" t="s">
        <v>22</v>
      </c>
      <c r="C1194" s="2" t="s">
        <v>251</v>
      </c>
      <c r="D1194" t="s">
        <v>252</v>
      </c>
      <c r="E1194" t="s">
        <v>186</v>
      </c>
      <c r="F1194">
        <v>13907</v>
      </c>
      <c r="G1194">
        <v>10578</v>
      </c>
      <c r="H1194">
        <v>9200</v>
      </c>
      <c r="I1194">
        <v>34</v>
      </c>
      <c r="J1194">
        <v>2038</v>
      </c>
      <c r="K1194">
        <v>5312</v>
      </c>
    </row>
    <row r="1195" spans="2:11" x14ac:dyDescent="0.2">
      <c r="B1195" t="s">
        <v>22</v>
      </c>
      <c r="C1195" s="2" t="s">
        <v>253</v>
      </c>
      <c r="D1195" t="s">
        <v>254</v>
      </c>
      <c r="E1195" t="s">
        <v>182</v>
      </c>
      <c r="F1195">
        <v>3169</v>
      </c>
      <c r="G1195">
        <v>2851</v>
      </c>
      <c r="H1195">
        <v>3259</v>
      </c>
      <c r="I1195">
        <v>1</v>
      </c>
      <c r="J1195">
        <v>638</v>
      </c>
      <c r="K1195">
        <v>374</v>
      </c>
    </row>
    <row r="1196" spans="2:11" x14ac:dyDescent="0.2">
      <c r="B1196" t="s">
        <v>22</v>
      </c>
      <c r="C1196" s="2" t="s">
        <v>255</v>
      </c>
      <c r="D1196" t="s">
        <v>256</v>
      </c>
      <c r="E1196" t="s">
        <v>182</v>
      </c>
      <c r="F1196">
        <v>439</v>
      </c>
      <c r="G1196">
        <v>536</v>
      </c>
      <c r="H1196">
        <v>428</v>
      </c>
      <c r="I1196">
        <v>0</v>
      </c>
      <c r="J1196">
        <v>352</v>
      </c>
      <c r="K1196">
        <v>0</v>
      </c>
    </row>
    <row r="1197" spans="2:11" x14ac:dyDescent="0.2">
      <c r="B1197" t="s">
        <v>22</v>
      </c>
      <c r="C1197" s="2" t="s">
        <v>257</v>
      </c>
      <c r="D1197" t="s">
        <v>258</v>
      </c>
      <c r="E1197" t="s">
        <v>182</v>
      </c>
      <c r="F1197">
        <v>1900</v>
      </c>
      <c r="G1197">
        <v>1606</v>
      </c>
      <c r="H1197">
        <v>1435</v>
      </c>
      <c r="I1197">
        <v>10</v>
      </c>
      <c r="J1197">
        <v>383</v>
      </c>
      <c r="K1197">
        <v>501</v>
      </c>
    </row>
    <row r="1198" spans="2:11" x14ac:dyDescent="0.2">
      <c r="B1198" t="s">
        <v>22</v>
      </c>
      <c r="C1198" s="2" t="s">
        <v>259</v>
      </c>
      <c r="D1198" t="s">
        <v>260</v>
      </c>
      <c r="E1198" t="s">
        <v>182</v>
      </c>
      <c r="F1198">
        <v>900</v>
      </c>
      <c r="G1198">
        <v>670</v>
      </c>
      <c r="H1198">
        <v>747</v>
      </c>
      <c r="I1198">
        <v>0</v>
      </c>
      <c r="J1198">
        <v>428</v>
      </c>
      <c r="K1198">
        <v>122</v>
      </c>
    </row>
    <row r="1199" spans="2:11" x14ac:dyDescent="0.2">
      <c r="B1199" t="s">
        <v>22</v>
      </c>
      <c r="C1199" s="2" t="s">
        <v>261</v>
      </c>
      <c r="D1199" t="s">
        <v>262</v>
      </c>
      <c r="E1199" t="s">
        <v>182</v>
      </c>
      <c r="F1199">
        <v>534</v>
      </c>
      <c r="G1199">
        <v>481</v>
      </c>
      <c r="H1199">
        <v>566</v>
      </c>
      <c r="I1199">
        <v>1</v>
      </c>
      <c r="J1199">
        <v>291</v>
      </c>
      <c r="K1199">
        <v>139</v>
      </c>
    </row>
    <row r="1200" spans="2:11" x14ac:dyDescent="0.2">
      <c r="B1200" t="s">
        <v>22</v>
      </c>
      <c r="C1200" s="2" t="s">
        <v>263</v>
      </c>
      <c r="D1200" t="s">
        <v>264</v>
      </c>
      <c r="E1200" t="s">
        <v>182</v>
      </c>
      <c r="F1200">
        <v>1599</v>
      </c>
      <c r="G1200">
        <v>1728</v>
      </c>
      <c r="H1200">
        <v>1537</v>
      </c>
      <c r="I1200">
        <v>36</v>
      </c>
      <c r="J1200">
        <v>486</v>
      </c>
      <c r="K1200">
        <v>696</v>
      </c>
    </row>
    <row r="1201" spans="2:11" x14ac:dyDescent="0.2">
      <c r="B1201" t="s">
        <v>22</v>
      </c>
      <c r="C1201" s="2" t="s">
        <v>265</v>
      </c>
      <c r="D1201" t="s">
        <v>266</v>
      </c>
      <c r="E1201" t="s">
        <v>182</v>
      </c>
      <c r="F1201">
        <v>263</v>
      </c>
      <c r="G1201">
        <v>200</v>
      </c>
      <c r="H1201">
        <v>189</v>
      </c>
      <c r="I1201">
        <v>26</v>
      </c>
      <c r="J1201">
        <v>133</v>
      </c>
      <c r="K1201">
        <v>153</v>
      </c>
    </row>
    <row r="1202" spans="2:11" x14ac:dyDescent="0.2">
      <c r="B1202" t="s">
        <v>22</v>
      </c>
      <c r="C1202" s="2" t="s">
        <v>267</v>
      </c>
      <c r="D1202" t="s">
        <v>268</v>
      </c>
      <c r="E1202" t="s">
        <v>186</v>
      </c>
      <c r="F1202">
        <v>9417</v>
      </c>
      <c r="G1202">
        <v>8892</v>
      </c>
      <c r="H1202">
        <v>7426</v>
      </c>
      <c r="I1202">
        <v>116</v>
      </c>
      <c r="J1202">
        <v>2171</v>
      </c>
      <c r="K1202">
        <v>3154</v>
      </c>
    </row>
    <row r="1203" spans="2:11" x14ac:dyDescent="0.2">
      <c r="B1203" t="s">
        <v>22</v>
      </c>
      <c r="C1203" s="2" t="s">
        <v>269</v>
      </c>
      <c r="D1203" t="s">
        <v>270</v>
      </c>
      <c r="E1203" t="s">
        <v>182</v>
      </c>
      <c r="F1203">
        <v>4380</v>
      </c>
      <c r="G1203">
        <v>3310</v>
      </c>
      <c r="H1203">
        <v>3748</v>
      </c>
      <c r="I1203">
        <v>1337</v>
      </c>
      <c r="J1203">
        <v>3613</v>
      </c>
      <c r="K1203">
        <v>2556</v>
      </c>
    </row>
    <row r="1204" spans="2:11" x14ac:dyDescent="0.2">
      <c r="B1204" t="s">
        <v>22</v>
      </c>
      <c r="C1204" s="2" t="s">
        <v>271</v>
      </c>
      <c r="D1204" t="s">
        <v>272</v>
      </c>
      <c r="E1204" t="s">
        <v>186</v>
      </c>
      <c r="F1204">
        <v>3101</v>
      </c>
      <c r="G1204">
        <v>2961</v>
      </c>
      <c r="H1204">
        <v>2770</v>
      </c>
      <c r="I1204">
        <v>17</v>
      </c>
      <c r="J1204">
        <v>1045</v>
      </c>
      <c r="K1204">
        <v>1417</v>
      </c>
    </row>
    <row r="1205" spans="2:11" x14ac:dyDescent="0.2">
      <c r="B1205" t="s">
        <v>22</v>
      </c>
      <c r="C1205" s="2" t="s">
        <v>273</v>
      </c>
      <c r="D1205" t="s">
        <v>274</v>
      </c>
      <c r="E1205" t="s">
        <v>182</v>
      </c>
      <c r="F1205">
        <v>1534</v>
      </c>
      <c r="G1205">
        <v>1294</v>
      </c>
      <c r="H1205">
        <v>862</v>
      </c>
      <c r="I1205">
        <v>520</v>
      </c>
      <c r="J1205">
        <v>1278</v>
      </c>
      <c r="K1205">
        <v>600</v>
      </c>
    </row>
    <row r="1206" spans="2:11" x14ac:dyDescent="0.2">
      <c r="B1206" t="s">
        <v>22</v>
      </c>
      <c r="C1206" s="2" t="s">
        <v>275</v>
      </c>
      <c r="D1206" t="s">
        <v>276</v>
      </c>
      <c r="E1206" t="s">
        <v>182</v>
      </c>
      <c r="F1206">
        <v>1134</v>
      </c>
      <c r="G1206">
        <v>823</v>
      </c>
      <c r="H1206">
        <v>719</v>
      </c>
      <c r="I1206">
        <v>340</v>
      </c>
      <c r="J1206">
        <v>700</v>
      </c>
      <c r="K1206">
        <v>636</v>
      </c>
    </row>
    <row r="1207" spans="2:11" x14ac:dyDescent="0.2">
      <c r="B1207" t="s">
        <v>22</v>
      </c>
      <c r="C1207" s="2" t="s">
        <v>277</v>
      </c>
      <c r="D1207" t="s">
        <v>278</v>
      </c>
      <c r="E1207" t="s">
        <v>182</v>
      </c>
      <c r="F1207">
        <v>277</v>
      </c>
      <c r="G1207">
        <v>343</v>
      </c>
      <c r="H1207">
        <v>293</v>
      </c>
      <c r="I1207">
        <v>38</v>
      </c>
      <c r="J1207">
        <v>98</v>
      </c>
      <c r="K1207">
        <v>217</v>
      </c>
    </row>
    <row r="1208" spans="2:11" x14ac:dyDescent="0.2">
      <c r="B1208" t="s">
        <v>22</v>
      </c>
      <c r="C1208" s="2" t="s">
        <v>279</v>
      </c>
      <c r="D1208" t="s">
        <v>280</v>
      </c>
      <c r="E1208" t="s">
        <v>182</v>
      </c>
      <c r="F1208">
        <v>589</v>
      </c>
      <c r="G1208">
        <v>308</v>
      </c>
      <c r="H1208">
        <v>356</v>
      </c>
      <c r="I1208">
        <v>98</v>
      </c>
      <c r="J1208">
        <v>56</v>
      </c>
      <c r="K1208">
        <v>303</v>
      </c>
    </row>
    <row r="1209" spans="2:11" x14ac:dyDescent="0.2">
      <c r="B1209" t="s">
        <v>22</v>
      </c>
      <c r="C1209" s="2" t="s">
        <v>281</v>
      </c>
      <c r="D1209" t="s">
        <v>282</v>
      </c>
      <c r="E1209" t="s">
        <v>283</v>
      </c>
      <c r="F1209" t="s">
        <v>183</v>
      </c>
      <c r="G1209" t="s">
        <v>183</v>
      </c>
      <c r="H1209" t="s">
        <v>183</v>
      </c>
      <c r="I1209" t="s">
        <v>183</v>
      </c>
      <c r="J1209" t="s">
        <v>183</v>
      </c>
      <c r="K1209" t="s">
        <v>183</v>
      </c>
    </row>
    <row r="1210" spans="2:11" x14ac:dyDescent="0.2">
      <c r="B1210" t="s">
        <v>22</v>
      </c>
      <c r="C1210" s="2" t="s">
        <v>284</v>
      </c>
      <c r="D1210" t="s">
        <v>285</v>
      </c>
      <c r="E1210" t="s">
        <v>182</v>
      </c>
      <c r="F1210">
        <v>1882</v>
      </c>
      <c r="G1210">
        <v>1487</v>
      </c>
      <c r="H1210">
        <v>1030</v>
      </c>
      <c r="I1210">
        <v>154</v>
      </c>
      <c r="J1210">
        <v>740</v>
      </c>
      <c r="K1210">
        <v>763</v>
      </c>
    </row>
    <row r="1211" spans="2:11" x14ac:dyDescent="0.2">
      <c r="B1211" t="s">
        <v>22</v>
      </c>
      <c r="C1211" s="2" t="s">
        <v>286</v>
      </c>
      <c r="D1211" t="s">
        <v>287</v>
      </c>
      <c r="E1211" t="s">
        <v>182</v>
      </c>
      <c r="F1211">
        <v>713</v>
      </c>
      <c r="G1211">
        <v>575</v>
      </c>
      <c r="H1211">
        <v>561</v>
      </c>
      <c r="I1211">
        <v>74</v>
      </c>
      <c r="J1211">
        <v>635</v>
      </c>
      <c r="K1211">
        <v>194</v>
      </c>
    </row>
    <row r="1212" spans="2:11" x14ac:dyDescent="0.2">
      <c r="B1212" t="s">
        <v>22</v>
      </c>
      <c r="C1212" s="2" t="s">
        <v>288</v>
      </c>
      <c r="D1212" t="s">
        <v>289</v>
      </c>
      <c r="E1212" t="s">
        <v>182</v>
      </c>
      <c r="F1212">
        <v>716</v>
      </c>
      <c r="G1212">
        <v>662</v>
      </c>
      <c r="H1212">
        <v>443</v>
      </c>
      <c r="I1212">
        <v>0</v>
      </c>
      <c r="J1212">
        <v>307</v>
      </c>
      <c r="K1212">
        <v>134</v>
      </c>
    </row>
    <row r="1213" spans="2:11" x14ac:dyDescent="0.2">
      <c r="B1213" t="s">
        <v>22</v>
      </c>
      <c r="C1213" s="2" t="s">
        <v>290</v>
      </c>
      <c r="D1213" t="s">
        <v>291</v>
      </c>
      <c r="E1213" t="s">
        <v>182</v>
      </c>
      <c r="F1213">
        <v>1250</v>
      </c>
      <c r="G1213">
        <v>887</v>
      </c>
      <c r="H1213">
        <v>661</v>
      </c>
      <c r="I1213">
        <v>0</v>
      </c>
      <c r="J1213">
        <v>262</v>
      </c>
      <c r="K1213">
        <v>66</v>
      </c>
    </row>
    <row r="1214" spans="2:11" x14ac:dyDescent="0.2">
      <c r="B1214" t="s">
        <v>22</v>
      </c>
      <c r="C1214" s="2" t="s">
        <v>292</v>
      </c>
      <c r="D1214" t="s">
        <v>293</v>
      </c>
      <c r="E1214" t="s">
        <v>182</v>
      </c>
      <c r="F1214">
        <v>0</v>
      </c>
      <c r="G1214" t="s">
        <v>183</v>
      </c>
      <c r="H1214" t="s">
        <v>183</v>
      </c>
      <c r="I1214" t="s">
        <v>183</v>
      </c>
      <c r="J1214" t="s">
        <v>183</v>
      </c>
      <c r="K1214" t="s">
        <v>183</v>
      </c>
    </row>
    <row r="1215" spans="2:11" x14ac:dyDescent="0.2">
      <c r="B1215" t="s">
        <v>22</v>
      </c>
      <c r="C1215" s="2" t="s">
        <v>294</v>
      </c>
      <c r="D1215" t="s">
        <v>295</v>
      </c>
      <c r="E1215" t="s">
        <v>182</v>
      </c>
      <c r="F1215">
        <v>399</v>
      </c>
      <c r="G1215">
        <v>398</v>
      </c>
      <c r="H1215">
        <v>448</v>
      </c>
      <c r="I1215">
        <v>2</v>
      </c>
      <c r="J1215">
        <v>31</v>
      </c>
      <c r="K1215">
        <v>139</v>
      </c>
    </row>
    <row r="1216" spans="2:11" x14ac:dyDescent="0.2">
      <c r="B1216" t="s">
        <v>22</v>
      </c>
      <c r="C1216" s="2" t="s">
        <v>296</v>
      </c>
      <c r="D1216" t="s">
        <v>297</v>
      </c>
      <c r="E1216" t="s">
        <v>182</v>
      </c>
      <c r="F1216">
        <v>1410</v>
      </c>
      <c r="G1216">
        <v>1291</v>
      </c>
      <c r="H1216">
        <v>960</v>
      </c>
      <c r="I1216">
        <v>0</v>
      </c>
      <c r="J1216">
        <v>304</v>
      </c>
      <c r="K1216">
        <v>576</v>
      </c>
    </row>
    <row r="1217" spans="2:11" x14ac:dyDescent="0.2">
      <c r="B1217" t="s">
        <v>22</v>
      </c>
      <c r="C1217" s="2" t="s">
        <v>298</v>
      </c>
      <c r="D1217" t="s">
        <v>299</v>
      </c>
      <c r="E1217" t="s">
        <v>283</v>
      </c>
      <c r="F1217" t="s">
        <v>183</v>
      </c>
      <c r="G1217" t="s">
        <v>183</v>
      </c>
      <c r="H1217" t="s">
        <v>183</v>
      </c>
      <c r="I1217" t="s">
        <v>183</v>
      </c>
      <c r="J1217" t="s">
        <v>183</v>
      </c>
      <c r="K1217" t="s">
        <v>183</v>
      </c>
    </row>
    <row r="1218" spans="2:11" x14ac:dyDescent="0.2">
      <c r="B1218" t="s">
        <v>22</v>
      </c>
      <c r="C1218" s="2" t="s">
        <v>300</v>
      </c>
      <c r="D1218" t="s">
        <v>301</v>
      </c>
      <c r="E1218" t="s">
        <v>182</v>
      </c>
      <c r="F1218">
        <v>573</v>
      </c>
      <c r="G1218">
        <v>665</v>
      </c>
      <c r="H1218">
        <v>566</v>
      </c>
      <c r="I1218">
        <v>1</v>
      </c>
      <c r="J1218">
        <v>165</v>
      </c>
      <c r="K1218">
        <v>300</v>
      </c>
    </row>
    <row r="1219" spans="2:11" x14ac:dyDescent="0.2">
      <c r="B1219" t="s">
        <v>22</v>
      </c>
      <c r="C1219" s="2" t="s">
        <v>302</v>
      </c>
      <c r="D1219" t="s">
        <v>303</v>
      </c>
      <c r="E1219" t="s">
        <v>283</v>
      </c>
      <c r="F1219" t="s">
        <v>183</v>
      </c>
      <c r="G1219" t="s">
        <v>183</v>
      </c>
      <c r="H1219" t="s">
        <v>183</v>
      </c>
      <c r="I1219" t="s">
        <v>183</v>
      </c>
      <c r="J1219" t="s">
        <v>183</v>
      </c>
      <c r="K1219" t="s">
        <v>183</v>
      </c>
    </row>
    <row r="1220" spans="2:11" x14ac:dyDescent="0.2">
      <c r="B1220" t="s">
        <v>22</v>
      </c>
      <c r="C1220" s="2" t="s">
        <v>304</v>
      </c>
      <c r="D1220" t="s">
        <v>305</v>
      </c>
      <c r="E1220" t="s">
        <v>182</v>
      </c>
      <c r="F1220">
        <v>638</v>
      </c>
      <c r="G1220">
        <v>547</v>
      </c>
      <c r="H1220">
        <v>1143</v>
      </c>
      <c r="I1220">
        <v>10</v>
      </c>
      <c r="J1220">
        <v>253</v>
      </c>
      <c r="K1220">
        <v>961</v>
      </c>
    </row>
    <row r="1221" spans="2:11" x14ac:dyDescent="0.2">
      <c r="B1221" t="s">
        <v>22</v>
      </c>
      <c r="C1221" s="2" t="s">
        <v>306</v>
      </c>
      <c r="D1221" t="s">
        <v>307</v>
      </c>
      <c r="E1221" t="s">
        <v>182</v>
      </c>
      <c r="F1221" t="s">
        <v>183</v>
      </c>
      <c r="G1221" t="s">
        <v>183</v>
      </c>
      <c r="H1221" t="s">
        <v>183</v>
      </c>
      <c r="I1221" t="s">
        <v>183</v>
      </c>
      <c r="J1221" t="s">
        <v>183</v>
      </c>
      <c r="K1221" t="s">
        <v>183</v>
      </c>
    </row>
    <row r="1222" spans="2:11" x14ac:dyDescent="0.2">
      <c r="B1222" t="s">
        <v>22</v>
      </c>
      <c r="C1222" s="2" t="s">
        <v>308</v>
      </c>
      <c r="D1222" t="s">
        <v>309</v>
      </c>
      <c r="E1222" t="s">
        <v>182</v>
      </c>
      <c r="F1222">
        <v>783</v>
      </c>
      <c r="G1222">
        <v>818</v>
      </c>
      <c r="H1222">
        <v>520</v>
      </c>
      <c r="I1222">
        <v>0</v>
      </c>
      <c r="J1222">
        <v>194</v>
      </c>
      <c r="K1222">
        <v>74</v>
      </c>
    </row>
    <row r="1223" spans="2:11" x14ac:dyDescent="0.2">
      <c r="B1223" t="s">
        <v>22</v>
      </c>
      <c r="C1223" s="2" t="s">
        <v>310</v>
      </c>
      <c r="D1223" t="s">
        <v>311</v>
      </c>
      <c r="E1223" t="s">
        <v>186</v>
      </c>
      <c r="F1223" t="s">
        <v>183</v>
      </c>
      <c r="G1223" t="s">
        <v>183</v>
      </c>
      <c r="H1223" t="s">
        <v>183</v>
      </c>
      <c r="I1223">
        <v>0</v>
      </c>
      <c r="J1223">
        <v>50</v>
      </c>
      <c r="K1223">
        <v>185</v>
      </c>
    </row>
    <row r="1224" spans="2:11" x14ac:dyDescent="0.2">
      <c r="B1224" t="s">
        <v>22</v>
      </c>
      <c r="C1224" s="2" t="s">
        <v>312</v>
      </c>
      <c r="D1224" t="s">
        <v>313</v>
      </c>
      <c r="E1224" t="s">
        <v>182</v>
      </c>
      <c r="F1224" t="s">
        <v>183</v>
      </c>
      <c r="G1224" t="s">
        <v>183</v>
      </c>
      <c r="H1224" t="s">
        <v>183</v>
      </c>
      <c r="I1224">
        <v>0</v>
      </c>
      <c r="J1224">
        <v>1</v>
      </c>
      <c r="K1224">
        <v>1</v>
      </c>
    </row>
    <row r="1225" spans="2:11" x14ac:dyDescent="0.2">
      <c r="B1225" t="s">
        <v>22</v>
      </c>
      <c r="C1225" s="2" t="s">
        <v>314</v>
      </c>
      <c r="D1225" t="s">
        <v>315</v>
      </c>
      <c r="E1225" t="s">
        <v>182</v>
      </c>
      <c r="F1225" t="s">
        <v>183</v>
      </c>
      <c r="G1225" t="s">
        <v>183</v>
      </c>
      <c r="H1225" t="s">
        <v>183</v>
      </c>
      <c r="I1225">
        <v>0</v>
      </c>
      <c r="J1225">
        <v>0</v>
      </c>
      <c r="K1225">
        <v>0</v>
      </c>
    </row>
    <row r="1226" spans="2:11" x14ac:dyDescent="0.2">
      <c r="B1226" t="s">
        <v>22</v>
      </c>
      <c r="C1226" s="2" t="s">
        <v>316</v>
      </c>
      <c r="D1226" t="s">
        <v>317</v>
      </c>
      <c r="E1226" t="s">
        <v>186</v>
      </c>
      <c r="F1226" t="s">
        <v>183</v>
      </c>
      <c r="G1226" t="s">
        <v>183</v>
      </c>
      <c r="H1226" t="s">
        <v>183</v>
      </c>
      <c r="I1226">
        <v>0</v>
      </c>
      <c r="J1226">
        <v>290</v>
      </c>
      <c r="K1226">
        <v>121</v>
      </c>
    </row>
    <row r="1227" spans="2:11" x14ac:dyDescent="0.2">
      <c r="B1227" t="s">
        <v>22</v>
      </c>
      <c r="C1227" s="2" t="s">
        <v>318</v>
      </c>
      <c r="D1227" t="s">
        <v>319</v>
      </c>
      <c r="E1227" t="s">
        <v>186</v>
      </c>
      <c r="F1227" t="s">
        <v>183</v>
      </c>
      <c r="G1227" t="s">
        <v>183</v>
      </c>
      <c r="H1227" t="s">
        <v>183</v>
      </c>
      <c r="I1227">
        <v>0</v>
      </c>
      <c r="J1227">
        <v>30</v>
      </c>
      <c r="K1227">
        <v>151</v>
      </c>
    </row>
    <row r="1228" spans="2:11" x14ac:dyDescent="0.2">
      <c r="B1228" t="s">
        <v>22</v>
      </c>
      <c r="C1228" s="2" t="s">
        <v>320</v>
      </c>
      <c r="D1228" t="s">
        <v>321</v>
      </c>
      <c r="E1228" t="s">
        <v>186</v>
      </c>
      <c r="F1228" t="s">
        <v>183</v>
      </c>
      <c r="G1228" t="s">
        <v>183</v>
      </c>
      <c r="H1228" t="s">
        <v>183</v>
      </c>
      <c r="I1228">
        <v>0</v>
      </c>
      <c r="J1228">
        <v>95</v>
      </c>
      <c r="K1228">
        <v>60</v>
      </c>
    </row>
    <row r="1229" spans="2:11" x14ac:dyDescent="0.2">
      <c r="B1229" t="s">
        <v>22</v>
      </c>
      <c r="C1229" s="2" t="s">
        <v>322</v>
      </c>
      <c r="D1229" t="s">
        <v>323</v>
      </c>
      <c r="E1229" t="s">
        <v>182</v>
      </c>
      <c r="F1229" t="s">
        <v>183</v>
      </c>
      <c r="G1229" t="s">
        <v>183</v>
      </c>
      <c r="H1229" t="s">
        <v>183</v>
      </c>
      <c r="I1229" t="s">
        <v>183</v>
      </c>
      <c r="J1229" t="s">
        <v>183</v>
      </c>
      <c r="K1229" t="s">
        <v>183</v>
      </c>
    </row>
    <row r="1230" spans="2:11" x14ac:dyDescent="0.2">
      <c r="B1230" t="s">
        <v>22</v>
      </c>
      <c r="C1230" s="2" t="s">
        <v>324</v>
      </c>
      <c r="D1230" t="s">
        <v>325</v>
      </c>
      <c r="E1230" t="s">
        <v>182</v>
      </c>
      <c r="F1230" t="s">
        <v>183</v>
      </c>
      <c r="G1230" t="s">
        <v>183</v>
      </c>
      <c r="H1230" t="s">
        <v>183</v>
      </c>
      <c r="I1230">
        <v>0</v>
      </c>
      <c r="J1230">
        <v>7</v>
      </c>
      <c r="K1230">
        <v>24</v>
      </c>
    </row>
    <row r="1231" spans="2:11" x14ac:dyDescent="0.2">
      <c r="B1231" t="s">
        <v>22</v>
      </c>
      <c r="C1231" s="2" t="s">
        <v>326</v>
      </c>
      <c r="D1231" t="s">
        <v>327</v>
      </c>
      <c r="E1231" t="s">
        <v>182</v>
      </c>
      <c r="F1231" t="s">
        <v>183</v>
      </c>
      <c r="G1231" t="s">
        <v>183</v>
      </c>
      <c r="H1231" t="s">
        <v>183</v>
      </c>
      <c r="I1231">
        <v>0</v>
      </c>
      <c r="J1231">
        <v>32</v>
      </c>
      <c r="K1231">
        <v>126</v>
      </c>
    </row>
    <row r="1232" spans="2:11" x14ac:dyDescent="0.2">
      <c r="B1232" t="s">
        <v>22</v>
      </c>
      <c r="C1232" s="2" t="s">
        <v>328</v>
      </c>
      <c r="D1232" t="s">
        <v>329</v>
      </c>
      <c r="E1232" t="s">
        <v>182</v>
      </c>
      <c r="F1232" t="s">
        <v>183</v>
      </c>
      <c r="G1232" t="s">
        <v>183</v>
      </c>
      <c r="H1232" t="s">
        <v>183</v>
      </c>
      <c r="I1232">
        <v>0</v>
      </c>
      <c r="J1232">
        <v>11</v>
      </c>
      <c r="K1232">
        <v>18</v>
      </c>
    </row>
    <row r="1233" spans="2:11" x14ac:dyDescent="0.2">
      <c r="B1233" t="s">
        <v>22</v>
      </c>
      <c r="C1233" s="2" t="s">
        <v>330</v>
      </c>
      <c r="D1233" t="s">
        <v>331</v>
      </c>
      <c r="E1233" t="s">
        <v>182</v>
      </c>
      <c r="F1233" t="s">
        <v>183</v>
      </c>
      <c r="G1233" t="s">
        <v>183</v>
      </c>
      <c r="H1233" t="s">
        <v>183</v>
      </c>
      <c r="I1233">
        <v>0</v>
      </c>
      <c r="J1233">
        <v>9</v>
      </c>
      <c r="K1233">
        <v>27</v>
      </c>
    </row>
    <row r="1234" spans="2:11" x14ac:dyDescent="0.2">
      <c r="B1234" t="s">
        <v>22</v>
      </c>
      <c r="C1234" s="2" t="s">
        <v>332</v>
      </c>
      <c r="D1234" t="s">
        <v>333</v>
      </c>
      <c r="E1234" t="s">
        <v>186</v>
      </c>
      <c r="F1234" t="s">
        <v>183</v>
      </c>
      <c r="G1234" t="s">
        <v>183</v>
      </c>
      <c r="H1234" t="s">
        <v>183</v>
      </c>
      <c r="I1234">
        <v>0</v>
      </c>
      <c r="J1234">
        <v>8</v>
      </c>
      <c r="K1234">
        <v>16</v>
      </c>
    </row>
    <row r="1235" spans="2:11" x14ac:dyDescent="0.2">
      <c r="B1235" t="s">
        <v>22</v>
      </c>
      <c r="C1235" s="2" t="s">
        <v>334</v>
      </c>
      <c r="D1235" t="s">
        <v>335</v>
      </c>
      <c r="E1235" t="s">
        <v>182</v>
      </c>
      <c r="F1235">
        <v>692</v>
      </c>
      <c r="G1235">
        <v>676</v>
      </c>
      <c r="H1235">
        <v>597</v>
      </c>
      <c r="I1235">
        <v>3</v>
      </c>
      <c r="J1235">
        <v>77</v>
      </c>
      <c r="K1235">
        <v>233</v>
      </c>
    </row>
    <row r="1236" spans="2:11" x14ac:dyDescent="0.2">
      <c r="B1236" t="s">
        <v>22</v>
      </c>
      <c r="C1236" s="2" t="s">
        <v>336</v>
      </c>
      <c r="D1236" t="s">
        <v>337</v>
      </c>
      <c r="E1236" t="s">
        <v>182</v>
      </c>
      <c r="F1236">
        <v>2064</v>
      </c>
      <c r="G1236">
        <v>1449</v>
      </c>
      <c r="H1236">
        <v>1560</v>
      </c>
      <c r="I1236">
        <v>108</v>
      </c>
      <c r="J1236">
        <v>794</v>
      </c>
      <c r="K1236">
        <v>772</v>
      </c>
    </row>
    <row r="1237" spans="2:11" x14ac:dyDescent="0.2">
      <c r="B1237" t="s">
        <v>338</v>
      </c>
      <c r="C1237" s="2" t="s">
        <v>339</v>
      </c>
      <c r="D1237" t="s">
        <v>340</v>
      </c>
      <c r="E1237" t="s">
        <v>183</v>
      </c>
      <c r="F1237" t="s">
        <v>183</v>
      </c>
      <c r="G1237" t="s">
        <v>183</v>
      </c>
      <c r="H1237" t="s">
        <v>183</v>
      </c>
      <c r="I1237" t="s">
        <v>183</v>
      </c>
      <c r="J1237" t="s">
        <v>183</v>
      </c>
      <c r="K1237" t="s">
        <v>183</v>
      </c>
    </row>
    <row r="1238" spans="2:11" x14ac:dyDescent="0.2">
      <c r="B1238" t="s">
        <v>20</v>
      </c>
      <c r="C1238" s="2" t="s">
        <v>341</v>
      </c>
      <c r="D1238" t="s">
        <v>342</v>
      </c>
      <c r="E1238" t="s">
        <v>182</v>
      </c>
      <c r="F1238">
        <v>2023</v>
      </c>
      <c r="G1238">
        <v>1014</v>
      </c>
      <c r="H1238">
        <v>695</v>
      </c>
      <c r="I1238">
        <v>38</v>
      </c>
      <c r="J1238">
        <v>5922</v>
      </c>
      <c r="K1238">
        <v>6393</v>
      </c>
    </row>
    <row r="1239" spans="2:11" x14ac:dyDescent="0.2">
      <c r="B1239" t="s">
        <v>20</v>
      </c>
      <c r="C1239" s="2" t="s">
        <v>343</v>
      </c>
      <c r="D1239" t="s">
        <v>344</v>
      </c>
      <c r="E1239" t="s">
        <v>283</v>
      </c>
      <c r="F1239" t="s">
        <v>183</v>
      </c>
      <c r="G1239" t="s">
        <v>183</v>
      </c>
      <c r="H1239" t="s">
        <v>183</v>
      </c>
      <c r="I1239" t="s">
        <v>183</v>
      </c>
      <c r="J1239" t="s">
        <v>183</v>
      </c>
      <c r="K1239" t="s">
        <v>183</v>
      </c>
    </row>
    <row r="1240" spans="2:11" x14ac:dyDescent="0.2">
      <c r="B1240" t="s">
        <v>20</v>
      </c>
      <c r="C1240" s="2" t="s">
        <v>345</v>
      </c>
      <c r="D1240" t="s">
        <v>346</v>
      </c>
      <c r="E1240" t="s">
        <v>182</v>
      </c>
      <c r="F1240">
        <v>6327</v>
      </c>
      <c r="G1240">
        <v>4758</v>
      </c>
      <c r="H1240">
        <v>3717</v>
      </c>
      <c r="I1240">
        <v>1719</v>
      </c>
      <c r="J1240">
        <v>3688</v>
      </c>
      <c r="K1240">
        <v>3758</v>
      </c>
    </row>
    <row r="1241" spans="2:11" x14ac:dyDescent="0.2">
      <c r="B1241" t="s">
        <v>20</v>
      </c>
      <c r="C1241" s="2" t="s">
        <v>347</v>
      </c>
      <c r="D1241" t="s">
        <v>348</v>
      </c>
      <c r="E1241" t="s">
        <v>186</v>
      </c>
      <c r="F1241">
        <v>3814</v>
      </c>
      <c r="G1241">
        <v>5126</v>
      </c>
      <c r="H1241">
        <v>1944</v>
      </c>
      <c r="I1241">
        <v>2144</v>
      </c>
      <c r="J1241">
        <v>4684</v>
      </c>
      <c r="K1241">
        <v>3738</v>
      </c>
    </row>
    <row r="1242" spans="2:11" x14ac:dyDescent="0.2">
      <c r="B1242" t="s">
        <v>20</v>
      </c>
      <c r="C1242" s="2" t="s">
        <v>349</v>
      </c>
      <c r="D1242" t="s">
        <v>350</v>
      </c>
      <c r="E1242" t="s">
        <v>182</v>
      </c>
      <c r="F1242">
        <v>2292</v>
      </c>
      <c r="G1242">
        <v>2005</v>
      </c>
      <c r="H1242">
        <v>498</v>
      </c>
      <c r="I1242">
        <v>800</v>
      </c>
      <c r="J1242">
        <v>1138</v>
      </c>
      <c r="K1242">
        <v>812</v>
      </c>
    </row>
    <row r="1243" spans="2:11" x14ac:dyDescent="0.2">
      <c r="B1243" t="s">
        <v>20</v>
      </c>
      <c r="C1243" s="2" t="s">
        <v>351</v>
      </c>
      <c r="D1243" t="s">
        <v>352</v>
      </c>
      <c r="E1243" t="s">
        <v>186</v>
      </c>
      <c r="F1243">
        <v>3536</v>
      </c>
      <c r="G1243">
        <v>2278</v>
      </c>
      <c r="H1243">
        <v>2652</v>
      </c>
      <c r="I1243">
        <v>1202</v>
      </c>
      <c r="J1243">
        <v>3036</v>
      </c>
      <c r="K1243">
        <v>2641</v>
      </c>
    </row>
    <row r="1244" spans="2:11" x14ac:dyDescent="0.2">
      <c r="B1244" t="s">
        <v>20</v>
      </c>
      <c r="C1244" s="2" t="s">
        <v>353</v>
      </c>
      <c r="D1244" t="s">
        <v>354</v>
      </c>
      <c r="E1244" t="s">
        <v>283</v>
      </c>
      <c r="F1244">
        <v>0</v>
      </c>
      <c r="G1244" t="s">
        <v>183</v>
      </c>
      <c r="H1244" t="s">
        <v>183</v>
      </c>
      <c r="I1244" t="s">
        <v>183</v>
      </c>
      <c r="J1244" t="s">
        <v>183</v>
      </c>
      <c r="K1244" t="s">
        <v>183</v>
      </c>
    </row>
    <row r="1245" spans="2:11" x14ac:dyDescent="0.2">
      <c r="B1245" t="s">
        <v>20</v>
      </c>
      <c r="C1245" s="2" t="s">
        <v>355</v>
      </c>
      <c r="D1245" t="s">
        <v>356</v>
      </c>
      <c r="E1245" t="s">
        <v>186</v>
      </c>
      <c r="F1245">
        <v>6466</v>
      </c>
      <c r="G1245">
        <v>3399</v>
      </c>
      <c r="H1245">
        <v>3994</v>
      </c>
      <c r="I1245">
        <v>240</v>
      </c>
      <c r="J1245">
        <v>2390</v>
      </c>
      <c r="K1245">
        <v>2282</v>
      </c>
    </row>
    <row r="1246" spans="2:11" x14ac:dyDescent="0.2">
      <c r="B1246" t="s">
        <v>20</v>
      </c>
      <c r="C1246" s="2" t="s">
        <v>357</v>
      </c>
      <c r="D1246" t="s">
        <v>358</v>
      </c>
      <c r="E1246" t="s">
        <v>186</v>
      </c>
      <c r="F1246">
        <v>4496</v>
      </c>
      <c r="G1246">
        <v>2817</v>
      </c>
      <c r="H1246">
        <v>3323</v>
      </c>
      <c r="I1246">
        <v>662</v>
      </c>
      <c r="J1246">
        <v>2546</v>
      </c>
      <c r="K1246">
        <v>2357</v>
      </c>
    </row>
    <row r="1247" spans="2:11" x14ac:dyDescent="0.2">
      <c r="B1247" t="s">
        <v>20</v>
      </c>
      <c r="C1247" s="2" t="s">
        <v>359</v>
      </c>
      <c r="D1247" t="s">
        <v>360</v>
      </c>
      <c r="E1247" t="s">
        <v>186</v>
      </c>
      <c r="F1247">
        <v>4685</v>
      </c>
      <c r="G1247">
        <v>2489</v>
      </c>
      <c r="H1247">
        <v>3205</v>
      </c>
      <c r="I1247">
        <v>1537</v>
      </c>
      <c r="J1247">
        <v>3282</v>
      </c>
      <c r="K1247">
        <v>2773</v>
      </c>
    </row>
    <row r="1248" spans="2:11" x14ac:dyDescent="0.2">
      <c r="B1248" t="s">
        <v>20</v>
      </c>
      <c r="C1248" s="2" t="s">
        <v>361</v>
      </c>
      <c r="D1248" t="s">
        <v>362</v>
      </c>
      <c r="E1248" t="s">
        <v>186</v>
      </c>
      <c r="F1248">
        <v>27432</v>
      </c>
      <c r="G1248">
        <v>7024</v>
      </c>
      <c r="H1248">
        <v>4948</v>
      </c>
      <c r="I1248">
        <v>2505</v>
      </c>
      <c r="J1248">
        <v>9452</v>
      </c>
      <c r="K1248">
        <v>10072</v>
      </c>
    </row>
    <row r="1249" spans="2:11" x14ac:dyDescent="0.2">
      <c r="B1249" t="s">
        <v>20</v>
      </c>
      <c r="C1249" s="2" t="s">
        <v>363</v>
      </c>
      <c r="D1249" t="s">
        <v>364</v>
      </c>
      <c r="E1249" t="s">
        <v>186</v>
      </c>
      <c r="F1249">
        <v>2191</v>
      </c>
      <c r="G1249">
        <v>2241</v>
      </c>
      <c r="H1249">
        <v>2573</v>
      </c>
      <c r="I1249">
        <v>682</v>
      </c>
      <c r="J1249">
        <v>1587</v>
      </c>
      <c r="K1249">
        <v>1964</v>
      </c>
    </row>
    <row r="1250" spans="2:11" x14ac:dyDescent="0.2">
      <c r="B1250" t="s">
        <v>20</v>
      </c>
      <c r="C1250" s="2" t="s">
        <v>365</v>
      </c>
      <c r="D1250" t="s">
        <v>366</v>
      </c>
      <c r="E1250" t="s">
        <v>182</v>
      </c>
      <c r="F1250">
        <v>493</v>
      </c>
      <c r="G1250">
        <v>864</v>
      </c>
      <c r="H1250">
        <v>0</v>
      </c>
      <c r="I1250" t="s">
        <v>183</v>
      </c>
      <c r="J1250">
        <v>157</v>
      </c>
      <c r="K1250">
        <v>741</v>
      </c>
    </row>
    <row r="1251" spans="2:11" x14ac:dyDescent="0.2">
      <c r="B1251" t="s">
        <v>20</v>
      </c>
      <c r="C1251" s="2" t="s">
        <v>367</v>
      </c>
      <c r="D1251" t="s">
        <v>368</v>
      </c>
      <c r="E1251" t="s">
        <v>186</v>
      </c>
      <c r="F1251">
        <v>2783</v>
      </c>
      <c r="G1251">
        <v>2976</v>
      </c>
      <c r="H1251">
        <v>2535</v>
      </c>
      <c r="I1251">
        <v>419</v>
      </c>
      <c r="J1251">
        <v>3336</v>
      </c>
      <c r="K1251">
        <v>4027</v>
      </c>
    </row>
    <row r="1252" spans="2:11" x14ac:dyDescent="0.2">
      <c r="B1252" t="s">
        <v>20</v>
      </c>
      <c r="C1252" s="2" t="s">
        <v>369</v>
      </c>
      <c r="D1252" t="s">
        <v>370</v>
      </c>
      <c r="E1252" t="s">
        <v>186</v>
      </c>
      <c r="F1252">
        <v>4660</v>
      </c>
      <c r="G1252">
        <v>4383</v>
      </c>
      <c r="H1252">
        <v>4778</v>
      </c>
      <c r="I1252">
        <v>2144</v>
      </c>
      <c r="J1252">
        <v>2993</v>
      </c>
      <c r="K1252">
        <v>4687</v>
      </c>
    </row>
    <row r="1253" spans="2:11" x14ac:dyDescent="0.2">
      <c r="B1253" t="s">
        <v>20</v>
      </c>
      <c r="C1253" s="2" t="s">
        <v>371</v>
      </c>
      <c r="D1253" t="s">
        <v>372</v>
      </c>
      <c r="E1253" t="s">
        <v>186</v>
      </c>
      <c r="F1253">
        <v>907</v>
      </c>
      <c r="G1253">
        <v>1072</v>
      </c>
      <c r="H1253">
        <v>1289</v>
      </c>
      <c r="I1253">
        <v>3</v>
      </c>
      <c r="J1253">
        <v>750</v>
      </c>
      <c r="K1253">
        <v>952</v>
      </c>
    </row>
    <row r="1254" spans="2:11" x14ac:dyDescent="0.2">
      <c r="B1254" t="s">
        <v>20</v>
      </c>
      <c r="C1254" s="2" t="s">
        <v>373</v>
      </c>
      <c r="D1254" t="s">
        <v>374</v>
      </c>
      <c r="E1254" t="s">
        <v>182</v>
      </c>
      <c r="F1254">
        <v>9191</v>
      </c>
      <c r="G1254">
        <v>7958</v>
      </c>
      <c r="H1254">
        <v>7898</v>
      </c>
      <c r="I1254">
        <v>1022</v>
      </c>
      <c r="J1254">
        <v>8916</v>
      </c>
      <c r="K1254">
        <v>6577</v>
      </c>
    </row>
    <row r="1255" spans="2:11" x14ac:dyDescent="0.2">
      <c r="B1255" t="s">
        <v>20</v>
      </c>
      <c r="C1255" s="2" t="s">
        <v>375</v>
      </c>
      <c r="D1255" t="s">
        <v>376</v>
      </c>
      <c r="E1255" t="s">
        <v>186</v>
      </c>
      <c r="F1255">
        <v>1445</v>
      </c>
      <c r="G1255">
        <v>1217</v>
      </c>
      <c r="H1255">
        <v>466</v>
      </c>
      <c r="I1255" t="s">
        <v>183</v>
      </c>
      <c r="J1255">
        <v>1080</v>
      </c>
      <c r="K1255">
        <v>919</v>
      </c>
    </row>
    <row r="1256" spans="2:11" x14ac:dyDescent="0.2">
      <c r="B1256" t="s">
        <v>20</v>
      </c>
      <c r="C1256" s="2" t="s">
        <v>377</v>
      </c>
      <c r="D1256" t="s">
        <v>378</v>
      </c>
      <c r="E1256" t="s">
        <v>283</v>
      </c>
      <c r="F1256" t="s">
        <v>183</v>
      </c>
      <c r="G1256" t="s">
        <v>183</v>
      </c>
      <c r="H1256" t="s">
        <v>183</v>
      </c>
      <c r="I1256" t="s">
        <v>183</v>
      </c>
      <c r="J1256" t="s">
        <v>183</v>
      </c>
      <c r="K1256" t="s">
        <v>183</v>
      </c>
    </row>
    <row r="1257" spans="2:11" x14ac:dyDescent="0.2">
      <c r="B1257" t="s">
        <v>20</v>
      </c>
      <c r="C1257" s="2" t="s">
        <v>379</v>
      </c>
      <c r="D1257" t="s">
        <v>380</v>
      </c>
      <c r="E1257" t="s">
        <v>186</v>
      </c>
      <c r="F1257">
        <v>893</v>
      </c>
      <c r="G1257">
        <v>620</v>
      </c>
      <c r="H1257">
        <v>673</v>
      </c>
      <c r="I1257">
        <v>375</v>
      </c>
      <c r="J1257">
        <v>597</v>
      </c>
      <c r="K1257">
        <v>453</v>
      </c>
    </row>
    <row r="1258" spans="2:11" x14ac:dyDescent="0.2">
      <c r="B1258" t="s">
        <v>20</v>
      </c>
      <c r="C1258" s="2" t="s">
        <v>381</v>
      </c>
      <c r="D1258" t="s">
        <v>382</v>
      </c>
      <c r="E1258" t="s">
        <v>186</v>
      </c>
      <c r="F1258">
        <v>4990</v>
      </c>
      <c r="G1258">
        <v>1673</v>
      </c>
      <c r="H1258">
        <v>2893</v>
      </c>
      <c r="I1258">
        <v>105</v>
      </c>
      <c r="J1258">
        <v>4739</v>
      </c>
      <c r="K1258">
        <v>8744</v>
      </c>
    </row>
    <row r="1259" spans="2:11" x14ac:dyDescent="0.2">
      <c r="B1259" t="s">
        <v>20</v>
      </c>
      <c r="C1259" s="2" t="s">
        <v>383</v>
      </c>
      <c r="D1259" t="s">
        <v>384</v>
      </c>
      <c r="E1259" t="s">
        <v>186</v>
      </c>
      <c r="F1259">
        <v>4095</v>
      </c>
      <c r="G1259">
        <v>4552</v>
      </c>
      <c r="H1259">
        <v>4528</v>
      </c>
      <c r="I1259">
        <v>2319</v>
      </c>
      <c r="J1259">
        <v>3424</v>
      </c>
      <c r="K1259">
        <v>2905</v>
      </c>
    </row>
    <row r="1260" spans="2:11" x14ac:dyDescent="0.2">
      <c r="B1260" t="s">
        <v>20</v>
      </c>
      <c r="C1260" s="2" t="s">
        <v>385</v>
      </c>
      <c r="D1260" t="s">
        <v>386</v>
      </c>
      <c r="E1260" t="s">
        <v>186</v>
      </c>
      <c r="F1260">
        <v>3876</v>
      </c>
      <c r="G1260">
        <v>2738</v>
      </c>
      <c r="H1260">
        <v>3620</v>
      </c>
      <c r="I1260">
        <v>240</v>
      </c>
      <c r="J1260">
        <v>1479</v>
      </c>
      <c r="K1260">
        <v>1626</v>
      </c>
    </row>
    <row r="1261" spans="2:11" x14ac:dyDescent="0.2">
      <c r="B1261" t="s">
        <v>20</v>
      </c>
      <c r="C1261" s="2" t="s">
        <v>387</v>
      </c>
      <c r="D1261" t="s">
        <v>388</v>
      </c>
      <c r="E1261" t="s">
        <v>186</v>
      </c>
      <c r="F1261">
        <v>7253</v>
      </c>
      <c r="G1261">
        <v>5478</v>
      </c>
      <c r="H1261">
        <v>6516</v>
      </c>
      <c r="I1261">
        <v>1958</v>
      </c>
      <c r="J1261">
        <v>5140</v>
      </c>
      <c r="K1261">
        <v>4665</v>
      </c>
    </row>
    <row r="1262" spans="2:11" x14ac:dyDescent="0.2">
      <c r="B1262" t="s">
        <v>20</v>
      </c>
      <c r="C1262" s="2" t="s">
        <v>389</v>
      </c>
      <c r="D1262" t="s">
        <v>390</v>
      </c>
      <c r="E1262" t="s">
        <v>186</v>
      </c>
      <c r="F1262">
        <v>5064</v>
      </c>
      <c r="G1262">
        <v>4019</v>
      </c>
      <c r="H1262">
        <v>9001</v>
      </c>
      <c r="I1262">
        <v>947</v>
      </c>
      <c r="J1262">
        <v>11585</v>
      </c>
      <c r="K1262">
        <v>14378</v>
      </c>
    </row>
    <row r="1263" spans="2:11" x14ac:dyDescent="0.2">
      <c r="B1263" t="s">
        <v>20</v>
      </c>
      <c r="C1263" s="2" t="s">
        <v>391</v>
      </c>
      <c r="D1263" t="s">
        <v>392</v>
      </c>
      <c r="E1263" t="s">
        <v>186</v>
      </c>
      <c r="F1263">
        <v>3011</v>
      </c>
      <c r="G1263">
        <v>2534</v>
      </c>
      <c r="H1263">
        <v>2058</v>
      </c>
      <c r="I1263">
        <v>420</v>
      </c>
      <c r="J1263">
        <v>3640</v>
      </c>
      <c r="K1263">
        <v>3275</v>
      </c>
    </row>
    <row r="1264" spans="2:11" x14ac:dyDescent="0.2">
      <c r="B1264" t="s">
        <v>20</v>
      </c>
      <c r="C1264" s="2" t="s">
        <v>393</v>
      </c>
      <c r="D1264" t="s">
        <v>394</v>
      </c>
      <c r="E1264" t="s">
        <v>186</v>
      </c>
      <c r="F1264">
        <v>3505</v>
      </c>
      <c r="G1264">
        <v>3187</v>
      </c>
      <c r="H1264">
        <v>2540</v>
      </c>
      <c r="I1264">
        <v>834</v>
      </c>
      <c r="J1264">
        <v>2657</v>
      </c>
      <c r="K1264">
        <v>2136</v>
      </c>
    </row>
    <row r="1265" spans="2:11" x14ac:dyDescent="0.2">
      <c r="B1265" t="s">
        <v>20</v>
      </c>
      <c r="C1265" s="2" t="s">
        <v>395</v>
      </c>
      <c r="D1265" t="s">
        <v>396</v>
      </c>
      <c r="E1265" t="s">
        <v>182</v>
      </c>
      <c r="F1265">
        <v>3015</v>
      </c>
      <c r="G1265">
        <v>1363</v>
      </c>
      <c r="H1265">
        <v>2363</v>
      </c>
      <c r="I1265">
        <v>292</v>
      </c>
      <c r="J1265">
        <v>2591</v>
      </c>
      <c r="K1265">
        <v>2319</v>
      </c>
    </row>
    <row r="1266" spans="2:11" x14ac:dyDescent="0.2">
      <c r="B1266" t="s">
        <v>20</v>
      </c>
      <c r="C1266" s="2" t="s">
        <v>397</v>
      </c>
      <c r="D1266" t="s">
        <v>398</v>
      </c>
      <c r="E1266" t="s">
        <v>186</v>
      </c>
      <c r="F1266">
        <v>8810</v>
      </c>
      <c r="G1266">
        <v>8074</v>
      </c>
      <c r="H1266">
        <v>7682</v>
      </c>
      <c r="I1266">
        <v>6010</v>
      </c>
      <c r="J1266">
        <v>8294</v>
      </c>
      <c r="K1266">
        <v>4578</v>
      </c>
    </row>
    <row r="1267" spans="2:11" x14ac:dyDescent="0.2">
      <c r="B1267" t="s">
        <v>20</v>
      </c>
      <c r="C1267" s="2" t="s">
        <v>399</v>
      </c>
      <c r="D1267" t="s">
        <v>400</v>
      </c>
      <c r="E1267" t="s">
        <v>186</v>
      </c>
      <c r="F1267">
        <v>62</v>
      </c>
      <c r="G1267">
        <v>17</v>
      </c>
      <c r="H1267">
        <v>1</v>
      </c>
      <c r="I1267">
        <v>55</v>
      </c>
      <c r="J1267">
        <v>23</v>
      </c>
      <c r="K1267">
        <v>141</v>
      </c>
    </row>
    <row r="1268" spans="2:11" x14ac:dyDescent="0.2">
      <c r="B1268" t="s">
        <v>20</v>
      </c>
      <c r="C1268" s="2" t="s">
        <v>401</v>
      </c>
      <c r="D1268" t="s">
        <v>402</v>
      </c>
      <c r="E1268" t="s">
        <v>283</v>
      </c>
      <c r="F1268" t="s">
        <v>183</v>
      </c>
      <c r="G1268" t="s">
        <v>183</v>
      </c>
      <c r="H1268" t="s">
        <v>183</v>
      </c>
      <c r="I1268" t="s">
        <v>183</v>
      </c>
      <c r="J1268" t="s">
        <v>183</v>
      </c>
      <c r="K1268" t="s">
        <v>183</v>
      </c>
    </row>
    <row r="1269" spans="2:11" x14ac:dyDescent="0.2">
      <c r="B1269" t="s">
        <v>20</v>
      </c>
      <c r="C1269" s="2" t="s">
        <v>403</v>
      </c>
      <c r="D1269" t="s">
        <v>404</v>
      </c>
      <c r="E1269" t="s">
        <v>283</v>
      </c>
      <c r="F1269" t="s">
        <v>183</v>
      </c>
      <c r="G1269" t="s">
        <v>183</v>
      </c>
      <c r="H1269" t="s">
        <v>183</v>
      </c>
      <c r="I1269" t="s">
        <v>183</v>
      </c>
      <c r="J1269" t="s">
        <v>183</v>
      </c>
      <c r="K1269" t="s">
        <v>183</v>
      </c>
    </row>
    <row r="1270" spans="2:11" x14ac:dyDescent="0.2">
      <c r="B1270" t="s">
        <v>20</v>
      </c>
      <c r="C1270" s="2" t="s">
        <v>405</v>
      </c>
      <c r="D1270" t="s">
        <v>406</v>
      </c>
      <c r="E1270" t="s">
        <v>283</v>
      </c>
      <c r="F1270" t="s">
        <v>183</v>
      </c>
      <c r="G1270" t="s">
        <v>183</v>
      </c>
      <c r="H1270" t="s">
        <v>183</v>
      </c>
      <c r="I1270" t="s">
        <v>183</v>
      </c>
      <c r="J1270" t="s">
        <v>183</v>
      </c>
      <c r="K1270" t="s">
        <v>183</v>
      </c>
    </row>
    <row r="1271" spans="2:11" x14ac:dyDescent="0.2">
      <c r="B1271" t="s">
        <v>20</v>
      </c>
      <c r="C1271" s="2" t="s">
        <v>407</v>
      </c>
      <c r="D1271" t="s">
        <v>408</v>
      </c>
      <c r="E1271" t="s">
        <v>283</v>
      </c>
      <c r="F1271" t="s">
        <v>183</v>
      </c>
      <c r="G1271" t="s">
        <v>183</v>
      </c>
      <c r="H1271" t="s">
        <v>183</v>
      </c>
      <c r="I1271" t="s">
        <v>183</v>
      </c>
      <c r="J1271" t="s">
        <v>183</v>
      </c>
      <c r="K1271" t="s">
        <v>183</v>
      </c>
    </row>
    <row r="1272" spans="2:11" x14ac:dyDescent="0.2">
      <c r="B1272" t="s">
        <v>20</v>
      </c>
      <c r="C1272" s="2" t="s">
        <v>409</v>
      </c>
      <c r="D1272" t="s">
        <v>410</v>
      </c>
      <c r="E1272" t="s">
        <v>283</v>
      </c>
      <c r="F1272" t="s">
        <v>183</v>
      </c>
      <c r="G1272" t="s">
        <v>183</v>
      </c>
      <c r="H1272" t="s">
        <v>183</v>
      </c>
      <c r="I1272" t="s">
        <v>183</v>
      </c>
      <c r="J1272" t="s">
        <v>183</v>
      </c>
      <c r="K1272" t="s">
        <v>183</v>
      </c>
    </row>
    <row r="1273" spans="2:11" x14ac:dyDescent="0.2">
      <c r="B1273" t="s">
        <v>20</v>
      </c>
      <c r="C1273" s="2" t="s">
        <v>411</v>
      </c>
      <c r="D1273" t="s">
        <v>412</v>
      </c>
      <c r="E1273" t="s">
        <v>182</v>
      </c>
      <c r="F1273">
        <v>535</v>
      </c>
      <c r="G1273">
        <v>434</v>
      </c>
      <c r="H1273">
        <v>378</v>
      </c>
      <c r="I1273">
        <v>257</v>
      </c>
      <c r="J1273">
        <v>537</v>
      </c>
      <c r="K1273">
        <v>352</v>
      </c>
    </row>
    <row r="1274" spans="2:11" x14ac:dyDescent="0.2">
      <c r="B1274" t="s">
        <v>20</v>
      </c>
      <c r="C1274" s="2" t="s">
        <v>413</v>
      </c>
      <c r="D1274" t="s">
        <v>414</v>
      </c>
      <c r="E1274" t="s">
        <v>283</v>
      </c>
      <c r="F1274" t="s">
        <v>183</v>
      </c>
      <c r="G1274" t="s">
        <v>183</v>
      </c>
      <c r="H1274" t="s">
        <v>183</v>
      </c>
      <c r="I1274" t="s">
        <v>183</v>
      </c>
      <c r="J1274" t="s">
        <v>183</v>
      </c>
      <c r="K1274" t="s">
        <v>183</v>
      </c>
    </row>
    <row r="1275" spans="2:11" x14ac:dyDescent="0.2">
      <c r="B1275" t="s">
        <v>20</v>
      </c>
      <c r="C1275" s="2" t="s">
        <v>415</v>
      </c>
      <c r="D1275" t="s">
        <v>416</v>
      </c>
      <c r="E1275" t="s">
        <v>182</v>
      </c>
      <c r="F1275" t="s">
        <v>183</v>
      </c>
      <c r="G1275" t="s">
        <v>183</v>
      </c>
      <c r="H1275" t="s">
        <v>183</v>
      </c>
      <c r="I1275" t="s">
        <v>183</v>
      </c>
      <c r="J1275" t="s">
        <v>183</v>
      </c>
      <c r="K1275" t="s">
        <v>183</v>
      </c>
    </row>
    <row r="1276" spans="2:11" x14ac:dyDescent="0.2">
      <c r="B1276" t="s">
        <v>20</v>
      </c>
      <c r="C1276" s="2" t="s">
        <v>417</v>
      </c>
      <c r="D1276" t="s">
        <v>418</v>
      </c>
      <c r="E1276" t="s">
        <v>182</v>
      </c>
      <c r="F1276" t="s">
        <v>183</v>
      </c>
      <c r="G1276" t="s">
        <v>183</v>
      </c>
      <c r="H1276" t="s">
        <v>183</v>
      </c>
      <c r="I1276" t="s">
        <v>183</v>
      </c>
      <c r="J1276" t="s">
        <v>183</v>
      </c>
      <c r="K1276" t="s">
        <v>183</v>
      </c>
    </row>
    <row r="1277" spans="2:11" x14ac:dyDescent="0.2">
      <c r="B1277" t="s">
        <v>20</v>
      </c>
      <c r="C1277" s="2" t="s">
        <v>419</v>
      </c>
      <c r="D1277" t="s">
        <v>420</v>
      </c>
      <c r="E1277" t="s">
        <v>283</v>
      </c>
      <c r="F1277" t="s">
        <v>183</v>
      </c>
      <c r="G1277" t="s">
        <v>183</v>
      </c>
      <c r="H1277" t="s">
        <v>183</v>
      </c>
      <c r="I1277" t="s">
        <v>183</v>
      </c>
      <c r="J1277" t="s">
        <v>183</v>
      </c>
      <c r="K1277" t="s">
        <v>183</v>
      </c>
    </row>
    <row r="1278" spans="2:11" x14ac:dyDescent="0.2">
      <c r="B1278" t="s">
        <v>20</v>
      </c>
      <c r="C1278" s="2" t="s">
        <v>421</v>
      </c>
      <c r="D1278" t="s">
        <v>422</v>
      </c>
      <c r="E1278" t="s">
        <v>283</v>
      </c>
      <c r="F1278" t="s">
        <v>183</v>
      </c>
      <c r="G1278" t="s">
        <v>183</v>
      </c>
      <c r="H1278" t="s">
        <v>183</v>
      </c>
      <c r="I1278" t="s">
        <v>183</v>
      </c>
      <c r="J1278" t="s">
        <v>183</v>
      </c>
      <c r="K1278" t="s">
        <v>183</v>
      </c>
    </row>
    <row r="1279" spans="2:11" x14ac:dyDescent="0.2">
      <c r="B1279" t="s">
        <v>20</v>
      </c>
      <c r="C1279" s="2" t="s">
        <v>423</v>
      </c>
      <c r="D1279" t="s">
        <v>424</v>
      </c>
      <c r="E1279" t="s">
        <v>283</v>
      </c>
      <c r="F1279" t="s">
        <v>183</v>
      </c>
      <c r="G1279" t="s">
        <v>183</v>
      </c>
      <c r="H1279" t="s">
        <v>183</v>
      </c>
      <c r="I1279" t="s">
        <v>183</v>
      </c>
      <c r="J1279" t="s">
        <v>183</v>
      </c>
      <c r="K1279" t="s">
        <v>183</v>
      </c>
    </row>
    <row r="1280" spans="2:11" x14ac:dyDescent="0.2">
      <c r="B1280" t="s">
        <v>20</v>
      </c>
      <c r="C1280" s="2" t="s">
        <v>425</v>
      </c>
      <c r="D1280" t="s">
        <v>426</v>
      </c>
      <c r="E1280" t="s">
        <v>283</v>
      </c>
      <c r="F1280" t="s">
        <v>183</v>
      </c>
      <c r="G1280" t="s">
        <v>183</v>
      </c>
      <c r="H1280" t="s">
        <v>183</v>
      </c>
      <c r="I1280" t="s">
        <v>183</v>
      </c>
      <c r="J1280" t="s">
        <v>183</v>
      </c>
      <c r="K1280" t="s">
        <v>183</v>
      </c>
    </row>
    <row r="1281" spans="2:11" x14ac:dyDescent="0.2">
      <c r="B1281" t="s">
        <v>20</v>
      </c>
      <c r="C1281" s="2" t="s">
        <v>427</v>
      </c>
      <c r="D1281" t="s">
        <v>428</v>
      </c>
      <c r="E1281" t="s">
        <v>186</v>
      </c>
      <c r="F1281">
        <v>1134</v>
      </c>
      <c r="G1281">
        <v>2210</v>
      </c>
      <c r="H1281">
        <v>3569</v>
      </c>
      <c r="I1281">
        <v>1173</v>
      </c>
      <c r="J1281">
        <v>2299</v>
      </c>
      <c r="K1281">
        <v>963</v>
      </c>
    </row>
    <row r="1282" spans="2:11" x14ac:dyDescent="0.2">
      <c r="B1282" t="s">
        <v>20</v>
      </c>
      <c r="C1282" s="2" t="s">
        <v>429</v>
      </c>
      <c r="D1282" t="s">
        <v>430</v>
      </c>
      <c r="E1282" t="s">
        <v>182</v>
      </c>
      <c r="F1282">
        <v>112</v>
      </c>
      <c r="G1282">
        <v>384</v>
      </c>
      <c r="H1282">
        <v>401</v>
      </c>
      <c r="I1282">
        <v>9</v>
      </c>
      <c r="J1282">
        <v>0</v>
      </c>
      <c r="K1282">
        <v>63</v>
      </c>
    </row>
    <row r="1283" spans="2:11" x14ac:dyDescent="0.2">
      <c r="B1283" t="s">
        <v>20</v>
      </c>
      <c r="C1283" s="2" t="s">
        <v>431</v>
      </c>
      <c r="D1283" t="s">
        <v>432</v>
      </c>
      <c r="E1283" t="s">
        <v>182</v>
      </c>
      <c r="F1283">
        <v>131</v>
      </c>
      <c r="G1283">
        <v>201</v>
      </c>
      <c r="H1283">
        <v>39</v>
      </c>
      <c r="I1283">
        <v>0</v>
      </c>
      <c r="J1283">
        <v>29</v>
      </c>
      <c r="K1283">
        <v>47</v>
      </c>
    </row>
    <row r="1284" spans="2:11" x14ac:dyDescent="0.2">
      <c r="B1284" t="s">
        <v>20</v>
      </c>
      <c r="C1284" s="2" t="s">
        <v>433</v>
      </c>
      <c r="D1284" t="s">
        <v>434</v>
      </c>
      <c r="E1284" t="s">
        <v>186</v>
      </c>
      <c r="F1284">
        <v>1150</v>
      </c>
      <c r="G1284">
        <v>1532</v>
      </c>
      <c r="H1284">
        <v>1210</v>
      </c>
      <c r="I1284">
        <v>918</v>
      </c>
      <c r="J1284">
        <v>1380</v>
      </c>
      <c r="K1284">
        <v>1050</v>
      </c>
    </row>
    <row r="1285" spans="2:11" x14ac:dyDescent="0.2">
      <c r="B1285" t="s">
        <v>21</v>
      </c>
      <c r="C1285" s="2" t="s">
        <v>435</v>
      </c>
      <c r="D1285" t="s">
        <v>436</v>
      </c>
      <c r="E1285" t="s">
        <v>186</v>
      </c>
      <c r="F1285">
        <v>1873</v>
      </c>
      <c r="G1285">
        <v>980</v>
      </c>
      <c r="H1285">
        <v>1262</v>
      </c>
      <c r="I1285">
        <v>1405</v>
      </c>
      <c r="J1285">
        <v>1609</v>
      </c>
      <c r="K1285">
        <v>1223</v>
      </c>
    </row>
    <row r="1286" spans="2:11" x14ac:dyDescent="0.2">
      <c r="B1286" t="s">
        <v>21</v>
      </c>
      <c r="C1286" s="2" t="s">
        <v>437</v>
      </c>
      <c r="D1286" t="s">
        <v>438</v>
      </c>
      <c r="E1286" t="s">
        <v>182</v>
      </c>
      <c r="F1286">
        <v>1672</v>
      </c>
      <c r="G1286">
        <v>792</v>
      </c>
      <c r="H1286">
        <v>1351</v>
      </c>
      <c r="I1286">
        <v>864</v>
      </c>
      <c r="J1286">
        <v>991</v>
      </c>
      <c r="K1286">
        <v>793</v>
      </c>
    </row>
    <row r="1287" spans="2:11" x14ac:dyDescent="0.2">
      <c r="B1287" t="s">
        <v>21</v>
      </c>
      <c r="C1287" s="2" t="s">
        <v>439</v>
      </c>
      <c r="D1287" t="s">
        <v>440</v>
      </c>
      <c r="E1287" t="s">
        <v>186</v>
      </c>
      <c r="F1287">
        <v>4100</v>
      </c>
      <c r="G1287">
        <v>3628</v>
      </c>
      <c r="H1287">
        <v>3689</v>
      </c>
      <c r="I1287">
        <v>2609</v>
      </c>
      <c r="J1287">
        <v>3234</v>
      </c>
      <c r="K1287">
        <v>3325</v>
      </c>
    </row>
    <row r="1288" spans="2:11" x14ac:dyDescent="0.2">
      <c r="B1288" t="s">
        <v>21</v>
      </c>
      <c r="C1288" s="2" t="s">
        <v>441</v>
      </c>
      <c r="D1288" t="s">
        <v>442</v>
      </c>
      <c r="E1288" t="s">
        <v>186</v>
      </c>
      <c r="F1288">
        <v>1415</v>
      </c>
      <c r="G1288">
        <v>821</v>
      </c>
      <c r="H1288">
        <v>873</v>
      </c>
      <c r="I1288">
        <v>22</v>
      </c>
      <c r="J1288">
        <v>641</v>
      </c>
      <c r="K1288">
        <v>653</v>
      </c>
    </row>
    <row r="1289" spans="2:11" x14ac:dyDescent="0.2">
      <c r="B1289" t="s">
        <v>21</v>
      </c>
      <c r="C1289" s="2" t="s">
        <v>443</v>
      </c>
      <c r="D1289" t="s">
        <v>444</v>
      </c>
      <c r="E1289" t="s">
        <v>182</v>
      </c>
      <c r="F1289" t="s">
        <v>183</v>
      </c>
      <c r="G1289" t="s">
        <v>183</v>
      </c>
      <c r="H1289" t="s">
        <v>183</v>
      </c>
      <c r="I1289" t="s">
        <v>183</v>
      </c>
      <c r="J1289" t="s">
        <v>183</v>
      </c>
      <c r="K1289" t="s">
        <v>183</v>
      </c>
    </row>
    <row r="1290" spans="2:11" x14ac:dyDescent="0.2">
      <c r="B1290" t="s">
        <v>21</v>
      </c>
      <c r="C1290" s="2" t="s">
        <v>445</v>
      </c>
      <c r="D1290" t="s">
        <v>446</v>
      </c>
      <c r="E1290" t="s">
        <v>186</v>
      </c>
      <c r="F1290">
        <v>4791</v>
      </c>
      <c r="G1290">
        <v>4367</v>
      </c>
      <c r="H1290">
        <v>4996</v>
      </c>
      <c r="I1290">
        <v>3305</v>
      </c>
      <c r="J1290">
        <v>3973</v>
      </c>
      <c r="K1290">
        <v>2783</v>
      </c>
    </row>
    <row r="1291" spans="2:11" x14ac:dyDescent="0.2">
      <c r="B1291" t="s">
        <v>21</v>
      </c>
      <c r="C1291" s="2" t="s">
        <v>447</v>
      </c>
      <c r="D1291" t="s">
        <v>448</v>
      </c>
      <c r="E1291" t="s">
        <v>186</v>
      </c>
      <c r="F1291">
        <v>9649</v>
      </c>
      <c r="G1291">
        <v>8029</v>
      </c>
      <c r="H1291">
        <v>8084</v>
      </c>
      <c r="I1291">
        <v>3670</v>
      </c>
      <c r="J1291">
        <v>4188</v>
      </c>
      <c r="K1291">
        <v>3094</v>
      </c>
    </row>
    <row r="1292" spans="2:11" x14ac:dyDescent="0.2">
      <c r="B1292" t="s">
        <v>21</v>
      </c>
      <c r="C1292" s="2" t="s">
        <v>449</v>
      </c>
      <c r="D1292" t="s">
        <v>450</v>
      </c>
      <c r="E1292" t="s">
        <v>182</v>
      </c>
      <c r="F1292" t="s">
        <v>183</v>
      </c>
      <c r="G1292" t="s">
        <v>183</v>
      </c>
      <c r="H1292" t="s">
        <v>183</v>
      </c>
      <c r="I1292" t="s">
        <v>183</v>
      </c>
      <c r="J1292" t="s">
        <v>183</v>
      </c>
      <c r="K1292" t="s">
        <v>183</v>
      </c>
    </row>
    <row r="1293" spans="2:11" x14ac:dyDescent="0.2">
      <c r="B1293" t="s">
        <v>21</v>
      </c>
      <c r="C1293" s="2" t="s">
        <v>451</v>
      </c>
      <c r="D1293" t="s">
        <v>452</v>
      </c>
      <c r="E1293" t="s">
        <v>182</v>
      </c>
      <c r="F1293">
        <v>1075</v>
      </c>
      <c r="G1293">
        <v>1038</v>
      </c>
      <c r="H1293">
        <v>516</v>
      </c>
      <c r="I1293">
        <v>67</v>
      </c>
      <c r="J1293">
        <v>9</v>
      </c>
      <c r="K1293">
        <v>0</v>
      </c>
    </row>
    <row r="1294" spans="2:11" x14ac:dyDescent="0.2">
      <c r="B1294" t="s">
        <v>21</v>
      </c>
      <c r="C1294" s="2" t="s">
        <v>453</v>
      </c>
      <c r="D1294" t="s">
        <v>454</v>
      </c>
      <c r="E1294" t="s">
        <v>186</v>
      </c>
      <c r="F1294">
        <v>2657</v>
      </c>
      <c r="G1294">
        <v>3273</v>
      </c>
      <c r="H1294">
        <v>4067</v>
      </c>
      <c r="I1294">
        <v>2133</v>
      </c>
      <c r="J1294">
        <v>3351</v>
      </c>
      <c r="K1294">
        <v>1984</v>
      </c>
    </row>
    <row r="1295" spans="2:11" x14ac:dyDescent="0.2">
      <c r="B1295" t="s">
        <v>21</v>
      </c>
      <c r="C1295" s="2" t="s">
        <v>455</v>
      </c>
      <c r="D1295" t="s">
        <v>456</v>
      </c>
      <c r="E1295" t="s">
        <v>186</v>
      </c>
      <c r="F1295">
        <v>1795</v>
      </c>
      <c r="G1295">
        <v>1280</v>
      </c>
      <c r="H1295">
        <v>799</v>
      </c>
      <c r="I1295">
        <v>0</v>
      </c>
      <c r="J1295">
        <v>80</v>
      </c>
      <c r="K1295">
        <v>5</v>
      </c>
    </row>
    <row r="1296" spans="2:11" x14ac:dyDescent="0.2">
      <c r="B1296" t="s">
        <v>21</v>
      </c>
      <c r="C1296" s="2" t="s">
        <v>457</v>
      </c>
      <c r="D1296" t="s">
        <v>458</v>
      </c>
      <c r="E1296" t="s">
        <v>182</v>
      </c>
      <c r="F1296">
        <v>1634</v>
      </c>
      <c r="G1296">
        <v>1522</v>
      </c>
      <c r="H1296">
        <v>1507</v>
      </c>
      <c r="I1296">
        <v>1016</v>
      </c>
      <c r="J1296">
        <v>1882</v>
      </c>
      <c r="K1296">
        <v>1495</v>
      </c>
    </row>
    <row r="1297" spans="2:11" x14ac:dyDescent="0.2">
      <c r="B1297" t="s">
        <v>21</v>
      </c>
      <c r="C1297" s="2" t="s">
        <v>459</v>
      </c>
      <c r="D1297" t="s">
        <v>460</v>
      </c>
      <c r="E1297" t="s">
        <v>186</v>
      </c>
      <c r="F1297">
        <v>2220</v>
      </c>
      <c r="G1297">
        <v>1463</v>
      </c>
      <c r="H1297">
        <v>1037</v>
      </c>
      <c r="I1297">
        <v>0</v>
      </c>
      <c r="J1297">
        <v>259</v>
      </c>
      <c r="K1297">
        <v>76</v>
      </c>
    </row>
    <row r="1298" spans="2:11" x14ac:dyDescent="0.2">
      <c r="B1298" t="s">
        <v>21</v>
      </c>
      <c r="C1298" s="2" t="s">
        <v>461</v>
      </c>
      <c r="D1298" t="s">
        <v>462</v>
      </c>
      <c r="E1298" t="s">
        <v>186</v>
      </c>
      <c r="F1298">
        <v>1117</v>
      </c>
      <c r="G1298">
        <v>1512</v>
      </c>
      <c r="H1298">
        <v>900</v>
      </c>
      <c r="I1298">
        <v>147</v>
      </c>
      <c r="J1298">
        <v>592</v>
      </c>
      <c r="K1298">
        <v>633</v>
      </c>
    </row>
    <row r="1299" spans="2:11" x14ac:dyDescent="0.2">
      <c r="B1299" t="s">
        <v>21</v>
      </c>
      <c r="C1299" s="2" t="s">
        <v>463</v>
      </c>
      <c r="D1299" t="s">
        <v>464</v>
      </c>
      <c r="E1299" t="s">
        <v>182</v>
      </c>
      <c r="F1299" t="s">
        <v>183</v>
      </c>
      <c r="G1299" t="s">
        <v>183</v>
      </c>
      <c r="H1299" t="s">
        <v>183</v>
      </c>
      <c r="I1299" t="s">
        <v>183</v>
      </c>
      <c r="J1299" t="s">
        <v>183</v>
      </c>
      <c r="K1299" t="s">
        <v>183</v>
      </c>
    </row>
    <row r="1300" spans="2:11" x14ac:dyDescent="0.2">
      <c r="B1300" t="s">
        <v>21</v>
      </c>
      <c r="C1300" s="2" t="s">
        <v>465</v>
      </c>
      <c r="D1300" t="s">
        <v>466</v>
      </c>
      <c r="E1300" t="s">
        <v>182</v>
      </c>
      <c r="F1300">
        <v>953</v>
      </c>
      <c r="G1300">
        <v>813</v>
      </c>
      <c r="H1300">
        <v>1653</v>
      </c>
      <c r="I1300">
        <v>799</v>
      </c>
      <c r="J1300">
        <v>2079</v>
      </c>
      <c r="K1300">
        <v>1433</v>
      </c>
    </row>
    <row r="1301" spans="2:11" x14ac:dyDescent="0.2">
      <c r="B1301" t="s">
        <v>21</v>
      </c>
      <c r="C1301" s="2" t="s">
        <v>467</v>
      </c>
      <c r="D1301" t="s">
        <v>468</v>
      </c>
      <c r="E1301" t="s">
        <v>186</v>
      </c>
      <c r="F1301">
        <v>8951</v>
      </c>
      <c r="G1301">
        <v>8650</v>
      </c>
      <c r="H1301">
        <v>8374</v>
      </c>
      <c r="I1301">
        <v>2788</v>
      </c>
      <c r="J1301">
        <v>8814</v>
      </c>
      <c r="K1301">
        <v>4872</v>
      </c>
    </row>
    <row r="1302" spans="2:11" x14ac:dyDescent="0.2">
      <c r="B1302" t="s">
        <v>21</v>
      </c>
      <c r="C1302" s="2" t="s">
        <v>469</v>
      </c>
      <c r="D1302" t="s">
        <v>470</v>
      </c>
      <c r="E1302" t="s">
        <v>186</v>
      </c>
      <c r="F1302">
        <v>8438</v>
      </c>
      <c r="G1302">
        <v>7104</v>
      </c>
      <c r="H1302">
        <v>7660</v>
      </c>
      <c r="I1302">
        <v>5680</v>
      </c>
      <c r="J1302">
        <v>6305</v>
      </c>
      <c r="K1302">
        <v>2333</v>
      </c>
    </row>
    <row r="1303" spans="2:11" x14ac:dyDescent="0.2">
      <c r="B1303" t="s">
        <v>21</v>
      </c>
      <c r="C1303" s="2" t="s">
        <v>471</v>
      </c>
      <c r="D1303" t="s">
        <v>472</v>
      </c>
      <c r="E1303" t="s">
        <v>186</v>
      </c>
      <c r="F1303">
        <v>1794</v>
      </c>
      <c r="G1303">
        <v>1706</v>
      </c>
      <c r="H1303">
        <v>560</v>
      </c>
      <c r="I1303">
        <v>712</v>
      </c>
      <c r="J1303">
        <v>546</v>
      </c>
      <c r="K1303">
        <v>381</v>
      </c>
    </row>
    <row r="1304" spans="2:11" x14ac:dyDescent="0.2">
      <c r="B1304" t="s">
        <v>21</v>
      </c>
      <c r="C1304" s="2" t="s">
        <v>473</v>
      </c>
      <c r="D1304" t="s">
        <v>474</v>
      </c>
      <c r="E1304" t="s">
        <v>182</v>
      </c>
      <c r="F1304">
        <v>571</v>
      </c>
      <c r="G1304">
        <v>1260</v>
      </c>
      <c r="H1304">
        <v>5335</v>
      </c>
      <c r="I1304">
        <v>105</v>
      </c>
      <c r="J1304">
        <v>900</v>
      </c>
      <c r="K1304">
        <v>544</v>
      </c>
    </row>
    <row r="1305" spans="2:11" x14ac:dyDescent="0.2">
      <c r="B1305" t="s">
        <v>21</v>
      </c>
      <c r="C1305" s="2" t="s">
        <v>475</v>
      </c>
      <c r="D1305" t="s">
        <v>476</v>
      </c>
      <c r="E1305" t="s">
        <v>283</v>
      </c>
      <c r="F1305" t="s">
        <v>183</v>
      </c>
      <c r="G1305" t="s">
        <v>183</v>
      </c>
      <c r="H1305" t="s">
        <v>183</v>
      </c>
      <c r="I1305" t="s">
        <v>183</v>
      </c>
      <c r="J1305" t="s">
        <v>183</v>
      </c>
      <c r="K1305" t="s">
        <v>183</v>
      </c>
    </row>
    <row r="1306" spans="2:11" x14ac:dyDescent="0.2">
      <c r="B1306" t="s">
        <v>21</v>
      </c>
      <c r="C1306" s="2" t="s">
        <v>477</v>
      </c>
      <c r="D1306" t="s">
        <v>478</v>
      </c>
      <c r="E1306" t="s">
        <v>182</v>
      </c>
      <c r="F1306">
        <v>576</v>
      </c>
      <c r="G1306">
        <v>666</v>
      </c>
      <c r="H1306">
        <v>699</v>
      </c>
      <c r="I1306">
        <v>0</v>
      </c>
      <c r="J1306">
        <v>0</v>
      </c>
      <c r="K1306">
        <v>0</v>
      </c>
    </row>
    <row r="1307" spans="2:11" x14ac:dyDescent="0.2">
      <c r="B1307" t="s">
        <v>21</v>
      </c>
      <c r="C1307" s="2" t="s">
        <v>479</v>
      </c>
      <c r="D1307" t="s">
        <v>480</v>
      </c>
      <c r="E1307" t="s">
        <v>182</v>
      </c>
      <c r="F1307" t="s">
        <v>183</v>
      </c>
      <c r="G1307" t="s">
        <v>183</v>
      </c>
      <c r="H1307" t="s">
        <v>183</v>
      </c>
      <c r="I1307" t="s">
        <v>183</v>
      </c>
      <c r="J1307" t="s">
        <v>183</v>
      </c>
      <c r="K1307" t="s">
        <v>183</v>
      </c>
    </row>
    <row r="1308" spans="2:11" x14ac:dyDescent="0.2">
      <c r="B1308" t="s">
        <v>21</v>
      </c>
      <c r="C1308" s="2" t="s">
        <v>481</v>
      </c>
      <c r="D1308" t="s">
        <v>482</v>
      </c>
      <c r="E1308" t="s">
        <v>182</v>
      </c>
      <c r="F1308">
        <v>538</v>
      </c>
      <c r="G1308">
        <v>336</v>
      </c>
      <c r="H1308">
        <v>928</v>
      </c>
      <c r="I1308">
        <v>32</v>
      </c>
      <c r="J1308">
        <v>304</v>
      </c>
      <c r="K1308">
        <v>126</v>
      </c>
    </row>
    <row r="1309" spans="2:11" x14ac:dyDescent="0.2">
      <c r="B1309" t="s">
        <v>21</v>
      </c>
      <c r="C1309" s="2" t="s">
        <v>483</v>
      </c>
      <c r="D1309" t="s">
        <v>484</v>
      </c>
      <c r="E1309" t="s">
        <v>283</v>
      </c>
      <c r="F1309" t="s">
        <v>183</v>
      </c>
      <c r="G1309" t="s">
        <v>183</v>
      </c>
      <c r="H1309" t="s">
        <v>183</v>
      </c>
      <c r="I1309" t="s">
        <v>183</v>
      </c>
      <c r="J1309" t="s">
        <v>183</v>
      </c>
      <c r="K1309" t="s">
        <v>183</v>
      </c>
    </row>
    <row r="1310" spans="2:11" x14ac:dyDescent="0.2">
      <c r="B1310" t="s">
        <v>21</v>
      </c>
      <c r="C1310" s="2" t="s">
        <v>485</v>
      </c>
      <c r="D1310" t="s">
        <v>486</v>
      </c>
      <c r="E1310" t="s">
        <v>186</v>
      </c>
      <c r="F1310" t="s">
        <v>183</v>
      </c>
      <c r="G1310" t="s">
        <v>183</v>
      </c>
      <c r="H1310" t="s">
        <v>183</v>
      </c>
      <c r="I1310" t="s">
        <v>183</v>
      </c>
      <c r="J1310" t="s">
        <v>183</v>
      </c>
      <c r="K1310" t="s">
        <v>183</v>
      </c>
    </row>
    <row r="1311" spans="2:11" x14ac:dyDescent="0.2">
      <c r="B1311" t="s">
        <v>21</v>
      </c>
      <c r="C1311" s="2" t="s">
        <v>487</v>
      </c>
      <c r="D1311" t="s">
        <v>488</v>
      </c>
      <c r="E1311" t="s">
        <v>186</v>
      </c>
      <c r="F1311" t="s">
        <v>183</v>
      </c>
      <c r="G1311" t="s">
        <v>183</v>
      </c>
      <c r="H1311" t="s">
        <v>183</v>
      </c>
      <c r="I1311" t="s">
        <v>183</v>
      </c>
      <c r="J1311" t="s">
        <v>183</v>
      </c>
      <c r="K1311" t="s">
        <v>183</v>
      </c>
    </row>
    <row r="1312" spans="2:11" x14ac:dyDescent="0.2">
      <c r="B1312" t="s">
        <v>21</v>
      </c>
      <c r="C1312" s="2" t="s">
        <v>489</v>
      </c>
      <c r="D1312" t="s">
        <v>490</v>
      </c>
      <c r="E1312" t="s">
        <v>186</v>
      </c>
      <c r="F1312">
        <v>907</v>
      </c>
      <c r="G1312">
        <v>656</v>
      </c>
      <c r="H1312">
        <v>703</v>
      </c>
      <c r="I1312">
        <v>136</v>
      </c>
      <c r="J1312">
        <v>408</v>
      </c>
      <c r="K1312">
        <v>511</v>
      </c>
    </row>
    <row r="1313" spans="2:11" x14ac:dyDescent="0.2">
      <c r="B1313" t="s">
        <v>21</v>
      </c>
      <c r="C1313" s="2" t="s">
        <v>491</v>
      </c>
      <c r="D1313" t="s">
        <v>492</v>
      </c>
      <c r="E1313" t="s">
        <v>186</v>
      </c>
      <c r="F1313" t="s">
        <v>183</v>
      </c>
      <c r="G1313" t="s">
        <v>183</v>
      </c>
      <c r="H1313" t="s">
        <v>183</v>
      </c>
      <c r="I1313" t="s">
        <v>183</v>
      </c>
      <c r="J1313" t="s">
        <v>183</v>
      </c>
      <c r="K1313" t="s">
        <v>183</v>
      </c>
    </row>
    <row r="1314" spans="2:11" x14ac:dyDescent="0.2">
      <c r="B1314" t="s">
        <v>21</v>
      </c>
      <c r="C1314" s="2" t="s">
        <v>493</v>
      </c>
      <c r="D1314" t="s">
        <v>494</v>
      </c>
      <c r="E1314" t="s">
        <v>186</v>
      </c>
      <c r="F1314" t="s">
        <v>183</v>
      </c>
      <c r="G1314" t="s">
        <v>183</v>
      </c>
      <c r="H1314" t="s">
        <v>183</v>
      </c>
      <c r="I1314" t="s">
        <v>183</v>
      </c>
      <c r="J1314" t="s">
        <v>183</v>
      </c>
      <c r="K1314" t="s">
        <v>183</v>
      </c>
    </row>
    <row r="1315" spans="2:11" x14ac:dyDescent="0.2">
      <c r="B1315" t="s">
        <v>21</v>
      </c>
      <c r="C1315" s="2" t="s">
        <v>495</v>
      </c>
      <c r="D1315" t="s">
        <v>496</v>
      </c>
      <c r="E1315" t="s">
        <v>186</v>
      </c>
      <c r="F1315" t="s">
        <v>183</v>
      </c>
      <c r="G1315" t="s">
        <v>183</v>
      </c>
      <c r="H1315" t="s">
        <v>183</v>
      </c>
      <c r="I1315" t="s">
        <v>183</v>
      </c>
      <c r="J1315" t="s">
        <v>183</v>
      </c>
      <c r="K1315" t="s">
        <v>183</v>
      </c>
    </row>
    <row r="1316" spans="2:11" x14ac:dyDescent="0.2">
      <c r="B1316" t="s">
        <v>8</v>
      </c>
      <c r="C1316" s="2" t="s">
        <v>497</v>
      </c>
      <c r="D1316" t="s">
        <v>498</v>
      </c>
      <c r="E1316" t="s">
        <v>186</v>
      </c>
      <c r="F1316">
        <v>22101</v>
      </c>
      <c r="G1316">
        <v>18087</v>
      </c>
      <c r="H1316">
        <v>18022</v>
      </c>
      <c r="I1316">
        <v>9485</v>
      </c>
      <c r="J1316">
        <v>21501</v>
      </c>
      <c r="K1316">
        <v>22060</v>
      </c>
    </row>
    <row r="1317" spans="2:11" x14ac:dyDescent="0.2">
      <c r="B1317" t="s">
        <v>8</v>
      </c>
      <c r="C1317" s="2" t="s">
        <v>499</v>
      </c>
      <c r="D1317" t="s">
        <v>500</v>
      </c>
      <c r="E1317" t="s">
        <v>186</v>
      </c>
      <c r="F1317">
        <v>16002</v>
      </c>
      <c r="G1317">
        <v>14802</v>
      </c>
      <c r="H1317">
        <v>15773</v>
      </c>
      <c r="I1317">
        <v>7927</v>
      </c>
      <c r="J1317">
        <v>18559</v>
      </c>
      <c r="K1317">
        <v>10471</v>
      </c>
    </row>
    <row r="1318" spans="2:11" x14ac:dyDescent="0.2">
      <c r="B1318" t="s">
        <v>8</v>
      </c>
      <c r="C1318" s="2" t="s">
        <v>501</v>
      </c>
      <c r="D1318" t="s">
        <v>502</v>
      </c>
      <c r="E1318" t="s">
        <v>183</v>
      </c>
      <c r="F1318" t="s">
        <v>183</v>
      </c>
      <c r="G1318" t="s">
        <v>183</v>
      </c>
      <c r="H1318" t="s">
        <v>183</v>
      </c>
      <c r="I1318" t="s">
        <v>183</v>
      </c>
      <c r="J1318" t="s">
        <v>183</v>
      </c>
      <c r="K1318" t="s">
        <v>183</v>
      </c>
    </row>
    <row r="1319" spans="2:11" x14ac:dyDescent="0.2">
      <c r="B1319" t="s">
        <v>8</v>
      </c>
      <c r="C1319" s="2" t="s">
        <v>503</v>
      </c>
      <c r="D1319" t="s">
        <v>504</v>
      </c>
      <c r="E1319" t="s">
        <v>183</v>
      </c>
      <c r="F1319" t="s">
        <v>183</v>
      </c>
      <c r="G1319" t="s">
        <v>183</v>
      </c>
      <c r="H1319" t="s">
        <v>183</v>
      </c>
      <c r="I1319" t="s">
        <v>183</v>
      </c>
      <c r="J1319" t="s">
        <v>183</v>
      </c>
      <c r="K1319" t="s">
        <v>183</v>
      </c>
    </row>
    <row r="1321" spans="2:11" x14ac:dyDescent="0.2">
      <c r="B1321" t="s">
        <v>505</v>
      </c>
      <c r="C1321" s="2" t="s">
        <v>506</v>
      </c>
      <c r="D1321" t="s">
        <v>507</v>
      </c>
    </row>
    <row r="1323" spans="2:11" x14ac:dyDescent="0.2">
      <c r="B1323" t="s">
        <v>102</v>
      </c>
      <c r="C1323" s="2" t="s">
        <v>122</v>
      </c>
      <c r="D1323" t="s">
        <v>123</v>
      </c>
      <c r="E1323" t="s">
        <v>124</v>
      </c>
      <c r="F1323" t="s">
        <v>172</v>
      </c>
      <c r="G1323" t="s">
        <v>172</v>
      </c>
      <c r="H1323" t="s">
        <v>172</v>
      </c>
      <c r="I1323" t="s">
        <v>172</v>
      </c>
      <c r="J1323" t="s">
        <v>172</v>
      </c>
      <c r="K1323" t="s">
        <v>172</v>
      </c>
    </row>
    <row r="1324" spans="2:11" x14ac:dyDescent="0.2">
      <c r="B1324" t="s">
        <v>104</v>
      </c>
      <c r="C1324" s="2" t="s">
        <v>177</v>
      </c>
      <c r="D1324" t="s">
        <v>178</v>
      </c>
      <c r="E1324" t="s">
        <v>179</v>
      </c>
      <c r="F1324" t="s">
        <v>509</v>
      </c>
      <c r="G1324" t="s">
        <v>509</v>
      </c>
      <c r="H1324" t="s">
        <v>509</v>
      </c>
      <c r="I1324" t="s">
        <v>509</v>
      </c>
      <c r="J1324" t="s">
        <v>509</v>
      </c>
      <c r="K1324" t="s">
        <v>509</v>
      </c>
    </row>
    <row r="1325" spans="2:11" x14ac:dyDescent="0.2">
      <c r="B1325" t="s">
        <v>22</v>
      </c>
      <c r="C1325" s="2" t="s">
        <v>180</v>
      </c>
      <c r="D1325" t="s">
        <v>181</v>
      </c>
      <c r="E1325" t="s">
        <v>182</v>
      </c>
      <c r="F1325">
        <v>14101</v>
      </c>
      <c r="G1325">
        <v>14925</v>
      </c>
      <c r="H1325">
        <v>14360</v>
      </c>
      <c r="I1325">
        <v>2437</v>
      </c>
      <c r="J1325">
        <v>8692</v>
      </c>
      <c r="K1325">
        <v>17602</v>
      </c>
    </row>
    <row r="1326" spans="2:11" x14ac:dyDescent="0.2">
      <c r="B1326" t="s">
        <v>22</v>
      </c>
      <c r="C1326" s="2" t="s">
        <v>184</v>
      </c>
      <c r="D1326" t="s">
        <v>185</v>
      </c>
      <c r="E1326" t="s">
        <v>186</v>
      </c>
      <c r="F1326">
        <v>31611</v>
      </c>
      <c r="G1326">
        <v>24907</v>
      </c>
      <c r="H1326">
        <v>26884</v>
      </c>
      <c r="I1326">
        <v>20581</v>
      </c>
      <c r="J1326">
        <v>27597</v>
      </c>
      <c r="K1326">
        <v>32163</v>
      </c>
    </row>
    <row r="1327" spans="2:11" x14ac:dyDescent="0.2">
      <c r="B1327" t="s">
        <v>22</v>
      </c>
      <c r="C1327" s="2" t="s">
        <v>187</v>
      </c>
      <c r="D1327" t="s">
        <v>188</v>
      </c>
      <c r="E1327" t="s">
        <v>182</v>
      </c>
      <c r="F1327">
        <v>9863</v>
      </c>
      <c r="G1327">
        <v>9561</v>
      </c>
      <c r="H1327">
        <v>8213</v>
      </c>
      <c r="I1327">
        <v>8785</v>
      </c>
      <c r="J1327">
        <v>5821</v>
      </c>
      <c r="K1327">
        <v>5718</v>
      </c>
    </row>
    <row r="1328" spans="2:11" x14ac:dyDescent="0.2">
      <c r="B1328" t="s">
        <v>22</v>
      </c>
      <c r="C1328" s="2" t="s">
        <v>189</v>
      </c>
      <c r="D1328" t="s">
        <v>190</v>
      </c>
      <c r="E1328" t="s">
        <v>182</v>
      </c>
      <c r="F1328">
        <v>4926</v>
      </c>
      <c r="G1328">
        <v>4805</v>
      </c>
      <c r="H1328">
        <v>4840</v>
      </c>
      <c r="I1328">
        <v>4786</v>
      </c>
      <c r="J1328">
        <v>3927</v>
      </c>
      <c r="K1328">
        <v>3108</v>
      </c>
    </row>
    <row r="1329" spans="2:11" x14ac:dyDescent="0.2">
      <c r="B1329" t="s">
        <v>22</v>
      </c>
      <c r="C1329" s="2" t="s">
        <v>191</v>
      </c>
      <c r="D1329" t="s">
        <v>192</v>
      </c>
      <c r="E1329" t="s">
        <v>182</v>
      </c>
      <c r="F1329">
        <v>7632</v>
      </c>
      <c r="G1329">
        <v>6578</v>
      </c>
      <c r="H1329">
        <v>5799</v>
      </c>
      <c r="I1329">
        <v>115</v>
      </c>
      <c r="J1329">
        <v>3687</v>
      </c>
      <c r="K1329">
        <v>4313</v>
      </c>
    </row>
    <row r="1330" spans="2:11" x14ac:dyDescent="0.2">
      <c r="B1330" t="s">
        <v>22</v>
      </c>
      <c r="C1330" s="2" t="s">
        <v>193</v>
      </c>
      <c r="D1330" t="s">
        <v>194</v>
      </c>
      <c r="E1330" t="s">
        <v>186</v>
      </c>
      <c r="F1330">
        <v>24186</v>
      </c>
      <c r="G1330">
        <v>19001</v>
      </c>
      <c r="H1330">
        <v>18233</v>
      </c>
      <c r="I1330">
        <v>12985</v>
      </c>
      <c r="J1330">
        <v>11799</v>
      </c>
      <c r="K1330">
        <v>12083</v>
      </c>
    </row>
    <row r="1331" spans="2:11" x14ac:dyDescent="0.2">
      <c r="B1331" t="s">
        <v>22</v>
      </c>
      <c r="C1331" s="2" t="s">
        <v>195</v>
      </c>
      <c r="D1331" t="s">
        <v>196</v>
      </c>
      <c r="E1331" t="s">
        <v>182</v>
      </c>
      <c r="F1331">
        <v>1328</v>
      </c>
      <c r="G1331">
        <v>1247</v>
      </c>
      <c r="H1331">
        <v>1155</v>
      </c>
      <c r="I1331">
        <v>1189</v>
      </c>
      <c r="J1331">
        <v>948</v>
      </c>
      <c r="K1331">
        <v>829</v>
      </c>
    </row>
    <row r="1332" spans="2:11" x14ac:dyDescent="0.2">
      <c r="B1332" t="s">
        <v>22</v>
      </c>
      <c r="C1332" s="2" t="s">
        <v>197</v>
      </c>
      <c r="D1332" t="s">
        <v>198</v>
      </c>
      <c r="E1332" t="s">
        <v>182</v>
      </c>
      <c r="F1332">
        <v>1571</v>
      </c>
      <c r="G1332">
        <v>1254</v>
      </c>
      <c r="H1332">
        <v>1433</v>
      </c>
      <c r="I1332">
        <v>983</v>
      </c>
      <c r="J1332">
        <v>1168</v>
      </c>
      <c r="K1332">
        <v>771</v>
      </c>
    </row>
    <row r="1333" spans="2:11" x14ac:dyDescent="0.2">
      <c r="B1333" t="s">
        <v>22</v>
      </c>
      <c r="C1333" s="2" t="s">
        <v>199</v>
      </c>
      <c r="D1333" t="s">
        <v>200</v>
      </c>
      <c r="E1333" t="s">
        <v>182</v>
      </c>
      <c r="F1333">
        <v>2053</v>
      </c>
      <c r="G1333">
        <v>1679</v>
      </c>
      <c r="H1333">
        <v>1494</v>
      </c>
      <c r="I1333">
        <v>1494</v>
      </c>
      <c r="J1333">
        <v>1645</v>
      </c>
      <c r="K1333">
        <v>1305</v>
      </c>
    </row>
    <row r="1334" spans="2:11" x14ac:dyDescent="0.2">
      <c r="B1334" t="s">
        <v>22</v>
      </c>
      <c r="C1334" s="2" t="s">
        <v>201</v>
      </c>
      <c r="D1334" t="s">
        <v>202</v>
      </c>
      <c r="E1334" t="s">
        <v>186</v>
      </c>
      <c r="F1334">
        <v>8507</v>
      </c>
      <c r="G1334">
        <v>8865</v>
      </c>
      <c r="H1334">
        <v>6375</v>
      </c>
      <c r="I1334">
        <v>2879</v>
      </c>
      <c r="J1334">
        <v>5297</v>
      </c>
      <c r="K1334">
        <v>5419</v>
      </c>
    </row>
    <row r="1335" spans="2:11" x14ac:dyDescent="0.2">
      <c r="B1335" t="s">
        <v>22</v>
      </c>
      <c r="C1335" s="2" t="s">
        <v>203</v>
      </c>
      <c r="D1335" t="s">
        <v>204</v>
      </c>
      <c r="E1335" t="s">
        <v>182</v>
      </c>
      <c r="F1335">
        <v>13351</v>
      </c>
      <c r="G1335">
        <v>12141</v>
      </c>
      <c r="H1335">
        <v>11547</v>
      </c>
      <c r="I1335">
        <v>122</v>
      </c>
      <c r="J1335">
        <v>5182</v>
      </c>
      <c r="K1335">
        <v>5827</v>
      </c>
    </row>
    <row r="1336" spans="2:11" x14ac:dyDescent="0.2">
      <c r="B1336" t="s">
        <v>22</v>
      </c>
      <c r="C1336" s="2" t="s">
        <v>205</v>
      </c>
      <c r="D1336" t="s">
        <v>206</v>
      </c>
      <c r="E1336" t="s">
        <v>186</v>
      </c>
      <c r="F1336">
        <v>16590</v>
      </c>
      <c r="G1336">
        <v>12844</v>
      </c>
      <c r="H1336">
        <v>11118</v>
      </c>
      <c r="I1336">
        <v>1021</v>
      </c>
      <c r="J1336">
        <v>7084</v>
      </c>
      <c r="K1336">
        <v>10699</v>
      </c>
    </row>
    <row r="1337" spans="2:11" x14ac:dyDescent="0.2">
      <c r="B1337" t="s">
        <v>22</v>
      </c>
      <c r="C1337" s="2" t="s">
        <v>207</v>
      </c>
      <c r="D1337" t="s">
        <v>208</v>
      </c>
      <c r="E1337" t="s">
        <v>182</v>
      </c>
      <c r="F1337">
        <v>4313</v>
      </c>
      <c r="G1337">
        <v>3950</v>
      </c>
      <c r="H1337">
        <v>3523</v>
      </c>
      <c r="I1337">
        <v>125</v>
      </c>
      <c r="J1337">
        <v>2441</v>
      </c>
      <c r="K1337">
        <v>2671</v>
      </c>
    </row>
    <row r="1338" spans="2:11" x14ac:dyDescent="0.2">
      <c r="B1338" t="s">
        <v>22</v>
      </c>
      <c r="C1338" s="2" t="s">
        <v>209</v>
      </c>
      <c r="D1338" t="s">
        <v>210</v>
      </c>
      <c r="E1338" t="s">
        <v>182</v>
      </c>
      <c r="F1338">
        <v>17070</v>
      </c>
      <c r="G1338">
        <v>13944</v>
      </c>
      <c r="H1338">
        <v>10486</v>
      </c>
      <c r="I1338">
        <v>466</v>
      </c>
      <c r="J1338">
        <v>5585</v>
      </c>
      <c r="K1338">
        <v>7991</v>
      </c>
    </row>
    <row r="1339" spans="2:11" x14ac:dyDescent="0.2">
      <c r="B1339" t="s">
        <v>22</v>
      </c>
      <c r="C1339" s="2" t="s">
        <v>211</v>
      </c>
      <c r="D1339" t="s">
        <v>212</v>
      </c>
      <c r="E1339" t="s">
        <v>182</v>
      </c>
      <c r="F1339">
        <v>14407</v>
      </c>
      <c r="G1339">
        <v>9980</v>
      </c>
      <c r="H1339">
        <v>8675</v>
      </c>
      <c r="I1339">
        <v>158</v>
      </c>
      <c r="J1339">
        <v>4166</v>
      </c>
      <c r="K1339">
        <v>6935</v>
      </c>
    </row>
    <row r="1340" spans="2:11" x14ac:dyDescent="0.2">
      <c r="B1340" t="s">
        <v>22</v>
      </c>
      <c r="C1340" s="2" t="s">
        <v>213</v>
      </c>
      <c r="D1340" t="s">
        <v>214</v>
      </c>
      <c r="E1340" t="s">
        <v>182</v>
      </c>
      <c r="F1340">
        <v>2040</v>
      </c>
      <c r="G1340">
        <v>1820</v>
      </c>
      <c r="H1340">
        <v>1746</v>
      </c>
      <c r="I1340">
        <v>437</v>
      </c>
      <c r="J1340">
        <v>1367</v>
      </c>
      <c r="K1340">
        <v>1884</v>
      </c>
    </row>
    <row r="1341" spans="2:11" x14ac:dyDescent="0.2">
      <c r="B1341" t="s">
        <v>22</v>
      </c>
      <c r="C1341" s="2" t="s">
        <v>215</v>
      </c>
      <c r="D1341" t="s">
        <v>216</v>
      </c>
      <c r="E1341" t="s">
        <v>182</v>
      </c>
      <c r="F1341">
        <v>11227</v>
      </c>
      <c r="G1341">
        <v>8723</v>
      </c>
      <c r="H1341">
        <v>6928</v>
      </c>
      <c r="I1341">
        <v>266</v>
      </c>
      <c r="J1341">
        <v>4257</v>
      </c>
      <c r="K1341">
        <v>5926</v>
      </c>
    </row>
    <row r="1342" spans="2:11" x14ac:dyDescent="0.2">
      <c r="B1342" t="s">
        <v>22</v>
      </c>
      <c r="C1342" s="2" t="s">
        <v>217</v>
      </c>
      <c r="D1342" t="s">
        <v>218</v>
      </c>
      <c r="E1342" t="s">
        <v>186</v>
      </c>
      <c r="F1342">
        <v>3295</v>
      </c>
      <c r="G1342">
        <v>3196</v>
      </c>
      <c r="H1342">
        <v>3364</v>
      </c>
      <c r="I1342">
        <v>3566</v>
      </c>
      <c r="J1342">
        <v>2814</v>
      </c>
      <c r="K1342">
        <v>2304</v>
      </c>
    </row>
    <row r="1343" spans="2:11" x14ac:dyDescent="0.2">
      <c r="B1343" t="s">
        <v>22</v>
      </c>
      <c r="C1343" s="2" t="s">
        <v>219</v>
      </c>
      <c r="D1343" t="s">
        <v>220</v>
      </c>
      <c r="E1343" t="s">
        <v>182</v>
      </c>
      <c r="F1343">
        <v>15627</v>
      </c>
      <c r="G1343">
        <v>13175</v>
      </c>
      <c r="H1343">
        <v>10292</v>
      </c>
      <c r="I1343">
        <v>593</v>
      </c>
      <c r="J1343">
        <v>5401</v>
      </c>
      <c r="K1343">
        <v>8606</v>
      </c>
    </row>
    <row r="1344" spans="2:11" x14ac:dyDescent="0.2">
      <c r="B1344" t="s">
        <v>22</v>
      </c>
      <c r="C1344" s="2" t="s">
        <v>221</v>
      </c>
      <c r="D1344" t="s">
        <v>222</v>
      </c>
      <c r="E1344" t="s">
        <v>182</v>
      </c>
      <c r="F1344">
        <v>5628</v>
      </c>
      <c r="G1344">
        <v>4963</v>
      </c>
      <c r="H1344">
        <v>3932</v>
      </c>
      <c r="I1344">
        <v>229</v>
      </c>
      <c r="J1344">
        <v>2860</v>
      </c>
      <c r="K1344">
        <v>2966</v>
      </c>
    </row>
    <row r="1345" spans="2:11" x14ac:dyDescent="0.2">
      <c r="B1345" t="s">
        <v>22</v>
      </c>
      <c r="C1345" s="2" t="s">
        <v>223</v>
      </c>
      <c r="D1345" t="s">
        <v>224</v>
      </c>
      <c r="E1345" t="s">
        <v>182</v>
      </c>
      <c r="F1345">
        <v>7242</v>
      </c>
      <c r="G1345">
        <v>7429</v>
      </c>
      <c r="H1345">
        <v>6588</v>
      </c>
      <c r="I1345">
        <v>214</v>
      </c>
      <c r="J1345">
        <v>5581</v>
      </c>
      <c r="K1345">
        <v>5444</v>
      </c>
    </row>
    <row r="1346" spans="2:11" x14ac:dyDescent="0.2">
      <c r="B1346" t="s">
        <v>22</v>
      </c>
      <c r="C1346" s="2" t="s">
        <v>225</v>
      </c>
      <c r="D1346" t="s">
        <v>226</v>
      </c>
      <c r="E1346" t="s">
        <v>186</v>
      </c>
      <c r="F1346">
        <v>18591</v>
      </c>
      <c r="G1346">
        <v>17913</v>
      </c>
      <c r="H1346">
        <v>15023</v>
      </c>
      <c r="I1346">
        <v>2171</v>
      </c>
      <c r="J1346">
        <v>7714</v>
      </c>
      <c r="K1346">
        <v>12008</v>
      </c>
    </row>
    <row r="1347" spans="2:11" x14ac:dyDescent="0.2">
      <c r="B1347" t="s">
        <v>22</v>
      </c>
      <c r="C1347" s="2" t="s">
        <v>227</v>
      </c>
      <c r="D1347" t="s">
        <v>228</v>
      </c>
      <c r="E1347" t="s">
        <v>186</v>
      </c>
      <c r="F1347">
        <v>18250</v>
      </c>
      <c r="G1347">
        <v>19333</v>
      </c>
      <c r="H1347">
        <v>15686</v>
      </c>
      <c r="I1347">
        <v>1105</v>
      </c>
      <c r="J1347">
        <v>9986</v>
      </c>
      <c r="K1347">
        <v>12861</v>
      </c>
    </row>
    <row r="1348" spans="2:11" x14ac:dyDescent="0.2">
      <c r="B1348" t="s">
        <v>22</v>
      </c>
      <c r="C1348" s="2" t="s">
        <v>229</v>
      </c>
      <c r="D1348" t="s">
        <v>230</v>
      </c>
      <c r="E1348" t="s">
        <v>182</v>
      </c>
      <c r="F1348">
        <v>2254</v>
      </c>
      <c r="G1348">
        <v>1847</v>
      </c>
      <c r="H1348">
        <v>1611</v>
      </c>
      <c r="I1348">
        <v>18</v>
      </c>
      <c r="J1348">
        <v>1173</v>
      </c>
      <c r="K1348">
        <v>1840</v>
      </c>
    </row>
    <row r="1349" spans="2:11" x14ac:dyDescent="0.2">
      <c r="B1349" t="s">
        <v>22</v>
      </c>
      <c r="C1349" s="2" t="s">
        <v>231</v>
      </c>
      <c r="D1349" t="s">
        <v>232</v>
      </c>
      <c r="E1349" t="s">
        <v>182</v>
      </c>
      <c r="F1349">
        <v>2442</v>
      </c>
      <c r="G1349">
        <v>2456</v>
      </c>
      <c r="H1349">
        <v>1982</v>
      </c>
      <c r="I1349">
        <v>366</v>
      </c>
      <c r="J1349">
        <v>1758</v>
      </c>
      <c r="K1349">
        <v>1747</v>
      </c>
    </row>
    <row r="1350" spans="2:11" x14ac:dyDescent="0.2">
      <c r="B1350" t="s">
        <v>22</v>
      </c>
      <c r="C1350" s="2" t="s">
        <v>233</v>
      </c>
      <c r="D1350" t="s">
        <v>234</v>
      </c>
      <c r="E1350" t="s">
        <v>182</v>
      </c>
      <c r="F1350">
        <v>2459</v>
      </c>
      <c r="G1350">
        <v>422</v>
      </c>
      <c r="H1350">
        <v>1398</v>
      </c>
      <c r="I1350">
        <v>1705</v>
      </c>
      <c r="J1350">
        <v>1365</v>
      </c>
      <c r="K1350">
        <v>1198</v>
      </c>
    </row>
    <row r="1351" spans="2:11" x14ac:dyDescent="0.2">
      <c r="B1351" t="s">
        <v>22</v>
      </c>
      <c r="C1351" s="2" t="s">
        <v>235</v>
      </c>
      <c r="D1351" t="s">
        <v>236</v>
      </c>
      <c r="E1351" t="s">
        <v>182</v>
      </c>
      <c r="F1351">
        <v>9408</v>
      </c>
      <c r="G1351">
        <v>9708</v>
      </c>
      <c r="H1351">
        <v>8971</v>
      </c>
      <c r="I1351">
        <v>5445</v>
      </c>
      <c r="J1351">
        <v>8211</v>
      </c>
      <c r="K1351">
        <v>8453</v>
      </c>
    </row>
    <row r="1352" spans="2:11" x14ac:dyDescent="0.2">
      <c r="B1352" t="s">
        <v>22</v>
      </c>
      <c r="C1352" s="2" t="s">
        <v>237</v>
      </c>
      <c r="D1352" t="s">
        <v>238</v>
      </c>
      <c r="E1352" t="s">
        <v>186</v>
      </c>
      <c r="F1352">
        <v>24453</v>
      </c>
      <c r="G1352">
        <v>28746</v>
      </c>
      <c r="H1352">
        <v>27042</v>
      </c>
      <c r="I1352">
        <v>22557</v>
      </c>
      <c r="J1352">
        <v>26196</v>
      </c>
      <c r="K1352">
        <v>23584</v>
      </c>
    </row>
    <row r="1353" spans="2:11" x14ac:dyDescent="0.2">
      <c r="B1353" t="s">
        <v>22</v>
      </c>
      <c r="C1353" s="2" t="s">
        <v>239</v>
      </c>
      <c r="D1353" t="s">
        <v>240</v>
      </c>
      <c r="E1353" t="s">
        <v>182</v>
      </c>
      <c r="F1353">
        <v>6325</v>
      </c>
      <c r="G1353">
        <v>6109</v>
      </c>
      <c r="H1353">
        <v>4777</v>
      </c>
      <c r="I1353">
        <v>2206</v>
      </c>
      <c r="J1353">
        <v>3217</v>
      </c>
      <c r="K1353">
        <v>3273</v>
      </c>
    </row>
    <row r="1354" spans="2:11" x14ac:dyDescent="0.2">
      <c r="B1354" t="s">
        <v>22</v>
      </c>
      <c r="C1354" s="2" t="s">
        <v>241</v>
      </c>
      <c r="D1354" t="s">
        <v>242</v>
      </c>
      <c r="E1354" t="s">
        <v>182</v>
      </c>
      <c r="F1354">
        <v>1497</v>
      </c>
      <c r="G1354">
        <v>1641</v>
      </c>
      <c r="H1354">
        <v>1471</v>
      </c>
      <c r="I1354">
        <v>1554</v>
      </c>
      <c r="J1354">
        <v>1294</v>
      </c>
      <c r="K1354">
        <v>1186</v>
      </c>
    </row>
    <row r="1355" spans="2:11" x14ac:dyDescent="0.2">
      <c r="B1355" t="s">
        <v>22</v>
      </c>
      <c r="C1355" s="2" t="s">
        <v>243</v>
      </c>
      <c r="D1355" t="s">
        <v>244</v>
      </c>
      <c r="E1355" t="s">
        <v>182</v>
      </c>
      <c r="F1355">
        <v>1524</v>
      </c>
      <c r="G1355">
        <v>1455</v>
      </c>
      <c r="H1355">
        <v>1478</v>
      </c>
      <c r="I1355">
        <v>1109</v>
      </c>
      <c r="J1355">
        <v>1111</v>
      </c>
      <c r="K1355">
        <v>817</v>
      </c>
    </row>
    <row r="1356" spans="2:11" x14ac:dyDescent="0.2">
      <c r="B1356" t="s">
        <v>22</v>
      </c>
      <c r="C1356" s="2" t="s">
        <v>245</v>
      </c>
      <c r="D1356" t="s">
        <v>246</v>
      </c>
      <c r="E1356" t="s">
        <v>182</v>
      </c>
      <c r="F1356">
        <v>6423</v>
      </c>
      <c r="G1356">
        <v>5869</v>
      </c>
      <c r="H1356">
        <v>4870</v>
      </c>
      <c r="I1356">
        <v>166</v>
      </c>
      <c r="J1356">
        <v>5001</v>
      </c>
      <c r="K1356">
        <v>4770</v>
      </c>
    </row>
    <row r="1357" spans="2:11" x14ac:dyDescent="0.2">
      <c r="B1357" t="s">
        <v>22</v>
      </c>
      <c r="C1357" s="2" t="s">
        <v>247</v>
      </c>
      <c r="D1357" t="s">
        <v>248</v>
      </c>
      <c r="E1357" t="s">
        <v>182</v>
      </c>
      <c r="F1357">
        <v>1754</v>
      </c>
      <c r="G1357">
        <v>1238</v>
      </c>
      <c r="H1357">
        <v>1383</v>
      </c>
      <c r="I1357">
        <v>161</v>
      </c>
      <c r="J1357">
        <v>897</v>
      </c>
      <c r="K1357">
        <v>1055</v>
      </c>
    </row>
    <row r="1358" spans="2:11" x14ac:dyDescent="0.2">
      <c r="B1358" t="s">
        <v>22</v>
      </c>
      <c r="C1358" s="2" t="s">
        <v>249</v>
      </c>
      <c r="D1358" t="s">
        <v>250</v>
      </c>
      <c r="E1358" t="s">
        <v>182</v>
      </c>
      <c r="F1358">
        <v>1355</v>
      </c>
      <c r="G1358">
        <v>1545</v>
      </c>
      <c r="H1358">
        <v>1299</v>
      </c>
      <c r="I1358">
        <v>516</v>
      </c>
      <c r="J1358">
        <v>1037</v>
      </c>
      <c r="K1358">
        <v>1266</v>
      </c>
    </row>
    <row r="1359" spans="2:11" x14ac:dyDescent="0.2">
      <c r="B1359" t="s">
        <v>22</v>
      </c>
      <c r="C1359" s="2" t="s">
        <v>251</v>
      </c>
      <c r="D1359" t="s">
        <v>252</v>
      </c>
      <c r="E1359" t="s">
        <v>186</v>
      </c>
      <c r="F1359">
        <v>37838</v>
      </c>
      <c r="G1359">
        <v>29679</v>
      </c>
      <c r="H1359">
        <v>23602</v>
      </c>
      <c r="I1359">
        <v>2159</v>
      </c>
      <c r="J1359">
        <v>13628</v>
      </c>
      <c r="K1359">
        <v>20324</v>
      </c>
    </row>
    <row r="1360" spans="2:11" x14ac:dyDescent="0.2">
      <c r="B1360" t="s">
        <v>22</v>
      </c>
      <c r="C1360" s="2" t="s">
        <v>253</v>
      </c>
      <c r="D1360" t="s">
        <v>254</v>
      </c>
      <c r="E1360" t="s">
        <v>182</v>
      </c>
      <c r="F1360">
        <v>10420</v>
      </c>
      <c r="G1360">
        <v>9333</v>
      </c>
      <c r="H1360">
        <v>10656</v>
      </c>
      <c r="I1360">
        <v>451</v>
      </c>
      <c r="J1360">
        <v>6632</v>
      </c>
      <c r="K1360">
        <v>9243</v>
      </c>
    </row>
    <row r="1361" spans="2:11" x14ac:dyDescent="0.2">
      <c r="B1361" t="s">
        <v>22</v>
      </c>
      <c r="C1361" s="2" t="s">
        <v>255</v>
      </c>
      <c r="D1361" t="s">
        <v>256</v>
      </c>
      <c r="E1361" t="s">
        <v>182</v>
      </c>
      <c r="F1361">
        <v>1474</v>
      </c>
      <c r="G1361">
        <v>1365</v>
      </c>
      <c r="H1361">
        <v>1067</v>
      </c>
      <c r="I1361">
        <v>0</v>
      </c>
      <c r="J1361">
        <v>1330</v>
      </c>
      <c r="K1361">
        <v>1060</v>
      </c>
    </row>
    <row r="1362" spans="2:11" x14ac:dyDescent="0.2">
      <c r="B1362" t="s">
        <v>22</v>
      </c>
      <c r="C1362" s="2" t="s">
        <v>257</v>
      </c>
      <c r="D1362" t="s">
        <v>258</v>
      </c>
      <c r="E1362" t="s">
        <v>182</v>
      </c>
      <c r="F1362">
        <v>6305</v>
      </c>
      <c r="G1362">
        <v>5780</v>
      </c>
      <c r="H1362">
        <v>5161</v>
      </c>
      <c r="I1362">
        <v>772</v>
      </c>
      <c r="J1362">
        <v>3418</v>
      </c>
      <c r="K1362">
        <v>4837</v>
      </c>
    </row>
    <row r="1363" spans="2:11" x14ac:dyDescent="0.2">
      <c r="B1363" t="s">
        <v>22</v>
      </c>
      <c r="C1363" s="2" t="s">
        <v>259</v>
      </c>
      <c r="D1363" t="s">
        <v>260</v>
      </c>
      <c r="E1363" t="s">
        <v>182</v>
      </c>
      <c r="F1363">
        <v>2876</v>
      </c>
      <c r="G1363">
        <v>2884</v>
      </c>
      <c r="H1363">
        <v>2734</v>
      </c>
      <c r="I1363">
        <v>344</v>
      </c>
      <c r="J1363">
        <v>2204</v>
      </c>
      <c r="K1363">
        <v>1919</v>
      </c>
    </row>
    <row r="1364" spans="2:11" x14ac:dyDescent="0.2">
      <c r="B1364" t="s">
        <v>22</v>
      </c>
      <c r="C1364" s="2" t="s">
        <v>261</v>
      </c>
      <c r="D1364" t="s">
        <v>262</v>
      </c>
      <c r="E1364" t="s">
        <v>182</v>
      </c>
      <c r="F1364">
        <v>3369</v>
      </c>
      <c r="G1364">
        <v>2364</v>
      </c>
      <c r="H1364">
        <v>2389</v>
      </c>
      <c r="I1364">
        <v>181</v>
      </c>
      <c r="J1364">
        <v>2142</v>
      </c>
      <c r="K1364">
        <v>2395</v>
      </c>
    </row>
    <row r="1365" spans="2:11" x14ac:dyDescent="0.2">
      <c r="B1365" t="s">
        <v>22</v>
      </c>
      <c r="C1365" s="2" t="s">
        <v>263</v>
      </c>
      <c r="D1365" t="s">
        <v>264</v>
      </c>
      <c r="E1365" t="s">
        <v>182</v>
      </c>
      <c r="F1365">
        <v>5935</v>
      </c>
      <c r="G1365">
        <v>5649</v>
      </c>
      <c r="H1365">
        <v>4902</v>
      </c>
      <c r="I1365">
        <v>1143</v>
      </c>
      <c r="J1365">
        <v>3839</v>
      </c>
      <c r="K1365">
        <v>4630</v>
      </c>
    </row>
    <row r="1366" spans="2:11" x14ac:dyDescent="0.2">
      <c r="B1366" t="s">
        <v>22</v>
      </c>
      <c r="C1366" s="2" t="s">
        <v>265</v>
      </c>
      <c r="D1366" t="s">
        <v>266</v>
      </c>
      <c r="E1366" t="s">
        <v>182</v>
      </c>
      <c r="F1366">
        <v>1003</v>
      </c>
      <c r="G1366">
        <v>808</v>
      </c>
      <c r="H1366">
        <v>626</v>
      </c>
      <c r="I1366">
        <v>219</v>
      </c>
      <c r="J1366">
        <v>540</v>
      </c>
      <c r="K1366">
        <v>779</v>
      </c>
    </row>
    <row r="1367" spans="2:11" x14ac:dyDescent="0.2">
      <c r="B1367" t="s">
        <v>22</v>
      </c>
      <c r="C1367" s="2" t="s">
        <v>267</v>
      </c>
      <c r="D1367" t="s">
        <v>268</v>
      </c>
      <c r="E1367" t="s">
        <v>186</v>
      </c>
      <c r="F1367">
        <v>31851</v>
      </c>
      <c r="G1367">
        <v>35502</v>
      </c>
      <c r="H1367">
        <v>29414</v>
      </c>
      <c r="I1367">
        <v>5481</v>
      </c>
      <c r="J1367">
        <v>16622</v>
      </c>
      <c r="K1367">
        <v>24371</v>
      </c>
    </row>
    <row r="1368" spans="2:11" x14ac:dyDescent="0.2">
      <c r="B1368" t="s">
        <v>22</v>
      </c>
      <c r="C1368" s="2" t="s">
        <v>269</v>
      </c>
      <c r="D1368" t="s">
        <v>270</v>
      </c>
      <c r="E1368" t="s">
        <v>182</v>
      </c>
      <c r="F1368">
        <v>14553</v>
      </c>
      <c r="G1368">
        <v>11817</v>
      </c>
      <c r="H1368">
        <v>11465</v>
      </c>
      <c r="I1368">
        <v>9793</v>
      </c>
      <c r="J1368">
        <v>10549</v>
      </c>
      <c r="K1368">
        <v>8822</v>
      </c>
    </row>
    <row r="1369" spans="2:11" x14ac:dyDescent="0.2">
      <c r="B1369" t="s">
        <v>22</v>
      </c>
      <c r="C1369" s="2" t="s">
        <v>271</v>
      </c>
      <c r="D1369" t="s">
        <v>272</v>
      </c>
      <c r="E1369" t="s">
        <v>186</v>
      </c>
      <c r="F1369">
        <v>11287</v>
      </c>
      <c r="G1369">
        <v>11763</v>
      </c>
      <c r="H1369">
        <v>9269</v>
      </c>
      <c r="I1369">
        <v>1634</v>
      </c>
      <c r="J1369">
        <v>6484</v>
      </c>
      <c r="K1369">
        <v>7894</v>
      </c>
    </row>
    <row r="1370" spans="2:11" x14ac:dyDescent="0.2">
      <c r="B1370" t="s">
        <v>22</v>
      </c>
      <c r="C1370" s="2" t="s">
        <v>273</v>
      </c>
      <c r="D1370" t="s">
        <v>274</v>
      </c>
      <c r="E1370" t="s">
        <v>182</v>
      </c>
      <c r="F1370">
        <v>6540</v>
      </c>
      <c r="G1370">
        <v>5562</v>
      </c>
      <c r="H1370">
        <v>4507</v>
      </c>
      <c r="I1370">
        <v>2994</v>
      </c>
      <c r="J1370">
        <v>3614</v>
      </c>
      <c r="K1370">
        <v>2769</v>
      </c>
    </row>
    <row r="1371" spans="2:11" x14ac:dyDescent="0.2">
      <c r="B1371" t="s">
        <v>22</v>
      </c>
      <c r="C1371" s="2" t="s">
        <v>275</v>
      </c>
      <c r="D1371" t="s">
        <v>276</v>
      </c>
      <c r="E1371" t="s">
        <v>182</v>
      </c>
      <c r="F1371">
        <v>3696</v>
      </c>
      <c r="G1371">
        <v>2844</v>
      </c>
      <c r="H1371">
        <v>2659</v>
      </c>
      <c r="I1371">
        <v>1524</v>
      </c>
      <c r="J1371">
        <v>2083</v>
      </c>
      <c r="K1371">
        <v>1883</v>
      </c>
    </row>
    <row r="1372" spans="2:11" x14ac:dyDescent="0.2">
      <c r="B1372" t="s">
        <v>22</v>
      </c>
      <c r="C1372" s="2" t="s">
        <v>277</v>
      </c>
      <c r="D1372" t="s">
        <v>278</v>
      </c>
      <c r="E1372" t="s">
        <v>182</v>
      </c>
      <c r="F1372">
        <v>739</v>
      </c>
      <c r="G1372">
        <v>919</v>
      </c>
      <c r="H1372">
        <v>1029</v>
      </c>
      <c r="I1372">
        <v>852</v>
      </c>
      <c r="J1372">
        <v>1031</v>
      </c>
      <c r="K1372">
        <v>952</v>
      </c>
    </row>
    <row r="1373" spans="2:11" x14ac:dyDescent="0.2">
      <c r="B1373" t="s">
        <v>22</v>
      </c>
      <c r="C1373" s="2" t="s">
        <v>279</v>
      </c>
      <c r="D1373" t="s">
        <v>280</v>
      </c>
      <c r="E1373" t="s">
        <v>182</v>
      </c>
      <c r="F1373">
        <v>3606</v>
      </c>
      <c r="G1373">
        <v>2769</v>
      </c>
      <c r="H1373">
        <v>2836</v>
      </c>
      <c r="I1373">
        <v>2099</v>
      </c>
      <c r="J1373">
        <v>703</v>
      </c>
      <c r="K1373">
        <v>1609</v>
      </c>
    </row>
    <row r="1374" spans="2:11" x14ac:dyDescent="0.2">
      <c r="B1374" t="s">
        <v>22</v>
      </c>
      <c r="C1374" s="2" t="s">
        <v>281</v>
      </c>
      <c r="D1374" t="s">
        <v>282</v>
      </c>
      <c r="E1374" t="s">
        <v>283</v>
      </c>
      <c r="F1374" t="s">
        <v>183</v>
      </c>
      <c r="G1374" t="s">
        <v>183</v>
      </c>
      <c r="H1374" t="s">
        <v>183</v>
      </c>
      <c r="I1374" t="s">
        <v>183</v>
      </c>
      <c r="J1374" t="s">
        <v>183</v>
      </c>
      <c r="K1374" t="s">
        <v>183</v>
      </c>
    </row>
    <row r="1375" spans="2:11" x14ac:dyDescent="0.2">
      <c r="B1375" t="s">
        <v>22</v>
      </c>
      <c r="C1375" s="2" t="s">
        <v>284</v>
      </c>
      <c r="D1375" t="s">
        <v>285</v>
      </c>
      <c r="E1375" t="s">
        <v>182</v>
      </c>
      <c r="F1375">
        <v>3818</v>
      </c>
      <c r="G1375">
        <v>6055</v>
      </c>
      <c r="H1375">
        <v>5093</v>
      </c>
      <c r="I1375">
        <v>5370</v>
      </c>
      <c r="J1375">
        <v>3489</v>
      </c>
      <c r="K1375">
        <v>3056</v>
      </c>
    </row>
    <row r="1376" spans="2:11" x14ac:dyDescent="0.2">
      <c r="B1376" t="s">
        <v>22</v>
      </c>
      <c r="C1376" s="2" t="s">
        <v>286</v>
      </c>
      <c r="D1376" t="s">
        <v>287</v>
      </c>
      <c r="E1376" t="s">
        <v>182</v>
      </c>
      <c r="F1376">
        <v>3025</v>
      </c>
      <c r="G1376">
        <v>2742</v>
      </c>
      <c r="H1376">
        <v>1993</v>
      </c>
      <c r="I1376">
        <v>1924</v>
      </c>
      <c r="J1376">
        <v>2935</v>
      </c>
      <c r="K1376">
        <v>2983</v>
      </c>
    </row>
    <row r="1377" spans="2:11" x14ac:dyDescent="0.2">
      <c r="B1377" t="s">
        <v>22</v>
      </c>
      <c r="C1377" s="2" t="s">
        <v>288</v>
      </c>
      <c r="D1377" t="s">
        <v>289</v>
      </c>
      <c r="E1377" t="s">
        <v>182</v>
      </c>
      <c r="F1377">
        <v>3441</v>
      </c>
      <c r="G1377">
        <v>3195</v>
      </c>
      <c r="H1377">
        <v>2796</v>
      </c>
      <c r="I1377">
        <v>0</v>
      </c>
      <c r="J1377">
        <v>1897</v>
      </c>
      <c r="K1377">
        <v>1400</v>
      </c>
    </row>
    <row r="1378" spans="2:11" x14ac:dyDescent="0.2">
      <c r="B1378" t="s">
        <v>22</v>
      </c>
      <c r="C1378" s="2" t="s">
        <v>290</v>
      </c>
      <c r="D1378" t="s">
        <v>291</v>
      </c>
      <c r="E1378" t="s">
        <v>182</v>
      </c>
      <c r="F1378">
        <v>7944</v>
      </c>
      <c r="G1378">
        <v>6918</v>
      </c>
      <c r="H1378">
        <v>5811</v>
      </c>
      <c r="I1378">
        <v>74</v>
      </c>
      <c r="J1378">
        <v>2664</v>
      </c>
      <c r="K1378">
        <v>3023</v>
      </c>
    </row>
    <row r="1379" spans="2:11" x14ac:dyDescent="0.2">
      <c r="B1379" t="s">
        <v>22</v>
      </c>
      <c r="C1379" s="2" t="s">
        <v>292</v>
      </c>
      <c r="D1379" t="s">
        <v>293</v>
      </c>
      <c r="E1379" t="s">
        <v>182</v>
      </c>
      <c r="F1379">
        <v>0</v>
      </c>
      <c r="G1379" t="s">
        <v>183</v>
      </c>
      <c r="H1379" t="s">
        <v>183</v>
      </c>
      <c r="I1379" t="s">
        <v>183</v>
      </c>
      <c r="J1379" t="s">
        <v>183</v>
      </c>
      <c r="K1379" t="s">
        <v>183</v>
      </c>
    </row>
    <row r="1380" spans="2:11" x14ac:dyDescent="0.2">
      <c r="B1380" t="s">
        <v>22</v>
      </c>
      <c r="C1380" s="2" t="s">
        <v>294</v>
      </c>
      <c r="D1380" t="s">
        <v>295</v>
      </c>
      <c r="E1380" t="s">
        <v>182</v>
      </c>
      <c r="F1380">
        <v>1429</v>
      </c>
      <c r="G1380">
        <v>1410</v>
      </c>
      <c r="H1380">
        <v>1183</v>
      </c>
      <c r="I1380">
        <v>43</v>
      </c>
      <c r="J1380">
        <v>655</v>
      </c>
      <c r="K1380">
        <v>1024</v>
      </c>
    </row>
    <row r="1381" spans="2:11" x14ac:dyDescent="0.2">
      <c r="B1381" t="s">
        <v>22</v>
      </c>
      <c r="C1381" s="2" t="s">
        <v>296</v>
      </c>
      <c r="D1381" t="s">
        <v>297</v>
      </c>
      <c r="E1381" t="s">
        <v>182</v>
      </c>
      <c r="F1381">
        <v>5156</v>
      </c>
      <c r="G1381">
        <v>4341</v>
      </c>
      <c r="H1381">
        <v>3354</v>
      </c>
      <c r="I1381">
        <v>40</v>
      </c>
      <c r="J1381">
        <v>1686</v>
      </c>
      <c r="K1381">
        <v>2798</v>
      </c>
    </row>
    <row r="1382" spans="2:11" x14ac:dyDescent="0.2">
      <c r="B1382" t="s">
        <v>22</v>
      </c>
      <c r="C1382" s="2" t="s">
        <v>298</v>
      </c>
      <c r="D1382" t="s">
        <v>299</v>
      </c>
      <c r="E1382" t="s">
        <v>283</v>
      </c>
      <c r="F1382" t="s">
        <v>183</v>
      </c>
      <c r="G1382" t="s">
        <v>183</v>
      </c>
      <c r="H1382" t="s">
        <v>183</v>
      </c>
      <c r="I1382" t="s">
        <v>183</v>
      </c>
      <c r="J1382" t="s">
        <v>183</v>
      </c>
      <c r="K1382" t="s">
        <v>183</v>
      </c>
    </row>
    <row r="1383" spans="2:11" x14ac:dyDescent="0.2">
      <c r="B1383" t="s">
        <v>22</v>
      </c>
      <c r="C1383" s="2" t="s">
        <v>300</v>
      </c>
      <c r="D1383" t="s">
        <v>301</v>
      </c>
      <c r="E1383" t="s">
        <v>182</v>
      </c>
      <c r="F1383">
        <v>3258</v>
      </c>
      <c r="G1383">
        <v>2734</v>
      </c>
      <c r="H1383">
        <v>1814</v>
      </c>
      <c r="I1383">
        <v>193</v>
      </c>
      <c r="J1383">
        <v>1434</v>
      </c>
      <c r="K1383">
        <v>2293</v>
      </c>
    </row>
    <row r="1384" spans="2:11" x14ac:dyDescent="0.2">
      <c r="B1384" t="s">
        <v>22</v>
      </c>
      <c r="C1384" s="2" t="s">
        <v>302</v>
      </c>
      <c r="D1384" t="s">
        <v>303</v>
      </c>
      <c r="E1384" t="s">
        <v>283</v>
      </c>
      <c r="F1384" t="s">
        <v>183</v>
      </c>
      <c r="G1384" t="s">
        <v>183</v>
      </c>
      <c r="H1384" t="s">
        <v>183</v>
      </c>
      <c r="I1384" t="s">
        <v>183</v>
      </c>
      <c r="J1384" t="s">
        <v>183</v>
      </c>
      <c r="K1384" t="s">
        <v>183</v>
      </c>
    </row>
    <row r="1385" spans="2:11" x14ac:dyDescent="0.2">
      <c r="B1385" t="s">
        <v>22</v>
      </c>
      <c r="C1385" s="2" t="s">
        <v>304</v>
      </c>
      <c r="D1385" t="s">
        <v>305</v>
      </c>
      <c r="E1385" t="s">
        <v>182</v>
      </c>
      <c r="F1385">
        <v>5257</v>
      </c>
      <c r="G1385">
        <v>5806</v>
      </c>
      <c r="H1385">
        <v>4984</v>
      </c>
      <c r="I1385">
        <v>687</v>
      </c>
      <c r="J1385">
        <v>2302</v>
      </c>
      <c r="K1385">
        <v>5675</v>
      </c>
    </row>
    <row r="1386" spans="2:11" x14ac:dyDescent="0.2">
      <c r="B1386" t="s">
        <v>22</v>
      </c>
      <c r="C1386" s="2" t="s">
        <v>306</v>
      </c>
      <c r="D1386" t="s">
        <v>307</v>
      </c>
      <c r="E1386" t="s">
        <v>182</v>
      </c>
      <c r="F1386" t="s">
        <v>183</v>
      </c>
      <c r="G1386" t="s">
        <v>183</v>
      </c>
      <c r="H1386" t="s">
        <v>183</v>
      </c>
      <c r="I1386" t="s">
        <v>183</v>
      </c>
      <c r="J1386" t="s">
        <v>183</v>
      </c>
      <c r="K1386" t="s">
        <v>183</v>
      </c>
    </row>
    <row r="1387" spans="2:11" x14ac:dyDescent="0.2">
      <c r="B1387" t="s">
        <v>22</v>
      </c>
      <c r="C1387" s="2" t="s">
        <v>308</v>
      </c>
      <c r="D1387" t="s">
        <v>309</v>
      </c>
      <c r="E1387" t="s">
        <v>182</v>
      </c>
      <c r="F1387">
        <v>2977</v>
      </c>
      <c r="G1387">
        <v>2215</v>
      </c>
      <c r="H1387">
        <v>2098</v>
      </c>
      <c r="I1387">
        <v>9</v>
      </c>
      <c r="J1387">
        <v>1104</v>
      </c>
      <c r="K1387">
        <v>305</v>
      </c>
    </row>
    <row r="1388" spans="2:11" x14ac:dyDescent="0.2">
      <c r="B1388" t="s">
        <v>22</v>
      </c>
      <c r="C1388" s="2" t="s">
        <v>310</v>
      </c>
      <c r="D1388" t="s">
        <v>311</v>
      </c>
      <c r="E1388" t="s">
        <v>186</v>
      </c>
      <c r="F1388" t="s">
        <v>183</v>
      </c>
      <c r="G1388" t="s">
        <v>183</v>
      </c>
      <c r="H1388" t="s">
        <v>183</v>
      </c>
      <c r="I1388">
        <v>0</v>
      </c>
      <c r="J1388">
        <v>213</v>
      </c>
      <c r="K1388">
        <v>1346</v>
      </c>
    </row>
    <row r="1389" spans="2:11" x14ac:dyDescent="0.2">
      <c r="B1389" t="s">
        <v>22</v>
      </c>
      <c r="C1389" s="2" t="s">
        <v>312</v>
      </c>
      <c r="D1389" t="s">
        <v>313</v>
      </c>
      <c r="E1389" t="s">
        <v>182</v>
      </c>
      <c r="F1389" t="s">
        <v>183</v>
      </c>
      <c r="G1389" t="s">
        <v>183</v>
      </c>
      <c r="H1389" t="s">
        <v>183</v>
      </c>
      <c r="I1389">
        <v>0</v>
      </c>
      <c r="J1389">
        <v>9</v>
      </c>
      <c r="K1389">
        <v>23</v>
      </c>
    </row>
    <row r="1390" spans="2:11" x14ac:dyDescent="0.2">
      <c r="B1390" t="s">
        <v>22</v>
      </c>
      <c r="C1390" s="2" t="s">
        <v>314</v>
      </c>
      <c r="D1390" t="s">
        <v>315</v>
      </c>
      <c r="E1390" t="s">
        <v>182</v>
      </c>
      <c r="F1390" t="s">
        <v>183</v>
      </c>
      <c r="G1390" t="s">
        <v>183</v>
      </c>
      <c r="H1390" t="s">
        <v>183</v>
      </c>
      <c r="I1390">
        <v>0</v>
      </c>
      <c r="J1390">
        <v>2</v>
      </c>
      <c r="K1390">
        <v>1</v>
      </c>
    </row>
    <row r="1391" spans="2:11" x14ac:dyDescent="0.2">
      <c r="B1391" t="s">
        <v>22</v>
      </c>
      <c r="C1391" s="2" t="s">
        <v>316</v>
      </c>
      <c r="D1391" t="s">
        <v>317</v>
      </c>
      <c r="E1391" t="s">
        <v>186</v>
      </c>
      <c r="F1391" t="s">
        <v>183</v>
      </c>
      <c r="G1391" t="s">
        <v>183</v>
      </c>
      <c r="H1391" t="s">
        <v>183</v>
      </c>
      <c r="I1391">
        <v>1</v>
      </c>
      <c r="J1391">
        <v>415</v>
      </c>
      <c r="K1391">
        <v>342</v>
      </c>
    </row>
    <row r="1392" spans="2:11" x14ac:dyDescent="0.2">
      <c r="B1392" t="s">
        <v>22</v>
      </c>
      <c r="C1392" s="2" t="s">
        <v>318</v>
      </c>
      <c r="D1392" t="s">
        <v>319</v>
      </c>
      <c r="E1392" t="s">
        <v>186</v>
      </c>
      <c r="F1392" t="s">
        <v>183</v>
      </c>
      <c r="G1392" t="s">
        <v>183</v>
      </c>
      <c r="H1392" t="s">
        <v>183</v>
      </c>
      <c r="I1392">
        <v>0</v>
      </c>
      <c r="J1392">
        <v>228</v>
      </c>
      <c r="K1392">
        <v>390</v>
      </c>
    </row>
    <row r="1393" spans="2:11" x14ac:dyDescent="0.2">
      <c r="B1393" t="s">
        <v>22</v>
      </c>
      <c r="C1393" s="2" t="s">
        <v>320</v>
      </c>
      <c r="D1393" t="s">
        <v>321</v>
      </c>
      <c r="E1393" t="s">
        <v>186</v>
      </c>
      <c r="F1393" t="s">
        <v>183</v>
      </c>
      <c r="G1393" t="s">
        <v>183</v>
      </c>
      <c r="H1393" t="s">
        <v>183</v>
      </c>
      <c r="I1393">
        <v>0</v>
      </c>
      <c r="J1393">
        <v>606</v>
      </c>
      <c r="K1393">
        <v>707</v>
      </c>
    </row>
    <row r="1394" spans="2:11" x14ac:dyDescent="0.2">
      <c r="B1394" t="s">
        <v>22</v>
      </c>
      <c r="C1394" s="2" t="s">
        <v>322</v>
      </c>
      <c r="D1394" t="s">
        <v>323</v>
      </c>
      <c r="E1394" t="s">
        <v>182</v>
      </c>
      <c r="F1394" t="s">
        <v>183</v>
      </c>
      <c r="G1394" t="s">
        <v>183</v>
      </c>
      <c r="H1394" t="s">
        <v>183</v>
      </c>
      <c r="I1394" t="s">
        <v>183</v>
      </c>
      <c r="J1394" t="s">
        <v>183</v>
      </c>
      <c r="K1394" t="s">
        <v>183</v>
      </c>
    </row>
    <row r="1395" spans="2:11" x14ac:dyDescent="0.2">
      <c r="B1395" t="s">
        <v>22</v>
      </c>
      <c r="C1395" s="2" t="s">
        <v>324</v>
      </c>
      <c r="D1395" t="s">
        <v>325</v>
      </c>
      <c r="E1395" t="s">
        <v>182</v>
      </c>
      <c r="F1395" t="s">
        <v>183</v>
      </c>
      <c r="G1395" t="s">
        <v>183</v>
      </c>
      <c r="H1395" t="s">
        <v>183</v>
      </c>
      <c r="I1395">
        <v>0</v>
      </c>
      <c r="J1395">
        <v>143</v>
      </c>
      <c r="K1395">
        <v>156</v>
      </c>
    </row>
    <row r="1396" spans="2:11" x14ac:dyDescent="0.2">
      <c r="B1396" t="s">
        <v>22</v>
      </c>
      <c r="C1396" s="2" t="s">
        <v>326</v>
      </c>
      <c r="D1396" t="s">
        <v>327</v>
      </c>
      <c r="E1396" t="s">
        <v>182</v>
      </c>
      <c r="F1396" t="s">
        <v>183</v>
      </c>
      <c r="G1396" t="s">
        <v>183</v>
      </c>
      <c r="H1396" t="s">
        <v>183</v>
      </c>
      <c r="I1396">
        <v>0</v>
      </c>
      <c r="J1396">
        <v>232</v>
      </c>
      <c r="K1396">
        <v>266</v>
      </c>
    </row>
    <row r="1397" spans="2:11" x14ac:dyDescent="0.2">
      <c r="B1397" t="s">
        <v>22</v>
      </c>
      <c r="C1397" s="2" t="s">
        <v>328</v>
      </c>
      <c r="D1397" t="s">
        <v>329</v>
      </c>
      <c r="E1397" t="s">
        <v>182</v>
      </c>
      <c r="F1397" t="s">
        <v>183</v>
      </c>
      <c r="G1397" t="s">
        <v>183</v>
      </c>
      <c r="H1397" t="s">
        <v>183</v>
      </c>
      <c r="I1397">
        <v>15</v>
      </c>
      <c r="J1397">
        <v>84</v>
      </c>
      <c r="K1397">
        <v>239</v>
      </c>
    </row>
    <row r="1398" spans="2:11" x14ac:dyDescent="0.2">
      <c r="B1398" t="s">
        <v>22</v>
      </c>
      <c r="C1398" s="2" t="s">
        <v>330</v>
      </c>
      <c r="D1398" t="s">
        <v>331</v>
      </c>
      <c r="E1398" t="s">
        <v>182</v>
      </c>
      <c r="F1398" t="s">
        <v>183</v>
      </c>
      <c r="G1398" t="s">
        <v>183</v>
      </c>
      <c r="H1398" t="s">
        <v>183</v>
      </c>
      <c r="I1398">
        <v>2</v>
      </c>
      <c r="J1398">
        <v>236</v>
      </c>
      <c r="K1398">
        <v>314</v>
      </c>
    </row>
    <row r="1399" spans="2:11" x14ac:dyDescent="0.2">
      <c r="B1399" t="s">
        <v>22</v>
      </c>
      <c r="C1399" s="2" t="s">
        <v>332</v>
      </c>
      <c r="D1399" t="s">
        <v>333</v>
      </c>
      <c r="E1399" t="s">
        <v>186</v>
      </c>
      <c r="F1399" t="s">
        <v>183</v>
      </c>
      <c r="G1399" t="s">
        <v>183</v>
      </c>
      <c r="H1399" t="s">
        <v>183</v>
      </c>
      <c r="I1399">
        <v>0</v>
      </c>
      <c r="J1399">
        <v>26</v>
      </c>
      <c r="K1399">
        <v>247</v>
      </c>
    </row>
    <row r="1400" spans="2:11" x14ac:dyDescent="0.2">
      <c r="B1400" t="s">
        <v>22</v>
      </c>
      <c r="C1400" s="2" t="s">
        <v>334</v>
      </c>
      <c r="D1400" t="s">
        <v>335</v>
      </c>
      <c r="E1400" t="s">
        <v>182</v>
      </c>
      <c r="F1400">
        <v>2597</v>
      </c>
      <c r="G1400">
        <v>2716</v>
      </c>
      <c r="H1400">
        <v>2277</v>
      </c>
      <c r="I1400">
        <v>230</v>
      </c>
      <c r="J1400">
        <v>1586</v>
      </c>
      <c r="K1400">
        <v>2074</v>
      </c>
    </row>
    <row r="1401" spans="2:11" x14ac:dyDescent="0.2">
      <c r="B1401" t="s">
        <v>22</v>
      </c>
      <c r="C1401" s="2" t="s">
        <v>336</v>
      </c>
      <c r="D1401" t="s">
        <v>337</v>
      </c>
      <c r="E1401" t="s">
        <v>182</v>
      </c>
      <c r="F1401">
        <v>7927</v>
      </c>
      <c r="G1401">
        <v>7169</v>
      </c>
      <c r="H1401">
        <v>6140</v>
      </c>
      <c r="I1401">
        <v>4886</v>
      </c>
      <c r="J1401">
        <v>3366</v>
      </c>
      <c r="K1401">
        <v>2632</v>
      </c>
    </row>
    <row r="1402" spans="2:11" x14ac:dyDescent="0.2">
      <c r="B1402" t="s">
        <v>338</v>
      </c>
      <c r="C1402" s="2" t="s">
        <v>339</v>
      </c>
      <c r="D1402" t="s">
        <v>340</v>
      </c>
      <c r="E1402" t="s">
        <v>183</v>
      </c>
      <c r="F1402" t="s">
        <v>183</v>
      </c>
      <c r="G1402" t="s">
        <v>183</v>
      </c>
      <c r="H1402" t="s">
        <v>183</v>
      </c>
      <c r="I1402" t="s">
        <v>183</v>
      </c>
      <c r="J1402" t="s">
        <v>183</v>
      </c>
      <c r="K1402" t="s">
        <v>183</v>
      </c>
    </row>
    <row r="1403" spans="2:11" x14ac:dyDescent="0.2">
      <c r="B1403" t="s">
        <v>20</v>
      </c>
      <c r="C1403" s="2" t="s">
        <v>341</v>
      </c>
      <c r="D1403" t="s">
        <v>342</v>
      </c>
      <c r="E1403" t="s">
        <v>182</v>
      </c>
      <c r="F1403">
        <v>7937</v>
      </c>
      <c r="G1403">
        <v>3169</v>
      </c>
      <c r="H1403">
        <v>1734</v>
      </c>
      <c r="I1403">
        <v>483</v>
      </c>
      <c r="J1403">
        <v>14305</v>
      </c>
      <c r="K1403">
        <v>13459</v>
      </c>
    </row>
    <row r="1404" spans="2:11" x14ac:dyDescent="0.2">
      <c r="B1404" t="s">
        <v>20</v>
      </c>
      <c r="C1404" s="2" t="s">
        <v>343</v>
      </c>
      <c r="D1404" t="s">
        <v>344</v>
      </c>
      <c r="E1404" t="s">
        <v>283</v>
      </c>
      <c r="F1404" t="s">
        <v>183</v>
      </c>
      <c r="G1404" t="s">
        <v>183</v>
      </c>
      <c r="H1404" t="s">
        <v>183</v>
      </c>
      <c r="I1404" t="s">
        <v>183</v>
      </c>
      <c r="J1404" t="s">
        <v>183</v>
      </c>
      <c r="K1404" t="s">
        <v>183</v>
      </c>
    </row>
    <row r="1405" spans="2:11" x14ac:dyDescent="0.2">
      <c r="B1405" t="s">
        <v>20</v>
      </c>
      <c r="C1405" s="2" t="s">
        <v>345</v>
      </c>
      <c r="D1405" t="s">
        <v>346</v>
      </c>
      <c r="E1405" t="s">
        <v>182</v>
      </c>
      <c r="F1405">
        <v>11112</v>
      </c>
      <c r="G1405">
        <v>8439</v>
      </c>
      <c r="H1405">
        <v>6671</v>
      </c>
      <c r="I1405">
        <v>5797</v>
      </c>
      <c r="J1405">
        <v>9678</v>
      </c>
      <c r="K1405">
        <v>7310</v>
      </c>
    </row>
    <row r="1406" spans="2:11" x14ac:dyDescent="0.2">
      <c r="B1406" t="s">
        <v>20</v>
      </c>
      <c r="C1406" s="2" t="s">
        <v>347</v>
      </c>
      <c r="D1406" t="s">
        <v>348</v>
      </c>
      <c r="E1406" t="s">
        <v>186</v>
      </c>
      <c r="F1406">
        <v>11215</v>
      </c>
      <c r="G1406">
        <v>9162</v>
      </c>
      <c r="H1406">
        <v>5994</v>
      </c>
      <c r="I1406">
        <v>6825</v>
      </c>
      <c r="J1406">
        <v>9118</v>
      </c>
      <c r="K1406">
        <v>9634</v>
      </c>
    </row>
    <row r="1407" spans="2:11" x14ac:dyDescent="0.2">
      <c r="B1407" t="s">
        <v>20</v>
      </c>
      <c r="C1407" s="2" t="s">
        <v>349</v>
      </c>
      <c r="D1407" t="s">
        <v>350</v>
      </c>
      <c r="E1407" t="s">
        <v>182</v>
      </c>
      <c r="F1407">
        <v>5217</v>
      </c>
      <c r="G1407">
        <v>4564</v>
      </c>
      <c r="H1407">
        <v>1844</v>
      </c>
      <c r="I1407">
        <v>3174</v>
      </c>
      <c r="J1407">
        <v>3044</v>
      </c>
      <c r="K1407">
        <v>2436</v>
      </c>
    </row>
    <row r="1408" spans="2:11" x14ac:dyDescent="0.2">
      <c r="B1408" t="s">
        <v>20</v>
      </c>
      <c r="C1408" s="2" t="s">
        <v>351</v>
      </c>
      <c r="D1408" t="s">
        <v>352</v>
      </c>
      <c r="E1408" t="s">
        <v>186</v>
      </c>
      <c r="F1408">
        <v>8895</v>
      </c>
      <c r="G1408">
        <v>7642</v>
      </c>
      <c r="H1408">
        <v>7064</v>
      </c>
      <c r="I1408">
        <v>5623</v>
      </c>
      <c r="J1408">
        <v>7743</v>
      </c>
      <c r="K1408">
        <v>7497</v>
      </c>
    </row>
    <row r="1409" spans="2:11" x14ac:dyDescent="0.2">
      <c r="B1409" t="s">
        <v>20</v>
      </c>
      <c r="C1409" s="2" t="s">
        <v>353</v>
      </c>
      <c r="D1409" t="s">
        <v>354</v>
      </c>
      <c r="E1409" t="s">
        <v>283</v>
      </c>
      <c r="F1409">
        <v>0</v>
      </c>
      <c r="G1409" t="s">
        <v>183</v>
      </c>
      <c r="H1409" t="s">
        <v>183</v>
      </c>
      <c r="I1409" t="s">
        <v>183</v>
      </c>
      <c r="J1409" t="s">
        <v>183</v>
      </c>
      <c r="K1409" t="s">
        <v>183</v>
      </c>
    </row>
    <row r="1410" spans="2:11" x14ac:dyDescent="0.2">
      <c r="B1410" t="s">
        <v>20</v>
      </c>
      <c r="C1410" s="2" t="s">
        <v>355</v>
      </c>
      <c r="D1410" t="s">
        <v>356</v>
      </c>
      <c r="E1410" t="s">
        <v>186</v>
      </c>
      <c r="F1410">
        <v>17161</v>
      </c>
      <c r="G1410">
        <v>10292</v>
      </c>
      <c r="H1410">
        <v>10877</v>
      </c>
      <c r="I1410">
        <v>3231</v>
      </c>
      <c r="J1410">
        <v>7762</v>
      </c>
      <c r="K1410">
        <v>9960</v>
      </c>
    </row>
    <row r="1411" spans="2:11" x14ac:dyDescent="0.2">
      <c r="B1411" t="s">
        <v>20</v>
      </c>
      <c r="C1411" s="2" t="s">
        <v>357</v>
      </c>
      <c r="D1411" t="s">
        <v>358</v>
      </c>
      <c r="E1411" t="s">
        <v>186</v>
      </c>
      <c r="F1411">
        <v>11499</v>
      </c>
      <c r="G1411">
        <v>9885</v>
      </c>
      <c r="H1411">
        <v>8324</v>
      </c>
      <c r="I1411">
        <v>7211</v>
      </c>
      <c r="J1411">
        <v>8611</v>
      </c>
      <c r="K1411">
        <v>7568</v>
      </c>
    </row>
    <row r="1412" spans="2:11" x14ac:dyDescent="0.2">
      <c r="B1412" t="s">
        <v>20</v>
      </c>
      <c r="C1412" s="2" t="s">
        <v>359</v>
      </c>
      <c r="D1412" t="s">
        <v>360</v>
      </c>
      <c r="E1412" t="s">
        <v>186</v>
      </c>
      <c r="F1412">
        <v>11915</v>
      </c>
      <c r="G1412">
        <v>8556</v>
      </c>
      <c r="H1412">
        <v>7300</v>
      </c>
      <c r="I1412">
        <v>5576</v>
      </c>
      <c r="J1412">
        <v>8392</v>
      </c>
      <c r="K1412">
        <v>8517</v>
      </c>
    </row>
    <row r="1413" spans="2:11" x14ac:dyDescent="0.2">
      <c r="B1413" t="s">
        <v>20</v>
      </c>
      <c r="C1413" s="2" t="s">
        <v>361</v>
      </c>
      <c r="D1413" t="s">
        <v>362</v>
      </c>
      <c r="E1413" t="s">
        <v>186</v>
      </c>
      <c r="F1413">
        <v>25662</v>
      </c>
      <c r="G1413">
        <v>24564</v>
      </c>
      <c r="H1413">
        <v>11789</v>
      </c>
      <c r="I1413">
        <v>12085</v>
      </c>
      <c r="J1413">
        <v>24809</v>
      </c>
      <c r="K1413">
        <v>30344</v>
      </c>
    </row>
    <row r="1414" spans="2:11" x14ac:dyDescent="0.2">
      <c r="B1414" t="s">
        <v>20</v>
      </c>
      <c r="C1414" s="2" t="s">
        <v>363</v>
      </c>
      <c r="D1414" t="s">
        <v>364</v>
      </c>
      <c r="E1414" t="s">
        <v>186</v>
      </c>
      <c r="F1414">
        <v>4570</v>
      </c>
      <c r="G1414">
        <v>4844</v>
      </c>
      <c r="H1414">
        <v>4666</v>
      </c>
      <c r="I1414">
        <v>2575</v>
      </c>
      <c r="J1414">
        <v>4497</v>
      </c>
      <c r="K1414">
        <v>5607</v>
      </c>
    </row>
    <row r="1415" spans="2:11" x14ac:dyDescent="0.2">
      <c r="B1415" t="s">
        <v>20</v>
      </c>
      <c r="C1415" s="2" t="s">
        <v>365</v>
      </c>
      <c r="D1415" t="s">
        <v>366</v>
      </c>
      <c r="E1415" t="s">
        <v>182</v>
      </c>
      <c r="F1415">
        <v>2486</v>
      </c>
      <c r="G1415">
        <v>2716</v>
      </c>
      <c r="H1415">
        <v>0</v>
      </c>
      <c r="I1415" t="s">
        <v>183</v>
      </c>
      <c r="J1415">
        <v>1390</v>
      </c>
      <c r="K1415">
        <v>2546</v>
      </c>
    </row>
    <row r="1416" spans="2:11" x14ac:dyDescent="0.2">
      <c r="B1416" t="s">
        <v>20</v>
      </c>
      <c r="C1416" s="2" t="s">
        <v>367</v>
      </c>
      <c r="D1416" t="s">
        <v>368</v>
      </c>
      <c r="E1416" t="s">
        <v>186</v>
      </c>
      <c r="F1416">
        <v>6700</v>
      </c>
      <c r="G1416">
        <v>8000</v>
      </c>
      <c r="H1416">
        <v>6615</v>
      </c>
      <c r="I1416">
        <v>1944</v>
      </c>
      <c r="J1416">
        <v>9656</v>
      </c>
      <c r="K1416">
        <v>12143</v>
      </c>
    </row>
    <row r="1417" spans="2:11" x14ac:dyDescent="0.2">
      <c r="B1417" t="s">
        <v>20</v>
      </c>
      <c r="C1417" s="2" t="s">
        <v>369</v>
      </c>
      <c r="D1417" t="s">
        <v>370</v>
      </c>
      <c r="E1417" t="s">
        <v>186</v>
      </c>
      <c r="F1417">
        <v>11936</v>
      </c>
      <c r="G1417">
        <v>10504</v>
      </c>
      <c r="H1417">
        <v>10448</v>
      </c>
      <c r="I1417">
        <v>8344</v>
      </c>
      <c r="J1417">
        <v>12044</v>
      </c>
      <c r="K1417">
        <v>13395</v>
      </c>
    </row>
    <row r="1418" spans="2:11" x14ac:dyDescent="0.2">
      <c r="B1418" t="s">
        <v>20</v>
      </c>
      <c r="C1418" s="2" t="s">
        <v>371</v>
      </c>
      <c r="D1418" t="s">
        <v>372</v>
      </c>
      <c r="E1418" t="s">
        <v>186</v>
      </c>
      <c r="F1418">
        <v>3127</v>
      </c>
      <c r="G1418">
        <v>3309</v>
      </c>
      <c r="H1418">
        <v>3173</v>
      </c>
      <c r="I1418">
        <v>125</v>
      </c>
      <c r="J1418">
        <v>3377</v>
      </c>
      <c r="K1418">
        <v>3133</v>
      </c>
    </row>
    <row r="1419" spans="2:11" x14ac:dyDescent="0.2">
      <c r="B1419" t="s">
        <v>20</v>
      </c>
      <c r="C1419" s="2" t="s">
        <v>373</v>
      </c>
      <c r="D1419" t="s">
        <v>374</v>
      </c>
      <c r="E1419" t="s">
        <v>182</v>
      </c>
      <c r="F1419">
        <v>33168</v>
      </c>
      <c r="G1419">
        <v>25115</v>
      </c>
      <c r="H1419">
        <v>25895</v>
      </c>
      <c r="I1419">
        <v>13400</v>
      </c>
      <c r="J1419">
        <v>25728</v>
      </c>
      <c r="K1419">
        <v>24648</v>
      </c>
    </row>
    <row r="1420" spans="2:11" x14ac:dyDescent="0.2">
      <c r="B1420" t="s">
        <v>20</v>
      </c>
      <c r="C1420" s="2" t="s">
        <v>375</v>
      </c>
      <c r="D1420" t="s">
        <v>376</v>
      </c>
      <c r="E1420" t="s">
        <v>186</v>
      </c>
      <c r="F1420">
        <v>5045</v>
      </c>
      <c r="G1420">
        <v>3653</v>
      </c>
      <c r="H1420">
        <v>1784</v>
      </c>
      <c r="I1420" t="s">
        <v>183</v>
      </c>
      <c r="J1420">
        <v>5565</v>
      </c>
      <c r="K1420">
        <v>5205</v>
      </c>
    </row>
    <row r="1421" spans="2:11" x14ac:dyDescent="0.2">
      <c r="B1421" t="s">
        <v>20</v>
      </c>
      <c r="C1421" s="2" t="s">
        <v>377</v>
      </c>
      <c r="D1421" t="s">
        <v>378</v>
      </c>
      <c r="E1421" t="s">
        <v>283</v>
      </c>
      <c r="F1421" t="s">
        <v>183</v>
      </c>
      <c r="G1421" t="s">
        <v>183</v>
      </c>
      <c r="H1421" t="s">
        <v>183</v>
      </c>
      <c r="I1421" t="s">
        <v>183</v>
      </c>
      <c r="J1421" t="s">
        <v>183</v>
      </c>
      <c r="K1421" t="s">
        <v>183</v>
      </c>
    </row>
    <row r="1422" spans="2:11" x14ac:dyDescent="0.2">
      <c r="B1422" t="s">
        <v>20</v>
      </c>
      <c r="C1422" s="2" t="s">
        <v>379</v>
      </c>
      <c r="D1422" t="s">
        <v>380</v>
      </c>
      <c r="E1422" t="s">
        <v>186</v>
      </c>
      <c r="F1422">
        <v>6164</v>
      </c>
      <c r="G1422">
        <v>4968</v>
      </c>
      <c r="H1422">
        <v>4917</v>
      </c>
      <c r="I1422">
        <v>3118</v>
      </c>
      <c r="J1422">
        <v>3372</v>
      </c>
      <c r="K1422">
        <v>3665</v>
      </c>
    </row>
    <row r="1423" spans="2:11" x14ac:dyDescent="0.2">
      <c r="B1423" t="s">
        <v>20</v>
      </c>
      <c r="C1423" s="2" t="s">
        <v>381</v>
      </c>
      <c r="D1423" t="s">
        <v>382</v>
      </c>
      <c r="E1423" t="s">
        <v>186</v>
      </c>
      <c r="F1423">
        <v>23182</v>
      </c>
      <c r="G1423">
        <v>9596</v>
      </c>
      <c r="H1423">
        <v>11303</v>
      </c>
      <c r="I1423">
        <v>13556</v>
      </c>
      <c r="J1423">
        <v>19765</v>
      </c>
      <c r="K1423">
        <v>37109</v>
      </c>
    </row>
    <row r="1424" spans="2:11" x14ac:dyDescent="0.2">
      <c r="B1424" t="s">
        <v>20</v>
      </c>
      <c r="C1424" s="2" t="s">
        <v>383</v>
      </c>
      <c r="D1424" t="s">
        <v>384</v>
      </c>
      <c r="E1424" t="s">
        <v>186</v>
      </c>
      <c r="F1424">
        <v>7906</v>
      </c>
      <c r="G1424">
        <v>8074</v>
      </c>
      <c r="H1424">
        <v>8073</v>
      </c>
      <c r="I1424">
        <v>8085</v>
      </c>
      <c r="J1424">
        <v>7816</v>
      </c>
      <c r="K1424">
        <v>7941</v>
      </c>
    </row>
    <row r="1425" spans="2:11" x14ac:dyDescent="0.2">
      <c r="B1425" t="s">
        <v>20</v>
      </c>
      <c r="C1425" s="2" t="s">
        <v>385</v>
      </c>
      <c r="D1425" t="s">
        <v>386</v>
      </c>
      <c r="E1425" t="s">
        <v>186</v>
      </c>
      <c r="F1425">
        <v>9093</v>
      </c>
      <c r="G1425">
        <v>14826</v>
      </c>
      <c r="H1425">
        <v>12563</v>
      </c>
      <c r="I1425">
        <v>1580</v>
      </c>
      <c r="J1425">
        <v>6713</v>
      </c>
      <c r="K1425">
        <v>6593</v>
      </c>
    </row>
    <row r="1426" spans="2:11" x14ac:dyDescent="0.2">
      <c r="B1426" t="s">
        <v>20</v>
      </c>
      <c r="C1426" s="2" t="s">
        <v>387</v>
      </c>
      <c r="D1426" t="s">
        <v>388</v>
      </c>
      <c r="E1426" t="s">
        <v>186</v>
      </c>
      <c r="F1426">
        <v>19306</v>
      </c>
      <c r="G1426">
        <v>13763</v>
      </c>
      <c r="H1426">
        <v>18037</v>
      </c>
      <c r="I1426">
        <v>8825</v>
      </c>
      <c r="J1426">
        <v>15102</v>
      </c>
      <c r="K1426">
        <v>16008</v>
      </c>
    </row>
    <row r="1427" spans="2:11" x14ac:dyDescent="0.2">
      <c r="B1427" t="s">
        <v>20</v>
      </c>
      <c r="C1427" s="2" t="s">
        <v>389</v>
      </c>
      <c r="D1427" t="s">
        <v>390</v>
      </c>
      <c r="E1427" t="s">
        <v>186</v>
      </c>
      <c r="F1427">
        <v>15487</v>
      </c>
      <c r="G1427">
        <v>20968</v>
      </c>
      <c r="H1427">
        <v>24439</v>
      </c>
      <c r="I1427">
        <v>10939</v>
      </c>
      <c r="J1427">
        <v>32008</v>
      </c>
      <c r="K1427">
        <v>40049</v>
      </c>
    </row>
    <row r="1428" spans="2:11" x14ac:dyDescent="0.2">
      <c r="B1428" t="s">
        <v>20</v>
      </c>
      <c r="C1428" s="2" t="s">
        <v>391</v>
      </c>
      <c r="D1428" t="s">
        <v>392</v>
      </c>
      <c r="E1428" t="s">
        <v>186</v>
      </c>
      <c r="F1428">
        <v>5931</v>
      </c>
      <c r="G1428">
        <v>5601</v>
      </c>
      <c r="H1428">
        <v>4115</v>
      </c>
      <c r="I1428">
        <v>2847</v>
      </c>
      <c r="J1428">
        <v>9962</v>
      </c>
      <c r="K1428">
        <v>11451</v>
      </c>
    </row>
    <row r="1429" spans="2:11" x14ac:dyDescent="0.2">
      <c r="B1429" t="s">
        <v>20</v>
      </c>
      <c r="C1429" s="2" t="s">
        <v>393</v>
      </c>
      <c r="D1429" t="s">
        <v>394</v>
      </c>
      <c r="E1429" t="s">
        <v>186</v>
      </c>
      <c r="F1429">
        <v>10721</v>
      </c>
      <c r="G1429">
        <v>10469</v>
      </c>
      <c r="H1429">
        <v>7956</v>
      </c>
      <c r="I1429">
        <v>5816</v>
      </c>
      <c r="J1429">
        <v>7389</v>
      </c>
      <c r="K1429">
        <v>6975</v>
      </c>
    </row>
    <row r="1430" spans="2:11" x14ac:dyDescent="0.2">
      <c r="B1430" t="s">
        <v>20</v>
      </c>
      <c r="C1430" s="2" t="s">
        <v>395</v>
      </c>
      <c r="D1430" t="s">
        <v>396</v>
      </c>
      <c r="E1430" t="s">
        <v>182</v>
      </c>
      <c r="F1430">
        <v>9286</v>
      </c>
      <c r="G1430">
        <v>7928</v>
      </c>
      <c r="H1430">
        <v>6993</v>
      </c>
      <c r="I1430">
        <v>3850</v>
      </c>
      <c r="J1430">
        <v>6771</v>
      </c>
      <c r="K1430">
        <v>6759</v>
      </c>
    </row>
    <row r="1431" spans="2:11" x14ac:dyDescent="0.2">
      <c r="B1431" t="s">
        <v>20</v>
      </c>
      <c r="C1431" s="2" t="s">
        <v>397</v>
      </c>
      <c r="D1431" t="s">
        <v>398</v>
      </c>
      <c r="E1431" t="s">
        <v>186</v>
      </c>
      <c r="F1431">
        <v>30714</v>
      </c>
      <c r="G1431">
        <v>20397</v>
      </c>
      <c r="H1431">
        <v>17082</v>
      </c>
      <c r="I1431">
        <v>28314</v>
      </c>
      <c r="J1431">
        <v>24049</v>
      </c>
      <c r="K1431">
        <v>12709</v>
      </c>
    </row>
    <row r="1432" spans="2:11" x14ac:dyDescent="0.2">
      <c r="B1432" t="s">
        <v>20</v>
      </c>
      <c r="C1432" s="2" t="s">
        <v>399</v>
      </c>
      <c r="D1432" t="s">
        <v>400</v>
      </c>
      <c r="E1432" t="s">
        <v>186</v>
      </c>
      <c r="F1432">
        <v>166</v>
      </c>
      <c r="G1432">
        <v>99</v>
      </c>
      <c r="H1432">
        <v>107</v>
      </c>
      <c r="I1432">
        <v>536</v>
      </c>
      <c r="J1432">
        <v>95</v>
      </c>
      <c r="K1432">
        <v>531</v>
      </c>
    </row>
    <row r="1433" spans="2:11" x14ac:dyDescent="0.2">
      <c r="B1433" t="s">
        <v>20</v>
      </c>
      <c r="C1433" s="2" t="s">
        <v>401</v>
      </c>
      <c r="D1433" t="s">
        <v>402</v>
      </c>
      <c r="E1433" t="s">
        <v>283</v>
      </c>
      <c r="F1433" t="s">
        <v>183</v>
      </c>
      <c r="G1433" t="s">
        <v>183</v>
      </c>
      <c r="H1433" t="s">
        <v>183</v>
      </c>
      <c r="I1433" t="s">
        <v>183</v>
      </c>
      <c r="J1433" t="s">
        <v>183</v>
      </c>
      <c r="K1433" t="s">
        <v>183</v>
      </c>
    </row>
    <row r="1434" spans="2:11" x14ac:dyDescent="0.2">
      <c r="B1434" t="s">
        <v>20</v>
      </c>
      <c r="C1434" s="2" t="s">
        <v>403</v>
      </c>
      <c r="D1434" t="s">
        <v>404</v>
      </c>
      <c r="E1434" t="s">
        <v>283</v>
      </c>
      <c r="F1434" t="s">
        <v>183</v>
      </c>
      <c r="G1434" t="s">
        <v>183</v>
      </c>
      <c r="H1434" t="s">
        <v>183</v>
      </c>
      <c r="I1434" t="s">
        <v>183</v>
      </c>
      <c r="J1434" t="s">
        <v>183</v>
      </c>
      <c r="K1434" t="s">
        <v>183</v>
      </c>
    </row>
    <row r="1435" spans="2:11" x14ac:dyDescent="0.2">
      <c r="B1435" t="s">
        <v>20</v>
      </c>
      <c r="C1435" s="2" t="s">
        <v>405</v>
      </c>
      <c r="D1435" t="s">
        <v>406</v>
      </c>
      <c r="E1435" t="s">
        <v>283</v>
      </c>
      <c r="F1435" t="s">
        <v>183</v>
      </c>
      <c r="G1435" t="s">
        <v>183</v>
      </c>
      <c r="H1435" t="s">
        <v>183</v>
      </c>
      <c r="I1435" t="s">
        <v>183</v>
      </c>
      <c r="J1435" t="s">
        <v>183</v>
      </c>
      <c r="K1435" t="s">
        <v>183</v>
      </c>
    </row>
    <row r="1436" spans="2:11" x14ac:dyDescent="0.2">
      <c r="B1436" t="s">
        <v>20</v>
      </c>
      <c r="C1436" s="2" t="s">
        <v>407</v>
      </c>
      <c r="D1436" t="s">
        <v>408</v>
      </c>
      <c r="E1436" t="s">
        <v>283</v>
      </c>
      <c r="F1436" t="s">
        <v>183</v>
      </c>
      <c r="G1436" t="s">
        <v>183</v>
      </c>
      <c r="H1436" t="s">
        <v>183</v>
      </c>
      <c r="I1436" t="s">
        <v>183</v>
      </c>
      <c r="J1436" t="s">
        <v>183</v>
      </c>
      <c r="K1436" t="s">
        <v>183</v>
      </c>
    </row>
    <row r="1437" spans="2:11" x14ac:dyDescent="0.2">
      <c r="B1437" t="s">
        <v>20</v>
      </c>
      <c r="C1437" s="2" t="s">
        <v>409</v>
      </c>
      <c r="D1437" t="s">
        <v>410</v>
      </c>
      <c r="E1437" t="s">
        <v>283</v>
      </c>
      <c r="F1437" t="s">
        <v>183</v>
      </c>
      <c r="G1437" t="s">
        <v>183</v>
      </c>
      <c r="H1437" t="s">
        <v>183</v>
      </c>
      <c r="I1437" t="s">
        <v>183</v>
      </c>
      <c r="J1437" t="s">
        <v>183</v>
      </c>
      <c r="K1437" t="s">
        <v>183</v>
      </c>
    </row>
    <row r="1438" spans="2:11" x14ac:dyDescent="0.2">
      <c r="B1438" t="s">
        <v>20</v>
      </c>
      <c r="C1438" s="2" t="s">
        <v>411</v>
      </c>
      <c r="D1438" t="s">
        <v>412</v>
      </c>
      <c r="E1438" t="s">
        <v>182</v>
      </c>
      <c r="F1438">
        <v>2914</v>
      </c>
      <c r="G1438">
        <v>2646</v>
      </c>
      <c r="H1438">
        <v>2090</v>
      </c>
      <c r="I1438">
        <v>1555</v>
      </c>
      <c r="J1438">
        <v>1926</v>
      </c>
      <c r="K1438">
        <v>1715</v>
      </c>
    </row>
    <row r="1439" spans="2:11" x14ac:dyDescent="0.2">
      <c r="B1439" t="s">
        <v>20</v>
      </c>
      <c r="C1439" s="2" t="s">
        <v>413</v>
      </c>
      <c r="D1439" t="s">
        <v>414</v>
      </c>
      <c r="E1439" t="s">
        <v>283</v>
      </c>
      <c r="F1439" t="s">
        <v>183</v>
      </c>
      <c r="G1439" t="s">
        <v>183</v>
      </c>
      <c r="H1439" t="s">
        <v>183</v>
      </c>
      <c r="I1439" t="s">
        <v>183</v>
      </c>
      <c r="J1439" t="s">
        <v>183</v>
      </c>
      <c r="K1439" t="s">
        <v>183</v>
      </c>
    </row>
    <row r="1440" spans="2:11" x14ac:dyDescent="0.2">
      <c r="B1440" t="s">
        <v>20</v>
      </c>
      <c r="C1440" s="2" t="s">
        <v>415</v>
      </c>
      <c r="D1440" t="s">
        <v>416</v>
      </c>
      <c r="E1440" t="s">
        <v>182</v>
      </c>
      <c r="F1440" t="s">
        <v>183</v>
      </c>
      <c r="G1440" t="s">
        <v>183</v>
      </c>
      <c r="H1440" t="s">
        <v>183</v>
      </c>
      <c r="I1440" t="s">
        <v>183</v>
      </c>
      <c r="J1440" t="s">
        <v>183</v>
      </c>
      <c r="K1440" t="s">
        <v>183</v>
      </c>
    </row>
    <row r="1441" spans="2:11" x14ac:dyDescent="0.2">
      <c r="B1441" t="s">
        <v>20</v>
      </c>
      <c r="C1441" s="2" t="s">
        <v>417</v>
      </c>
      <c r="D1441" t="s">
        <v>418</v>
      </c>
      <c r="E1441" t="s">
        <v>182</v>
      </c>
      <c r="F1441" t="s">
        <v>183</v>
      </c>
      <c r="G1441" t="s">
        <v>183</v>
      </c>
      <c r="H1441" t="s">
        <v>183</v>
      </c>
      <c r="I1441" t="s">
        <v>183</v>
      </c>
      <c r="J1441" t="s">
        <v>183</v>
      </c>
      <c r="K1441" t="s">
        <v>183</v>
      </c>
    </row>
    <row r="1442" spans="2:11" x14ac:dyDescent="0.2">
      <c r="B1442" t="s">
        <v>20</v>
      </c>
      <c r="C1442" s="2" t="s">
        <v>419</v>
      </c>
      <c r="D1442" t="s">
        <v>420</v>
      </c>
      <c r="E1442" t="s">
        <v>283</v>
      </c>
      <c r="F1442" t="s">
        <v>183</v>
      </c>
      <c r="G1442" t="s">
        <v>183</v>
      </c>
      <c r="H1442" t="s">
        <v>183</v>
      </c>
      <c r="I1442" t="s">
        <v>183</v>
      </c>
      <c r="J1442" t="s">
        <v>183</v>
      </c>
      <c r="K1442" t="s">
        <v>183</v>
      </c>
    </row>
    <row r="1443" spans="2:11" x14ac:dyDescent="0.2">
      <c r="B1443" t="s">
        <v>20</v>
      </c>
      <c r="C1443" s="2" t="s">
        <v>421</v>
      </c>
      <c r="D1443" t="s">
        <v>422</v>
      </c>
      <c r="E1443" t="s">
        <v>283</v>
      </c>
      <c r="F1443" t="s">
        <v>183</v>
      </c>
      <c r="G1443" t="s">
        <v>183</v>
      </c>
      <c r="H1443" t="s">
        <v>183</v>
      </c>
      <c r="I1443" t="s">
        <v>183</v>
      </c>
      <c r="J1443" t="s">
        <v>183</v>
      </c>
      <c r="K1443" t="s">
        <v>183</v>
      </c>
    </row>
    <row r="1444" spans="2:11" x14ac:dyDescent="0.2">
      <c r="B1444" t="s">
        <v>20</v>
      </c>
      <c r="C1444" s="2" t="s">
        <v>423</v>
      </c>
      <c r="D1444" t="s">
        <v>424</v>
      </c>
      <c r="E1444" t="s">
        <v>283</v>
      </c>
      <c r="F1444" t="s">
        <v>183</v>
      </c>
      <c r="G1444" t="s">
        <v>183</v>
      </c>
      <c r="H1444" t="s">
        <v>183</v>
      </c>
      <c r="I1444" t="s">
        <v>183</v>
      </c>
      <c r="J1444" t="s">
        <v>183</v>
      </c>
      <c r="K1444" t="s">
        <v>183</v>
      </c>
    </row>
    <row r="1445" spans="2:11" x14ac:dyDescent="0.2">
      <c r="B1445" t="s">
        <v>20</v>
      </c>
      <c r="C1445" s="2" t="s">
        <v>425</v>
      </c>
      <c r="D1445" t="s">
        <v>426</v>
      </c>
      <c r="E1445" t="s">
        <v>283</v>
      </c>
      <c r="F1445" t="s">
        <v>183</v>
      </c>
      <c r="G1445" t="s">
        <v>183</v>
      </c>
      <c r="H1445" t="s">
        <v>183</v>
      </c>
      <c r="I1445" t="s">
        <v>183</v>
      </c>
      <c r="J1445" t="s">
        <v>183</v>
      </c>
      <c r="K1445" t="s">
        <v>183</v>
      </c>
    </row>
    <row r="1446" spans="2:11" x14ac:dyDescent="0.2">
      <c r="B1446" t="s">
        <v>20</v>
      </c>
      <c r="C1446" s="2" t="s">
        <v>427</v>
      </c>
      <c r="D1446" t="s">
        <v>428</v>
      </c>
      <c r="E1446" t="s">
        <v>186</v>
      </c>
      <c r="F1446">
        <v>6996</v>
      </c>
      <c r="G1446">
        <v>13560</v>
      </c>
      <c r="H1446">
        <v>9632</v>
      </c>
      <c r="I1446">
        <v>4169</v>
      </c>
      <c r="J1446">
        <v>11686</v>
      </c>
      <c r="K1446">
        <v>14673</v>
      </c>
    </row>
    <row r="1447" spans="2:11" x14ac:dyDescent="0.2">
      <c r="B1447" t="s">
        <v>20</v>
      </c>
      <c r="C1447" s="2" t="s">
        <v>429</v>
      </c>
      <c r="D1447" t="s">
        <v>430</v>
      </c>
      <c r="E1447" t="s">
        <v>182</v>
      </c>
      <c r="F1447">
        <v>649</v>
      </c>
      <c r="G1447">
        <v>1634</v>
      </c>
      <c r="H1447">
        <v>1311</v>
      </c>
      <c r="I1447">
        <v>71</v>
      </c>
      <c r="J1447">
        <v>0</v>
      </c>
      <c r="K1447">
        <v>1792</v>
      </c>
    </row>
    <row r="1448" spans="2:11" x14ac:dyDescent="0.2">
      <c r="B1448" t="s">
        <v>20</v>
      </c>
      <c r="C1448" s="2" t="s">
        <v>431</v>
      </c>
      <c r="D1448" t="s">
        <v>432</v>
      </c>
      <c r="E1448" t="s">
        <v>182</v>
      </c>
      <c r="F1448">
        <v>488</v>
      </c>
      <c r="G1448">
        <v>539</v>
      </c>
      <c r="H1448">
        <v>435</v>
      </c>
      <c r="I1448">
        <v>183</v>
      </c>
      <c r="J1448">
        <v>182</v>
      </c>
      <c r="K1448">
        <v>313</v>
      </c>
    </row>
    <row r="1449" spans="2:11" x14ac:dyDescent="0.2">
      <c r="B1449" t="s">
        <v>20</v>
      </c>
      <c r="C1449" s="2" t="s">
        <v>433</v>
      </c>
      <c r="D1449" t="s">
        <v>434</v>
      </c>
      <c r="E1449" t="s">
        <v>186</v>
      </c>
      <c r="F1449">
        <v>3043</v>
      </c>
      <c r="G1449">
        <v>3946</v>
      </c>
      <c r="H1449">
        <v>3132</v>
      </c>
      <c r="I1449">
        <v>2589</v>
      </c>
      <c r="J1449">
        <v>2465</v>
      </c>
      <c r="K1449">
        <v>2341</v>
      </c>
    </row>
    <row r="1450" spans="2:11" x14ac:dyDescent="0.2">
      <c r="B1450" t="s">
        <v>21</v>
      </c>
      <c r="C1450" s="2" t="s">
        <v>435</v>
      </c>
      <c r="D1450" t="s">
        <v>436</v>
      </c>
      <c r="E1450" t="s">
        <v>186</v>
      </c>
      <c r="F1450">
        <v>4901</v>
      </c>
      <c r="G1450">
        <v>3137</v>
      </c>
      <c r="H1450">
        <v>4393</v>
      </c>
      <c r="I1450">
        <v>3967</v>
      </c>
      <c r="J1450">
        <v>4381</v>
      </c>
      <c r="K1450">
        <v>4744</v>
      </c>
    </row>
    <row r="1451" spans="2:11" x14ac:dyDescent="0.2">
      <c r="B1451" t="s">
        <v>21</v>
      </c>
      <c r="C1451" s="2" t="s">
        <v>437</v>
      </c>
      <c r="D1451" t="s">
        <v>438</v>
      </c>
      <c r="E1451" t="s">
        <v>182</v>
      </c>
      <c r="F1451">
        <v>6364</v>
      </c>
      <c r="G1451">
        <v>7431</v>
      </c>
      <c r="H1451">
        <v>6481</v>
      </c>
      <c r="I1451">
        <v>5769</v>
      </c>
      <c r="J1451">
        <v>5064</v>
      </c>
      <c r="K1451">
        <v>5264</v>
      </c>
    </row>
    <row r="1452" spans="2:11" x14ac:dyDescent="0.2">
      <c r="B1452" t="s">
        <v>21</v>
      </c>
      <c r="C1452" s="2" t="s">
        <v>439</v>
      </c>
      <c r="D1452" t="s">
        <v>440</v>
      </c>
      <c r="E1452" t="s">
        <v>186</v>
      </c>
      <c r="F1452">
        <v>8450</v>
      </c>
      <c r="G1452">
        <v>7991</v>
      </c>
      <c r="H1452">
        <v>11490</v>
      </c>
      <c r="I1452">
        <v>8129</v>
      </c>
      <c r="J1452">
        <v>9648</v>
      </c>
      <c r="K1452">
        <v>10451</v>
      </c>
    </row>
    <row r="1453" spans="2:11" x14ac:dyDescent="0.2">
      <c r="B1453" t="s">
        <v>21</v>
      </c>
      <c r="C1453" s="2" t="s">
        <v>441</v>
      </c>
      <c r="D1453" t="s">
        <v>442</v>
      </c>
      <c r="E1453" t="s">
        <v>186</v>
      </c>
      <c r="F1453">
        <v>5874</v>
      </c>
      <c r="G1453">
        <v>3123</v>
      </c>
      <c r="H1453">
        <v>2741</v>
      </c>
      <c r="I1453">
        <v>1206</v>
      </c>
      <c r="J1453">
        <v>1984</v>
      </c>
      <c r="K1453">
        <v>2181</v>
      </c>
    </row>
    <row r="1454" spans="2:11" x14ac:dyDescent="0.2">
      <c r="B1454" t="s">
        <v>21</v>
      </c>
      <c r="C1454" s="2" t="s">
        <v>443</v>
      </c>
      <c r="D1454" t="s">
        <v>444</v>
      </c>
      <c r="E1454" t="s">
        <v>182</v>
      </c>
      <c r="F1454" t="s">
        <v>183</v>
      </c>
      <c r="G1454" t="s">
        <v>183</v>
      </c>
      <c r="H1454" t="s">
        <v>183</v>
      </c>
      <c r="I1454" t="s">
        <v>183</v>
      </c>
      <c r="J1454" t="s">
        <v>183</v>
      </c>
      <c r="K1454" t="s">
        <v>183</v>
      </c>
    </row>
    <row r="1455" spans="2:11" x14ac:dyDescent="0.2">
      <c r="B1455" t="s">
        <v>21</v>
      </c>
      <c r="C1455" s="2" t="s">
        <v>445</v>
      </c>
      <c r="D1455" t="s">
        <v>446</v>
      </c>
      <c r="E1455" t="s">
        <v>186</v>
      </c>
      <c r="F1455">
        <v>11423</v>
      </c>
      <c r="G1455">
        <v>8264</v>
      </c>
      <c r="H1455">
        <v>10114</v>
      </c>
      <c r="I1455">
        <v>15224</v>
      </c>
      <c r="J1455">
        <v>11173</v>
      </c>
      <c r="K1455">
        <v>10909</v>
      </c>
    </row>
    <row r="1456" spans="2:11" x14ac:dyDescent="0.2">
      <c r="B1456" t="s">
        <v>21</v>
      </c>
      <c r="C1456" s="2" t="s">
        <v>447</v>
      </c>
      <c r="D1456" t="s">
        <v>448</v>
      </c>
      <c r="E1456" t="s">
        <v>186</v>
      </c>
      <c r="F1456">
        <v>26564</v>
      </c>
      <c r="G1456">
        <v>29409</v>
      </c>
      <c r="H1456">
        <v>24507</v>
      </c>
      <c r="I1456">
        <v>24383</v>
      </c>
      <c r="J1456">
        <v>19284</v>
      </c>
      <c r="K1456">
        <v>21405</v>
      </c>
    </row>
    <row r="1457" spans="2:11" x14ac:dyDescent="0.2">
      <c r="B1457" t="s">
        <v>21</v>
      </c>
      <c r="C1457" s="2" t="s">
        <v>449</v>
      </c>
      <c r="D1457" t="s">
        <v>450</v>
      </c>
      <c r="E1457" t="s">
        <v>182</v>
      </c>
      <c r="F1457" t="s">
        <v>183</v>
      </c>
      <c r="G1457" t="s">
        <v>183</v>
      </c>
      <c r="H1457" t="s">
        <v>183</v>
      </c>
      <c r="I1457" t="s">
        <v>183</v>
      </c>
      <c r="J1457" t="s">
        <v>183</v>
      </c>
      <c r="K1457" t="s">
        <v>183</v>
      </c>
    </row>
    <row r="1458" spans="2:11" x14ac:dyDescent="0.2">
      <c r="B1458" t="s">
        <v>21</v>
      </c>
      <c r="C1458" s="2" t="s">
        <v>451</v>
      </c>
      <c r="D1458" t="s">
        <v>452</v>
      </c>
      <c r="E1458" t="s">
        <v>182</v>
      </c>
      <c r="F1458">
        <v>3017</v>
      </c>
      <c r="G1458">
        <v>2997</v>
      </c>
      <c r="H1458">
        <v>2070</v>
      </c>
      <c r="I1458">
        <v>562</v>
      </c>
      <c r="J1458">
        <v>1862</v>
      </c>
      <c r="K1458">
        <v>1078</v>
      </c>
    </row>
    <row r="1459" spans="2:11" x14ac:dyDescent="0.2">
      <c r="B1459" t="s">
        <v>21</v>
      </c>
      <c r="C1459" s="2" t="s">
        <v>453</v>
      </c>
      <c r="D1459" t="s">
        <v>454</v>
      </c>
      <c r="E1459" t="s">
        <v>186</v>
      </c>
      <c r="F1459">
        <v>6357</v>
      </c>
      <c r="G1459">
        <v>19702</v>
      </c>
      <c r="H1459">
        <v>14158</v>
      </c>
      <c r="I1459">
        <v>10080</v>
      </c>
      <c r="J1459">
        <v>13377</v>
      </c>
      <c r="K1459">
        <v>10190</v>
      </c>
    </row>
    <row r="1460" spans="2:11" x14ac:dyDescent="0.2">
      <c r="B1460" t="s">
        <v>21</v>
      </c>
      <c r="C1460" s="2" t="s">
        <v>455</v>
      </c>
      <c r="D1460" t="s">
        <v>456</v>
      </c>
      <c r="E1460" t="s">
        <v>186</v>
      </c>
      <c r="F1460">
        <v>5893</v>
      </c>
      <c r="G1460">
        <v>5115</v>
      </c>
      <c r="H1460">
        <v>3976</v>
      </c>
      <c r="I1460">
        <v>3492</v>
      </c>
      <c r="J1460">
        <v>3139</v>
      </c>
      <c r="K1460">
        <v>3371</v>
      </c>
    </row>
    <row r="1461" spans="2:11" x14ac:dyDescent="0.2">
      <c r="B1461" t="s">
        <v>21</v>
      </c>
      <c r="C1461" s="2" t="s">
        <v>457</v>
      </c>
      <c r="D1461" t="s">
        <v>458</v>
      </c>
      <c r="E1461" t="s">
        <v>182</v>
      </c>
      <c r="F1461">
        <v>5284</v>
      </c>
      <c r="G1461">
        <v>4649</v>
      </c>
      <c r="H1461">
        <v>4541</v>
      </c>
      <c r="I1461">
        <v>4645</v>
      </c>
      <c r="J1461">
        <v>6606</v>
      </c>
      <c r="K1461">
        <v>5822</v>
      </c>
    </row>
    <row r="1462" spans="2:11" x14ac:dyDescent="0.2">
      <c r="B1462" t="s">
        <v>21</v>
      </c>
      <c r="C1462" s="2" t="s">
        <v>459</v>
      </c>
      <c r="D1462" t="s">
        <v>460</v>
      </c>
      <c r="E1462" t="s">
        <v>186</v>
      </c>
      <c r="F1462">
        <v>7901</v>
      </c>
      <c r="G1462">
        <v>6860</v>
      </c>
      <c r="H1462">
        <v>6385</v>
      </c>
      <c r="I1462">
        <v>593</v>
      </c>
      <c r="J1462">
        <v>5757</v>
      </c>
      <c r="K1462">
        <v>3991</v>
      </c>
    </row>
    <row r="1463" spans="2:11" x14ac:dyDescent="0.2">
      <c r="B1463" t="s">
        <v>21</v>
      </c>
      <c r="C1463" s="2" t="s">
        <v>461</v>
      </c>
      <c r="D1463" t="s">
        <v>462</v>
      </c>
      <c r="E1463" t="s">
        <v>186</v>
      </c>
      <c r="F1463">
        <v>4979</v>
      </c>
      <c r="G1463">
        <v>5107</v>
      </c>
      <c r="H1463">
        <v>3918</v>
      </c>
      <c r="I1463">
        <v>770</v>
      </c>
      <c r="J1463">
        <v>3036</v>
      </c>
      <c r="K1463">
        <v>2082</v>
      </c>
    </row>
    <row r="1464" spans="2:11" x14ac:dyDescent="0.2">
      <c r="B1464" t="s">
        <v>21</v>
      </c>
      <c r="C1464" s="2" t="s">
        <v>463</v>
      </c>
      <c r="D1464" t="s">
        <v>464</v>
      </c>
      <c r="E1464" t="s">
        <v>182</v>
      </c>
      <c r="F1464" t="s">
        <v>183</v>
      </c>
      <c r="G1464" t="s">
        <v>183</v>
      </c>
      <c r="H1464" t="s">
        <v>183</v>
      </c>
      <c r="I1464" t="s">
        <v>183</v>
      </c>
      <c r="J1464" t="s">
        <v>183</v>
      </c>
      <c r="K1464" t="s">
        <v>183</v>
      </c>
    </row>
    <row r="1465" spans="2:11" x14ac:dyDescent="0.2">
      <c r="B1465" t="s">
        <v>21</v>
      </c>
      <c r="C1465" s="2" t="s">
        <v>465</v>
      </c>
      <c r="D1465" t="s">
        <v>466</v>
      </c>
      <c r="E1465" t="s">
        <v>182</v>
      </c>
      <c r="F1465">
        <v>3616</v>
      </c>
      <c r="G1465">
        <v>3283</v>
      </c>
      <c r="H1465">
        <v>5286</v>
      </c>
      <c r="I1465">
        <v>5647</v>
      </c>
      <c r="J1465">
        <v>8665</v>
      </c>
      <c r="K1465">
        <v>6862</v>
      </c>
    </row>
    <row r="1466" spans="2:11" x14ac:dyDescent="0.2">
      <c r="B1466" t="s">
        <v>21</v>
      </c>
      <c r="C1466" s="2" t="s">
        <v>467</v>
      </c>
      <c r="D1466" t="s">
        <v>468</v>
      </c>
      <c r="E1466" t="s">
        <v>186</v>
      </c>
      <c r="F1466">
        <v>19040</v>
      </c>
      <c r="G1466">
        <v>21279</v>
      </c>
      <c r="H1466">
        <v>20161</v>
      </c>
      <c r="I1466">
        <v>23653</v>
      </c>
      <c r="J1466">
        <v>27912</v>
      </c>
      <c r="K1466">
        <v>16675</v>
      </c>
    </row>
    <row r="1467" spans="2:11" x14ac:dyDescent="0.2">
      <c r="B1467" t="s">
        <v>21</v>
      </c>
      <c r="C1467" s="2" t="s">
        <v>469</v>
      </c>
      <c r="D1467" t="s">
        <v>470</v>
      </c>
      <c r="E1467" t="s">
        <v>186</v>
      </c>
      <c r="F1467">
        <v>16219</v>
      </c>
      <c r="G1467">
        <v>17395</v>
      </c>
      <c r="H1467">
        <v>15106</v>
      </c>
      <c r="I1467">
        <v>13768</v>
      </c>
      <c r="J1467">
        <v>14927</v>
      </c>
      <c r="K1467">
        <v>6390</v>
      </c>
    </row>
    <row r="1468" spans="2:11" x14ac:dyDescent="0.2">
      <c r="B1468" t="s">
        <v>21</v>
      </c>
      <c r="C1468" s="2" t="s">
        <v>471</v>
      </c>
      <c r="D1468" t="s">
        <v>472</v>
      </c>
      <c r="E1468" t="s">
        <v>186</v>
      </c>
      <c r="F1468">
        <v>4147</v>
      </c>
      <c r="G1468">
        <v>3991</v>
      </c>
      <c r="H1468">
        <v>2641</v>
      </c>
      <c r="I1468">
        <v>2878</v>
      </c>
      <c r="J1468">
        <v>1975</v>
      </c>
      <c r="K1468">
        <v>1528</v>
      </c>
    </row>
    <row r="1469" spans="2:11" x14ac:dyDescent="0.2">
      <c r="B1469" t="s">
        <v>21</v>
      </c>
      <c r="C1469" s="2" t="s">
        <v>473</v>
      </c>
      <c r="D1469" t="s">
        <v>474</v>
      </c>
      <c r="E1469" t="s">
        <v>182</v>
      </c>
      <c r="F1469">
        <v>974</v>
      </c>
      <c r="G1469">
        <v>4691</v>
      </c>
      <c r="H1469">
        <v>1661</v>
      </c>
      <c r="I1469">
        <v>4445</v>
      </c>
      <c r="J1469">
        <v>5389</v>
      </c>
      <c r="K1469">
        <v>4562</v>
      </c>
    </row>
    <row r="1470" spans="2:11" x14ac:dyDescent="0.2">
      <c r="B1470" t="s">
        <v>21</v>
      </c>
      <c r="C1470" s="2" t="s">
        <v>475</v>
      </c>
      <c r="D1470" t="s">
        <v>476</v>
      </c>
      <c r="E1470" t="s">
        <v>283</v>
      </c>
      <c r="F1470" t="s">
        <v>183</v>
      </c>
      <c r="G1470" t="s">
        <v>183</v>
      </c>
      <c r="H1470" t="s">
        <v>183</v>
      </c>
      <c r="I1470" t="s">
        <v>183</v>
      </c>
      <c r="J1470" t="s">
        <v>183</v>
      </c>
      <c r="K1470" t="s">
        <v>183</v>
      </c>
    </row>
    <row r="1471" spans="2:11" x14ac:dyDescent="0.2">
      <c r="B1471" t="s">
        <v>21</v>
      </c>
      <c r="C1471" s="2" t="s">
        <v>477</v>
      </c>
      <c r="D1471" t="s">
        <v>478</v>
      </c>
      <c r="E1471" t="s">
        <v>182</v>
      </c>
      <c r="F1471">
        <v>1711</v>
      </c>
      <c r="G1471">
        <v>2256</v>
      </c>
      <c r="H1471">
        <v>1766</v>
      </c>
      <c r="I1471">
        <v>8</v>
      </c>
      <c r="J1471">
        <v>109</v>
      </c>
      <c r="K1471">
        <v>271</v>
      </c>
    </row>
    <row r="1472" spans="2:11" x14ac:dyDescent="0.2">
      <c r="B1472" t="s">
        <v>21</v>
      </c>
      <c r="C1472" s="2" t="s">
        <v>479</v>
      </c>
      <c r="D1472" t="s">
        <v>480</v>
      </c>
      <c r="E1472" t="s">
        <v>182</v>
      </c>
      <c r="F1472" t="s">
        <v>183</v>
      </c>
      <c r="G1472" t="s">
        <v>183</v>
      </c>
      <c r="H1472" t="s">
        <v>183</v>
      </c>
      <c r="I1472" t="s">
        <v>183</v>
      </c>
      <c r="J1472" t="s">
        <v>183</v>
      </c>
      <c r="K1472" t="s">
        <v>183</v>
      </c>
    </row>
    <row r="1473" spans="2:11" x14ac:dyDescent="0.2">
      <c r="B1473" t="s">
        <v>21</v>
      </c>
      <c r="C1473" s="2" t="s">
        <v>481</v>
      </c>
      <c r="D1473" t="s">
        <v>482</v>
      </c>
      <c r="E1473" t="s">
        <v>182</v>
      </c>
      <c r="F1473">
        <v>2346</v>
      </c>
      <c r="G1473">
        <v>2788</v>
      </c>
      <c r="H1473">
        <v>2951</v>
      </c>
      <c r="I1473">
        <v>732</v>
      </c>
      <c r="J1473">
        <v>1090</v>
      </c>
      <c r="K1473">
        <v>589</v>
      </c>
    </row>
    <row r="1474" spans="2:11" x14ac:dyDescent="0.2">
      <c r="B1474" t="s">
        <v>21</v>
      </c>
      <c r="C1474" s="2" t="s">
        <v>483</v>
      </c>
      <c r="D1474" t="s">
        <v>484</v>
      </c>
      <c r="E1474" t="s">
        <v>283</v>
      </c>
      <c r="F1474" t="s">
        <v>183</v>
      </c>
      <c r="G1474" t="s">
        <v>183</v>
      </c>
      <c r="H1474" t="s">
        <v>183</v>
      </c>
      <c r="I1474" t="s">
        <v>183</v>
      </c>
      <c r="J1474" t="s">
        <v>183</v>
      </c>
      <c r="K1474" t="s">
        <v>183</v>
      </c>
    </row>
    <row r="1475" spans="2:11" x14ac:dyDescent="0.2">
      <c r="B1475" t="s">
        <v>21</v>
      </c>
      <c r="C1475" s="2" t="s">
        <v>485</v>
      </c>
      <c r="D1475" t="s">
        <v>486</v>
      </c>
      <c r="E1475" t="s">
        <v>186</v>
      </c>
      <c r="F1475" t="s">
        <v>183</v>
      </c>
      <c r="G1475" t="s">
        <v>183</v>
      </c>
      <c r="H1475" t="s">
        <v>183</v>
      </c>
      <c r="I1475" t="s">
        <v>183</v>
      </c>
      <c r="J1475" t="s">
        <v>183</v>
      </c>
      <c r="K1475" t="s">
        <v>183</v>
      </c>
    </row>
    <row r="1476" spans="2:11" x14ac:dyDescent="0.2">
      <c r="B1476" t="s">
        <v>21</v>
      </c>
      <c r="C1476" s="2" t="s">
        <v>487</v>
      </c>
      <c r="D1476" t="s">
        <v>488</v>
      </c>
      <c r="E1476" t="s">
        <v>186</v>
      </c>
      <c r="F1476" t="s">
        <v>183</v>
      </c>
      <c r="G1476" t="s">
        <v>183</v>
      </c>
      <c r="H1476" t="s">
        <v>183</v>
      </c>
      <c r="I1476" t="s">
        <v>183</v>
      </c>
      <c r="J1476" t="s">
        <v>183</v>
      </c>
      <c r="K1476" t="s">
        <v>183</v>
      </c>
    </row>
    <row r="1477" spans="2:11" x14ac:dyDescent="0.2">
      <c r="B1477" t="s">
        <v>21</v>
      </c>
      <c r="C1477" s="2" t="s">
        <v>489</v>
      </c>
      <c r="D1477" t="s">
        <v>490</v>
      </c>
      <c r="E1477" t="s">
        <v>186</v>
      </c>
      <c r="F1477">
        <v>7355</v>
      </c>
      <c r="G1477">
        <v>4648</v>
      </c>
      <c r="H1477">
        <v>5957</v>
      </c>
      <c r="I1477">
        <v>5186</v>
      </c>
      <c r="J1477">
        <v>5181</v>
      </c>
      <c r="K1477">
        <v>6773</v>
      </c>
    </row>
    <row r="1478" spans="2:11" x14ac:dyDescent="0.2">
      <c r="B1478" t="s">
        <v>21</v>
      </c>
      <c r="C1478" s="2" t="s">
        <v>491</v>
      </c>
      <c r="D1478" t="s">
        <v>492</v>
      </c>
      <c r="E1478" t="s">
        <v>186</v>
      </c>
      <c r="F1478" t="s">
        <v>183</v>
      </c>
      <c r="G1478" t="s">
        <v>183</v>
      </c>
      <c r="H1478" t="s">
        <v>183</v>
      </c>
      <c r="I1478" t="s">
        <v>183</v>
      </c>
      <c r="J1478" t="s">
        <v>183</v>
      </c>
      <c r="K1478" t="s">
        <v>183</v>
      </c>
    </row>
    <row r="1479" spans="2:11" x14ac:dyDescent="0.2">
      <c r="B1479" t="s">
        <v>21</v>
      </c>
      <c r="C1479" s="2" t="s">
        <v>493</v>
      </c>
      <c r="D1479" t="s">
        <v>494</v>
      </c>
      <c r="E1479" t="s">
        <v>186</v>
      </c>
      <c r="F1479" t="s">
        <v>183</v>
      </c>
      <c r="G1479" t="s">
        <v>183</v>
      </c>
      <c r="H1479" t="s">
        <v>183</v>
      </c>
      <c r="I1479" t="s">
        <v>183</v>
      </c>
      <c r="J1479" t="s">
        <v>183</v>
      </c>
      <c r="K1479" t="s">
        <v>183</v>
      </c>
    </row>
    <row r="1480" spans="2:11" x14ac:dyDescent="0.2">
      <c r="B1480" t="s">
        <v>21</v>
      </c>
      <c r="C1480" s="2" t="s">
        <v>495</v>
      </c>
      <c r="D1480" t="s">
        <v>496</v>
      </c>
      <c r="E1480" t="s">
        <v>186</v>
      </c>
      <c r="F1480" t="s">
        <v>183</v>
      </c>
      <c r="G1480" t="s">
        <v>183</v>
      </c>
      <c r="H1480" t="s">
        <v>183</v>
      </c>
      <c r="I1480" t="s">
        <v>183</v>
      </c>
      <c r="J1480" t="s">
        <v>183</v>
      </c>
      <c r="K1480" t="s">
        <v>183</v>
      </c>
    </row>
    <row r="1481" spans="2:11" x14ac:dyDescent="0.2">
      <c r="B1481" t="s">
        <v>8</v>
      </c>
      <c r="C1481" s="2" t="s">
        <v>497</v>
      </c>
      <c r="D1481" t="s">
        <v>498</v>
      </c>
      <c r="E1481" t="s">
        <v>186</v>
      </c>
      <c r="F1481">
        <v>52606</v>
      </c>
      <c r="G1481">
        <v>81470</v>
      </c>
      <c r="H1481">
        <v>48437</v>
      </c>
      <c r="I1481">
        <v>54087</v>
      </c>
      <c r="J1481">
        <v>57876</v>
      </c>
      <c r="K1481">
        <v>59448</v>
      </c>
    </row>
    <row r="1482" spans="2:11" x14ac:dyDescent="0.2">
      <c r="B1482" t="s">
        <v>8</v>
      </c>
      <c r="C1482" s="2" t="s">
        <v>499</v>
      </c>
      <c r="D1482" t="s">
        <v>500</v>
      </c>
      <c r="E1482" t="s">
        <v>186</v>
      </c>
      <c r="F1482">
        <v>52626</v>
      </c>
      <c r="G1482">
        <v>44848</v>
      </c>
      <c r="H1482">
        <v>47066</v>
      </c>
      <c r="I1482">
        <v>38861</v>
      </c>
      <c r="J1482">
        <v>45907</v>
      </c>
      <c r="K1482">
        <v>28705</v>
      </c>
    </row>
    <row r="1483" spans="2:11" x14ac:dyDescent="0.2">
      <c r="B1483" t="s">
        <v>8</v>
      </c>
      <c r="C1483" s="2" t="s">
        <v>501</v>
      </c>
      <c r="D1483" t="s">
        <v>502</v>
      </c>
      <c r="E1483" t="s">
        <v>183</v>
      </c>
      <c r="F1483" t="s">
        <v>183</v>
      </c>
      <c r="G1483" t="s">
        <v>183</v>
      </c>
      <c r="H1483" t="s">
        <v>183</v>
      </c>
      <c r="I1483" t="s">
        <v>183</v>
      </c>
      <c r="J1483" t="s">
        <v>183</v>
      </c>
      <c r="K1483" t="s">
        <v>183</v>
      </c>
    </row>
    <row r="1484" spans="2:11" x14ac:dyDescent="0.2">
      <c r="B1484" t="s">
        <v>8</v>
      </c>
      <c r="C1484" s="2" t="s">
        <v>503</v>
      </c>
      <c r="D1484" t="s">
        <v>504</v>
      </c>
      <c r="E1484" t="s">
        <v>183</v>
      </c>
      <c r="F1484" t="s">
        <v>183</v>
      </c>
      <c r="G1484" t="s">
        <v>183</v>
      </c>
      <c r="H1484" t="s">
        <v>183</v>
      </c>
      <c r="I1484" t="s">
        <v>183</v>
      </c>
      <c r="J1484" t="s">
        <v>183</v>
      </c>
      <c r="K1484" t="s">
        <v>183</v>
      </c>
    </row>
    <row r="1486" spans="2:11" x14ac:dyDescent="0.2">
      <c r="B1486" t="s">
        <v>505</v>
      </c>
      <c r="C1486" s="2" t="s">
        <v>506</v>
      </c>
      <c r="D1486" t="s">
        <v>507</v>
      </c>
    </row>
    <row r="1488" spans="2:11" x14ac:dyDescent="0.2">
      <c r="B1488" t="s">
        <v>102</v>
      </c>
      <c r="C1488" s="2" t="s">
        <v>122</v>
      </c>
      <c r="D1488" t="s">
        <v>123</v>
      </c>
      <c r="E1488" t="s">
        <v>124</v>
      </c>
      <c r="F1488" t="s">
        <v>91</v>
      </c>
      <c r="G1488" t="s">
        <v>91</v>
      </c>
      <c r="H1488" t="s">
        <v>91</v>
      </c>
      <c r="I1488" t="s">
        <v>91</v>
      </c>
      <c r="J1488" t="s">
        <v>91</v>
      </c>
      <c r="K1488" t="s">
        <v>91</v>
      </c>
    </row>
    <row r="1489" spans="2:11" x14ac:dyDescent="0.2">
      <c r="B1489" t="s">
        <v>104</v>
      </c>
      <c r="C1489" s="2" t="s">
        <v>177</v>
      </c>
      <c r="D1489" t="s">
        <v>178</v>
      </c>
      <c r="E1489" t="s">
        <v>179</v>
      </c>
      <c r="F1489" t="s">
        <v>509</v>
      </c>
      <c r="G1489" t="s">
        <v>509</v>
      </c>
      <c r="H1489" t="s">
        <v>509</v>
      </c>
      <c r="I1489" t="s">
        <v>509</v>
      </c>
      <c r="J1489" t="s">
        <v>509</v>
      </c>
      <c r="K1489" t="s">
        <v>509</v>
      </c>
    </row>
    <row r="1490" spans="2:11" x14ac:dyDescent="0.2">
      <c r="B1490" t="s">
        <v>22</v>
      </c>
      <c r="C1490" s="2" t="s">
        <v>180</v>
      </c>
      <c r="D1490" t="s">
        <v>181</v>
      </c>
      <c r="E1490" t="s">
        <v>182</v>
      </c>
      <c r="F1490">
        <v>23349</v>
      </c>
      <c r="G1490">
        <v>21225</v>
      </c>
      <c r="H1490">
        <v>23559</v>
      </c>
      <c r="I1490">
        <v>24032</v>
      </c>
      <c r="J1490">
        <v>21218</v>
      </c>
      <c r="K1490">
        <v>19845</v>
      </c>
    </row>
    <row r="1491" spans="2:11" x14ac:dyDescent="0.2">
      <c r="B1491" t="s">
        <v>22</v>
      </c>
      <c r="C1491" s="2" t="s">
        <v>184</v>
      </c>
      <c r="D1491" t="s">
        <v>185</v>
      </c>
      <c r="E1491" t="s">
        <v>186</v>
      </c>
      <c r="F1491">
        <v>74262</v>
      </c>
      <c r="G1491">
        <v>33555</v>
      </c>
      <c r="H1491">
        <v>67994</v>
      </c>
      <c r="I1491">
        <v>65982</v>
      </c>
      <c r="J1491">
        <v>53595</v>
      </c>
      <c r="K1491">
        <v>62950</v>
      </c>
    </row>
    <row r="1492" spans="2:11" x14ac:dyDescent="0.2">
      <c r="B1492" t="s">
        <v>22</v>
      </c>
      <c r="C1492" s="2" t="s">
        <v>187</v>
      </c>
      <c r="D1492" t="s">
        <v>188</v>
      </c>
      <c r="E1492" t="s">
        <v>182</v>
      </c>
      <c r="F1492">
        <v>42385</v>
      </c>
      <c r="G1492">
        <v>34158</v>
      </c>
      <c r="H1492">
        <v>32075</v>
      </c>
      <c r="I1492">
        <v>31362</v>
      </c>
      <c r="J1492">
        <v>26339</v>
      </c>
      <c r="K1492">
        <v>31406</v>
      </c>
    </row>
    <row r="1493" spans="2:11" x14ac:dyDescent="0.2">
      <c r="B1493" t="s">
        <v>22</v>
      </c>
      <c r="C1493" s="2" t="s">
        <v>189</v>
      </c>
      <c r="D1493" t="s">
        <v>190</v>
      </c>
      <c r="E1493" t="s">
        <v>182</v>
      </c>
      <c r="F1493">
        <v>18153</v>
      </c>
      <c r="G1493">
        <v>14392</v>
      </c>
      <c r="H1493">
        <v>17613</v>
      </c>
      <c r="I1493">
        <v>14824</v>
      </c>
      <c r="J1493">
        <v>14731</v>
      </c>
      <c r="K1493">
        <v>12771</v>
      </c>
    </row>
    <row r="1494" spans="2:11" x14ac:dyDescent="0.2">
      <c r="B1494" t="s">
        <v>22</v>
      </c>
      <c r="C1494" s="2" t="s">
        <v>191</v>
      </c>
      <c r="D1494" t="s">
        <v>192</v>
      </c>
      <c r="E1494" t="s">
        <v>182</v>
      </c>
      <c r="F1494">
        <v>8110</v>
      </c>
      <c r="G1494">
        <v>8629</v>
      </c>
      <c r="H1494">
        <v>10931</v>
      </c>
      <c r="I1494">
        <v>10270</v>
      </c>
      <c r="J1494">
        <v>9317</v>
      </c>
      <c r="K1494">
        <v>7787</v>
      </c>
    </row>
    <row r="1495" spans="2:11" x14ac:dyDescent="0.2">
      <c r="B1495" t="s">
        <v>22</v>
      </c>
      <c r="C1495" s="2" t="s">
        <v>193</v>
      </c>
      <c r="D1495" t="s">
        <v>194</v>
      </c>
      <c r="E1495" t="s">
        <v>186</v>
      </c>
      <c r="F1495">
        <v>106026</v>
      </c>
      <c r="G1495">
        <v>103566</v>
      </c>
      <c r="H1495">
        <v>92087</v>
      </c>
      <c r="I1495">
        <v>77461</v>
      </c>
      <c r="J1495">
        <v>109152</v>
      </c>
      <c r="K1495">
        <v>78909</v>
      </c>
    </row>
    <row r="1496" spans="2:11" x14ac:dyDescent="0.2">
      <c r="B1496" t="s">
        <v>22</v>
      </c>
      <c r="C1496" s="2" t="s">
        <v>195</v>
      </c>
      <c r="D1496" t="s">
        <v>196</v>
      </c>
      <c r="E1496" t="s">
        <v>182</v>
      </c>
      <c r="F1496">
        <v>7762</v>
      </c>
      <c r="G1496">
        <v>8704</v>
      </c>
      <c r="H1496">
        <v>7851</v>
      </c>
      <c r="I1496">
        <v>5953</v>
      </c>
      <c r="J1496">
        <v>6297</v>
      </c>
      <c r="K1496">
        <v>5778</v>
      </c>
    </row>
    <row r="1497" spans="2:11" x14ac:dyDescent="0.2">
      <c r="B1497" t="s">
        <v>22</v>
      </c>
      <c r="C1497" s="2" t="s">
        <v>197</v>
      </c>
      <c r="D1497" t="s">
        <v>198</v>
      </c>
      <c r="E1497" t="s">
        <v>182</v>
      </c>
      <c r="F1497">
        <v>7926</v>
      </c>
      <c r="G1497">
        <v>9724</v>
      </c>
      <c r="H1497">
        <v>8916</v>
      </c>
      <c r="I1497">
        <v>8327</v>
      </c>
      <c r="J1497">
        <v>8700</v>
      </c>
      <c r="K1497">
        <v>9015</v>
      </c>
    </row>
    <row r="1498" spans="2:11" x14ac:dyDescent="0.2">
      <c r="B1498" t="s">
        <v>22</v>
      </c>
      <c r="C1498" s="2" t="s">
        <v>199</v>
      </c>
      <c r="D1498" t="s">
        <v>200</v>
      </c>
      <c r="E1498" t="s">
        <v>182</v>
      </c>
      <c r="F1498">
        <v>9106</v>
      </c>
      <c r="G1498">
        <v>7542</v>
      </c>
      <c r="H1498">
        <v>7968</v>
      </c>
      <c r="I1498">
        <v>8642</v>
      </c>
      <c r="J1498">
        <v>8254</v>
      </c>
      <c r="K1498">
        <v>7909</v>
      </c>
    </row>
    <row r="1499" spans="2:11" x14ac:dyDescent="0.2">
      <c r="B1499" t="s">
        <v>22</v>
      </c>
      <c r="C1499" s="2" t="s">
        <v>201</v>
      </c>
      <c r="D1499" t="s">
        <v>202</v>
      </c>
      <c r="E1499" t="s">
        <v>186</v>
      </c>
      <c r="F1499">
        <v>42781</v>
      </c>
      <c r="G1499">
        <v>47870</v>
      </c>
      <c r="H1499">
        <v>44871</v>
      </c>
      <c r="I1499">
        <v>42019</v>
      </c>
      <c r="J1499">
        <v>46649</v>
      </c>
      <c r="K1499">
        <v>44755</v>
      </c>
    </row>
    <row r="1500" spans="2:11" x14ac:dyDescent="0.2">
      <c r="B1500" t="s">
        <v>22</v>
      </c>
      <c r="C1500" s="2" t="s">
        <v>203</v>
      </c>
      <c r="D1500" t="s">
        <v>204</v>
      </c>
      <c r="E1500" t="s">
        <v>182</v>
      </c>
      <c r="F1500">
        <v>10648</v>
      </c>
      <c r="G1500">
        <v>9486</v>
      </c>
      <c r="H1500">
        <v>9913</v>
      </c>
      <c r="I1500">
        <v>9927</v>
      </c>
      <c r="J1500">
        <v>9017</v>
      </c>
      <c r="K1500">
        <v>9391</v>
      </c>
    </row>
    <row r="1501" spans="2:11" x14ac:dyDescent="0.2">
      <c r="B1501" t="s">
        <v>22</v>
      </c>
      <c r="C1501" s="2" t="s">
        <v>205</v>
      </c>
      <c r="D1501" t="s">
        <v>206</v>
      </c>
      <c r="E1501" t="s">
        <v>186</v>
      </c>
      <c r="F1501">
        <v>86264</v>
      </c>
      <c r="G1501">
        <v>84287</v>
      </c>
      <c r="H1501">
        <v>91551</v>
      </c>
      <c r="I1501">
        <v>84745</v>
      </c>
      <c r="J1501">
        <v>94063</v>
      </c>
      <c r="K1501">
        <v>85849</v>
      </c>
    </row>
    <row r="1502" spans="2:11" x14ac:dyDescent="0.2">
      <c r="B1502" t="s">
        <v>22</v>
      </c>
      <c r="C1502" s="2" t="s">
        <v>207</v>
      </c>
      <c r="D1502" t="s">
        <v>208</v>
      </c>
      <c r="E1502" t="s">
        <v>182</v>
      </c>
      <c r="F1502">
        <v>12938</v>
      </c>
      <c r="G1502">
        <v>13230</v>
      </c>
      <c r="H1502">
        <v>11446</v>
      </c>
      <c r="I1502">
        <v>14165</v>
      </c>
      <c r="J1502">
        <v>12848</v>
      </c>
      <c r="K1502">
        <v>11183</v>
      </c>
    </row>
    <row r="1503" spans="2:11" x14ac:dyDescent="0.2">
      <c r="B1503" t="s">
        <v>22</v>
      </c>
      <c r="C1503" s="2" t="s">
        <v>209</v>
      </c>
      <c r="D1503" t="s">
        <v>210</v>
      </c>
      <c r="E1503" t="s">
        <v>182</v>
      </c>
      <c r="F1503">
        <v>39883</v>
      </c>
      <c r="G1503">
        <v>40531</v>
      </c>
      <c r="H1503">
        <v>43034</v>
      </c>
      <c r="I1503">
        <v>44556</v>
      </c>
      <c r="J1503">
        <v>39948</v>
      </c>
      <c r="K1503">
        <v>58577</v>
      </c>
    </row>
    <row r="1504" spans="2:11" x14ac:dyDescent="0.2">
      <c r="B1504" t="s">
        <v>22</v>
      </c>
      <c r="C1504" s="2" t="s">
        <v>211</v>
      </c>
      <c r="D1504" t="s">
        <v>212</v>
      </c>
      <c r="E1504" t="s">
        <v>182</v>
      </c>
      <c r="F1504">
        <v>22241</v>
      </c>
      <c r="G1504">
        <v>18267</v>
      </c>
      <c r="H1504">
        <v>19305</v>
      </c>
      <c r="I1504">
        <v>18287</v>
      </c>
      <c r="J1504">
        <v>13117</v>
      </c>
      <c r="K1504">
        <v>16412</v>
      </c>
    </row>
    <row r="1505" spans="2:11" x14ac:dyDescent="0.2">
      <c r="B1505" t="s">
        <v>22</v>
      </c>
      <c r="C1505" s="2" t="s">
        <v>213</v>
      </c>
      <c r="D1505" t="s">
        <v>214</v>
      </c>
      <c r="E1505" t="s">
        <v>182</v>
      </c>
      <c r="F1505">
        <v>6588</v>
      </c>
      <c r="G1505">
        <v>6743</v>
      </c>
      <c r="H1505">
        <v>8291</v>
      </c>
      <c r="I1505">
        <v>8115</v>
      </c>
      <c r="J1505">
        <v>7608</v>
      </c>
      <c r="K1505">
        <v>7844</v>
      </c>
    </row>
    <row r="1506" spans="2:11" x14ac:dyDescent="0.2">
      <c r="B1506" t="s">
        <v>22</v>
      </c>
      <c r="C1506" s="2" t="s">
        <v>215</v>
      </c>
      <c r="D1506" t="s">
        <v>216</v>
      </c>
      <c r="E1506" t="s">
        <v>182</v>
      </c>
      <c r="F1506">
        <v>14773</v>
      </c>
      <c r="G1506">
        <v>13491</v>
      </c>
      <c r="H1506">
        <v>14004</v>
      </c>
      <c r="I1506">
        <v>13196</v>
      </c>
      <c r="J1506">
        <v>15363</v>
      </c>
      <c r="K1506">
        <v>15658</v>
      </c>
    </row>
    <row r="1507" spans="2:11" x14ac:dyDescent="0.2">
      <c r="B1507" t="s">
        <v>22</v>
      </c>
      <c r="C1507" s="2" t="s">
        <v>217</v>
      </c>
      <c r="D1507" t="s">
        <v>218</v>
      </c>
      <c r="E1507" t="s">
        <v>186</v>
      </c>
      <c r="F1507">
        <v>14505</v>
      </c>
      <c r="G1507">
        <v>13322</v>
      </c>
      <c r="H1507">
        <v>12647</v>
      </c>
      <c r="I1507">
        <v>12599</v>
      </c>
      <c r="J1507">
        <v>12199</v>
      </c>
      <c r="K1507">
        <v>9401</v>
      </c>
    </row>
    <row r="1508" spans="2:11" x14ac:dyDescent="0.2">
      <c r="B1508" t="s">
        <v>22</v>
      </c>
      <c r="C1508" s="2" t="s">
        <v>219</v>
      </c>
      <c r="D1508" t="s">
        <v>220</v>
      </c>
      <c r="E1508" t="s">
        <v>182</v>
      </c>
      <c r="F1508">
        <v>41388</v>
      </c>
      <c r="G1508">
        <v>37836</v>
      </c>
      <c r="H1508">
        <v>35697</v>
      </c>
      <c r="I1508">
        <v>34521</v>
      </c>
      <c r="J1508">
        <v>31782</v>
      </c>
      <c r="K1508">
        <v>27237</v>
      </c>
    </row>
    <row r="1509" spans="2:11" x14ac:dyDescent="0.2">
      <c r="B1509" t="s">
        <v>22</v>
      </c>
      <c r="C1509" s="2" t="s">
        <v>221</v>
      </c>
      <c r="D1509" t="s">
        <v>222</v>
      </c>
      <c r="E1509" t="s">
        <v>182</v>
      </c>
      <c r="F1509">
        <v>16150</v>
      </c>
      <c r="G1509">
        <v>15546</v>
      </c>
      <c r="H1509">
        <v>13136</v>
      </c>
      <c r="I1509">
        <v>11693</v>
      </c>
      <c r="J1509">
        <v>10929</v>
      </c>
      <c r="K1509">
        <v>9104</v>
      </c>
    </row>
    <row r="1510" spans="2:11" x14ac:dyDescent="0.2">
      <c r="B1510" t="s">
        <v>22</v>
      </c>
      <c r="C1510" s="2" t="s">
        <v>223</v>
      </c>
      <c r="D1510" t="s">
        <v>224</v>
      </c>
      <c r="E1510" t="s">
        <v>182</v>
      </c>
      <c r="F1510">
        <v>19038</v>
      </c>
      <c r="G1510">
        <v>17425</v>
      </c>
      <c r="H1510">
        <v>16672</v>
      </c>
      <c r="I1510">
        <v>13414</v>
      </c>
      <c r="J1510">
        <v>12265</v>
      </c>
      <c r="K1510">
        <v>10480</v>
      </c>
    </row>
    <row r="1511" spans="2:11" x14ac:dyDescent="0.2">
      <c r="B1511" t="s">
        <v>22</v>
      </c>
      <c r="C1511" s="2" t="s">
        <v>225</v>
      </c>
      <c r="D1511" t="s">
        <v>226</v>
      </c>
      <c r="E1511" t="s">
        <v>186</v>
      </c>
      <c r="F1511">
        <v>31288</v>
      </c>
      <c r="G1511">
        <v>31452</v>
      </c>
      <c r="H1511">
        <v>29312</v>
      </c>
      <c r="I1511">
        <v>44810</v>
      </c>
      <c r="J1511">
        <v>43007</v>
      </c>
      <c r="K1511">
        <v>39238</v>
      </c>
    </row>
    <row r="1512" spans="2:11" x14ac:dyDescent="0.2">
      <c r="B1512" t="s">
        <v>22</v>
      </c>
      <c r="C1512" s="2" t="s">
        <v>227</v>
      </c>
      <c r="D1512" t="s">
        <v>228</v>
      </c>
      <c r="E1512" t="s">
        <v>186</v>
      </c>
      <c r="F1512">
        <v>68361</v>
      </c>
      <c r="G1512">
        <v>76800</v>
      </c>
      <c r="H1512">
        <v>77704</v>
      </c>
      <c r="I1512">
        <v>68581</v>
      </c>
      <c r="J1512">
        <v>66765</v>
      </c>
      <c r="K1512">
        <v>64602</v>
      </c>
    </row>
    <row r="1513" spans="2:11" x14ac:dyDescent="0.2">
      <c r="B1513" t="s">
        <v>22</v>
      </c>
      <c r="C1513" s="2" t="s">
        <v>229</v>
      </c>
      <c r="D1513" t="s">
        <v>230</v>
      </c>
      <c r="E1513" t="s">
        <v>182</v>
      </c>
      <c r="F1513">
        <v>5254</v>
      </c>
      <c r="G1513">
        <v>4880</v>
      </c>
      <c r="H1513">
        <v>4804</v>
      </c>
      <c r="I1513">
        <v>5480</v>
      </c>
      <c r="J1513">
        <v>4302</v>
      </c>
      <c r="K1513">
        <v>5592</v>
      </c>
    </row>
    <row r="1514" spans="2:11" x14ac:dyDescent="0.2">
      <c r="B1514" t="s">
        <v>22</v>
      </c>
      <c r="C1514" s="2" t="s">
        <v>231</v>
      </c>
      <c r="D1514" t="s">
        <v>232</v>
      </c>
      <c r="E1514" t="s">
        <v>182</v>
      </c>
      <c r="F1514">
        <v>11536</v>
      </c>
      <c r="G1514">
        <v>9278</v>
      </c>
      <c r="H1514">
        <v>9571</v>
      </c>
      <c r="I1514">
        <v>9475</v>
      </c>
      <c r="J1514">
        <v>10713</v>
      </c>
      <c r="K1514">
        <v>11083</v>
      </c>
    </row>
    <row r="1515" spans="2:11" x14ac:dyDescent="0.2">
      <c r="B1515" t="s">
        <v>22</v>
      </c>
      <c r="C1515" s="2" t="s">
        <v>233</v>
      </c>
      <c r="D1515" t="s">
        <v>234</v>
      </c>
      <c r="E1515" t="s">
        <v>182</v>
      </c>
      <c r="F1515">
        <v>8650</v>
      </c>
      <c r="G1515">
        <v>8025</v>
      </c>
      <c r="H1515">
        <v>9351</v>
      </c>
      <c r="I1515">
        <v>10502</v>
      </c>
      <c r="J1515">
        <v>8983</v>
      </c>
      <c r="K1515">
        <v>9375</v>
      </c>
    </row>
    <row r="1516" spans="2:11" x14ac:dyDescent="0.2">
      <c r="B1516" t="s">
        <v>22</v>
      </c>
      <c r="C1516" s="2" t="s">
        <v>235</v>
      </c>
      <c r="D1516" t="s">
        <v>236</v>
      </c>
      <c r="E1516" t="s">
        <v>182</v>
      </c>
      <c r="F1516">
        <v>34139</v>
      </c>
      <c r="G1516">
        <v>34707</v>
      </c>
      <c r="H1516">
        <v>35207</v>
      </c>
      <c r="I1516">
        <v>34334</v>
      </c>
      <c r="J1516">
        <v>31629</v>
      </c>
      <c r="K1516">
        <v>28945</v>
      </c>
    </row>
    <row r="1517" spans="2:11" x14ac:dyDescent="0.2">
      <c r="B1517" t="s">
        <v>22</v>
      </c>
      <c r="C1517" s="2" t="s">
        <v>237</v>
      </c>
      <c r="D1517" t="s">
        <v>238</v>
      </c>
      <c r="E1517" t="s">
        <v>186</v>
      </c>
      <c r="F1517">
        <v>97878</v>
      </c>
      <c r="G1517">
        <v>97714</v>
      </c>
      <c r="H1517">
        <v>98315</v>
      </c>
      <c r="I1517">
        <v>95644</v>
      </c>
      <c r="J1517">
        <v>77567</v>
      </c>
      <c r="K1517">
        <v>86305</v>
      </c>
    </row>
    <row r="1518" spans="2:11" x14ac:dyDescent="0.2">
      <c r="B1518" t="s">
        <v>22</v>
      </c>
      <c r="C1518" s="2" t="s">
        <v>239</v>
      </c>
      <c r="D1518" t="s">
        <v>240</v>
      </c>
      <c r="E1518" t="s">
        <v>182</v>
      </c>
      <c r="F1518">
        <v>10572</v>
      </c>
      <c r="G1518">
        <v>14415</v>
      </c>
      <c r="H1518">
        <v>16379</v>
      </c>
      <c r="I1518">
        <v>15604</v>
      </c>
      <c r="J1518">
        <v>12627</v>
      </c>
      <c r="K1518">
        <v>11893</v>
      </c>
    </row>
    <row r="1519" spans="2:11" x14ac:dyDescent="0.2">
      <c r="B1519" t="s">
        <v>22</v>
      </c>
      <c r="C1519" s="2" t="s">
        <v>241</v>
      </c>
      <c r="D1519" t="s">
        <v>242</v>
      </c>
      <c r="E1519" t="s">
        <v>182</v>
      </c>
      <c r="F1519">
        <v>8990</v>
      </c>
      <c r="G1519">
        <v>8930</v>
      </c>
      <c r="H1519">
        <v>9744</v>
      </c>
      <c r="I1519">
        <v>10791</v>
      </c>
      <c r="J1519">
        <v>9376</v>
      </c>
      <c r="K1519">
        <v>10710</v>
      </c>
    </row>
    <row r="1520" spans="2:11" x14ac:dyDescent="0.2">
      <c r="B1520" t="s">
        <v>22</v>
      </c>
      <c r="C1520" s="2" t="s">
        <v>243</v>
      </c>
      <c r="D1520" t="s">
        <v>244</v>
      </c>
      <c r="E1520" t="s">
        <v>182</v>
      </c>
      <c r="F1520">
        <v>7482</v>
      </c>
      <c r="G1520">
        <v>9376</v>
      </c>
      <c r="H1520">
        <v>11722</v>
      </c>
      <c r="I1520">
        <v>13210</v>
      </c>
      <c r="J1520">
        <v>10428</v>
      </c>
      <c r="K1520">
        <v>9864</v>
      </c>
    </row>
    <row r="1521" spans="2:11" x14ac:dyDescent="0.2">
      <c r="B1521" t="s">
        <v>22</v>
      </c>
      <c r="C1521" s="2" t="s">
        <v>245</v>
      </c>
      <c r="D1521" t="s">
        <v>246</v>
      </c>
      <c r="E1521" t="s">
        <v>182</v>
      </c>
      <c r="F1521">
        <v>10612</v>
      </c>
      <c r="G1521">
        <v>6177</v>
      </c>
      <c r="H1521">
        <v>7193</v>
      </c>
      <c r="I1521">
        <v>7922</v>
      </c>
      <c r="J1521">
        <v>6443</v>
      </c>
      <c r="K1521">
        <v>7403</v>
      </c>
    </row>
    <row r="1522" spans="2:11" x14ac:dyDescent="0.2">
      <c r="B1522" t="s">
        <v>22</v>
      </c>
      <c r="C1522" s="2" t="s">
        <v>247</v>
      </c>
      <c r="D1522" t="s">
        <v>248</v>
      </c>
      <c r="E1522" t="s">
        <v>182</v>
      </c>
      <c r="F1522">
        <v>6512</v>
      </c>
      <c r="G1522">
        <v>5723</v>
      </c>
      <c r="H1522">
        <v>5079</v>
      </c>
      <c r="I1522">
        <v>5094</v>
      </c>
      <c r="J1522">
        <v>5099</v>
      </c>
      <c r="K1522">
        <v>4665</v>
      </c>
    </row>
    <row r="1523" spans="2:11" x14ac:dyDescent="0.2">
      <c r="B1523" t="s">
        <v>22</v>
      </c>
      <c r="C1523" s="2" t="s">
        <v>249</v>
      </c>
      <c r="D1523" t="s">
        <v>250</v>
      </c>
      <c r="E1523" t="s">
        <v>182</v>
      </c>
      <c r="F1523">
        <v>14918</v>
      </c>
      <c r="G1523">
        <v>12705</v>
      </c>
      <c r="H1523">
        <v>11089</v>
      </c>
      <c r="I1523">
        <v>10732</v>
      </c>
      <c r="J1523">
        <v>10006</v>
      </c>
      <c r="K1523">
        <v>9991</v>
      </c>
    </row>
    <row r="1524" spans="2:11" x14ac:dyDescent="0.2">
      <c r="B1524" t="s">
        <v>22</v>
      </c>
      <c r="C1524" s="2" t="s">
        <v>251</v>
      </c>
      <c r="D1524" t="s">
        <v>252</v>
      </c>
      <c r="E1524" t="s">
        <v>186</v>
      </c>
      <c r="F1524">
        <v>98240</v>
      </c>
      <c r="G1524">
        <v>110821</v>
      </c>
      <c r="H1524">
        <v>119191</v>
      </c>
      <c r="I1524">
        <v>119333</v>
      </c>
      <c r="J1524">
        <v>119316</v>
      </c>
      <c r="K1524">
        <v>107376</v>
      </c>
    </row>
    <row r="1525" spans="2:11" x14ac:dyDescent="0.2">
      <c r="B1525" t="s">
        <v>22</v>
      </c>
      <c r="C1525" s="2" t="s">
        <v>253</v>
      </c>
      <c r="D1525" t="s">
        <v>254</v>
      </c>
      <c r="E1525" t="s">
        <v>182</v>
      </c>
      <c r="F1525">
        <v>24568</v>
      </c>
      <c r="G1525">
        <v>23916</v>
      </c>
      <c r="H1525">
        <v>23161</v>
      </c>
      <c r="I1525">
        <v>20198</v>
      </c>
      <c r="J1525">
        <v>18068</v>
      </c>
      <c r="K1525">
        <v>19184</v>
      </c>
    </row>
    <row r="1526" spans="2:11" x14ac:dyDescent="0.2">
      <c r="B1526" t="s">
        <v>22</v>
      </c>
      <c r="C1526" s="2" t="s">
        <v>255</v>
      </c>
      <c r="D1526" t="s">
        <v>256</v>
      </c>
      <c r="E1526" t="s">
        <v>182</v>
      </c>
      <c r="F1526">
        <v>6139</v>
      </c>
      <c r="G1526">
        <v>4818</v>
      </c>
      <c r="H1526">
        <v>6315</v>
      </c>
      <c r="I1526">
        <v>6290</v>
      </c>
      <c r="J1526">
        <v>5363</v>
      </c>
      <c r="K1526">
        <v>5915</v>
      </c>
    </row>
    <row r="1527" spans="2:11" x14ac:dyDescent="0.2">
      <c r="B1527" t="s">
        <v>22</v>
      </c>
      <c r="C1527" s="2" t="s">
        <v>257</v>
      </c>
      <c r="D1527" t="s">
        <v>258</v>
      </c>
      <c r="E1527" t="s">
        <v>182</v>
      </c>
      <c r="F1527">
        <v>11602</v>
      </c>
      <c r="G1527">
        <v>12380</v>
      </c>
      <c r="H1527">
        <v>13264</v>
      </c>
      <c r="I1527">
        <v>13080</v>
      </c>
      <c r="J1527">
        <v>14878</v>
      </c>
      <c r="K1527">
        <v>10494</v>
      </c>
    </row>
    <row r="1528" spans="2:11" x14ac:dyDescent="0.2">
      <c r="B1528" t="s">
        <v>22</v>
      </c>
      <c r="C1528" s="2" t="s">
        <v>259</v>
      </c>
      <c r="D1528" t="s">
        <v>260</v>
      </c>
      <c r="E1528" t="s">
        <v>182</v>
      </c>
      <c r="F1528">
        <v>13786</v>
      </c>
      <c r="G1528">
        <v>15441</v>
      </c>
      <c r="H1528">
        <v>11234</v>
      </c>
      <c r="I1528">
        <v>11456</v>
      </c>
      <c r="J1528">
        <v>9274</v>
      </c>
      <c r="K1528">
        <v>10783</v>
      </c>
    </row>
    <row r="1529" spans="2:11" x14ac:dyDescent="0.2">
      <c r="B1529" t="s">
        <v>22</v>
      </c>
      <c r="C1529" s="2" t="s">
        <v>261</v>
      </c>
      <c r="D1529" t="s">
        <v>262</v>
      </c>
      <c r="E1529" t="s">
        <v>182</v>
      </c>
      <c r="F1529">
        <v>5541</v>
      </c>
      <c r="G1529">
        <v>7651</v>
      </c>
      <c r="H1529">
        <v>7995</v>
      </c>
      <c r="I1529">
        <v>8763</v>
      </c>
      <c r="J1529">
        <v>9029</v>
      </c>
      <c r="K1529">
        <v>10494</v>
      </c>
    </row>
    <row r="1530" spans="2:11" x14ac:dyDescent="0.2">
      <c r="B1530" t="s">
        <v>22</v>
      </c>
      <c r="C1530" s="2" t="s">
        <v>263</v>
      </c>
      <c r="D1530" t="s">
        <v>264</v>
      </c>
      <c r="E1530" t="s">
        <v>182</v>
      </c>
      <c r="F1530">
        <v>15302</v>
      </c>
      <c r="G1530">
        <v>17022</v>
      </c>
      <c r="H1530">
        <v>15097</v>
      </c>
      <c r="I1530">
        <v>14836</v>
      </c>
      <c r="J1530">
        <v>10663</v>
      </c>
      <c r="K1530">
        <v>11671</v>
      </c>
    </row>
    <row r="1531" spans="2:11" x14ac:dyDescent="0.2">
      <c r="B1531" t="s">
        <v>22</v>
      </c>
      <c r="C1531" s="2" t="s">
        <v>265</v>
      </c>
      <c r="D1531" t="s">
        <v>266</v>
      </c>
      <c r="E1531" t="s">
        <v>182</v>
      </c>
      <c r="F1531">
        <v>4272</v>
      </c>
      <c r="G1531">
        <v>4447</v>
      </c>
      <c r="H1531">
        <v>4482</v>
      </c>
      <c r="I1531">
        <v>4191</v>
      </c>
      <c r="J1531">
        <v>4676</v>
      </c>
      <c r="K1531">
        <v>6615</v>
      </c>
    </row>
    <row r="1532" spans="2:11" x14ac:dyDescent="0.2">
      <c r="B1532" t="s">
        <v>22</v>
      </c>
      <c r="C1532" s="2" t="s">
        <v>267</v>
      </c>
      <c r="D1532" t="s">
        <v>268</v>
      </c>
      <c r="E1532" t="s">
        <v>186</v>
      </c>
      <c r="F1532">
        <v>138212</v>
      </c>
      <c r="G1532">
        <v>143912</v>
      </c>
      <c r="H1532">
        <v>143219</v>
      </c>
      <c r="I1532">
        <v>127727</v>
      </c>
      <c r="J1532">
        <v>137704</v>
      </c>
      <c r="K1532">
        <v>122408</v>
      </c>
    </row>
    <row r="1533" spans="2:11" x14ac:dyDescent="0.2">
      <c r="B1533" t="s">
        <v>22</v>
      </c>
      <c r="C1533" s="2" t="s">
        <v>269</v>
      </c>
      <c r="D1533" t="s">
        <v>270</v>
      </c>
      <c r="E1533" t="s">
        <v>182</v>
      </c>
      <c r="F1533">
        <v>22181</v>
      </c>
      <c r="G1533">
        <v>21897</v>
      </c>
      <c r="H1533">
        <v>21879</v>
      </c>
      <c r="I1533">
        <v>31002</v>
      </c>
      <c r="J1533">
        <v>20639</v>
      </c>
      <c r="K1533">
        <v>19117</v>
      </c>
    </row>
    <row r="1534" spans="2:11" x14ac:dyDescent="0.2">
      <c r="B1534" t="s">
        <v>22</v>
      </c>
      <c r="C1534" s="2" t="s">
        <v>271</v>
      </c>
      <c r="D1534" t="s">
        <v>272</v>
      </c>
      <c r="E1534" t="s">
        <v>186</v>
      </c>
      <c r="F1534">
        <v>75543</v>
      </c>
      <c r="G1534">
        <v>74140</v>
      </c>
      <c r="H1534">
        <v>73543</v>
      </c>
      <c r="I1534">
        <v>75031</v>
      </c>
      <c r="J1534">
        <v>69695</v>
      </c>
      <c r="K1534">
        <v>61010</v>
      </c>
    </row>
    <row r="1535" spans="2:11" x14ac:dyDescent="0.2">
      <c r="B1535" t="s">
        <v>22</v>
      </c>
      <c r="C1535" s="2" t="s">
        <v>273</v>
      </c>
      <c r="D1535" t="s">
        <v>274</v>
      </c>
      <c r="E1535" t="s">
        <v>182</v>
      </c>
      <c r="F1535">
        <v>10793</v>
      </c>
      <c r="G1535">
        <v>11465</v>
      </c>
      <c r="H1535">
        <v>9052</v>
      </c>
      <c r="I1535">
        <v>9347</v>
      </c>
      <c r="J1535">
        <v>9205</v>
      </c>
      <c r="K1535">
        <v>0</v>
      </c>
    </row>
    <row r="1536" spans="2:11" x14ac:dyDescent="0.2">
      <c r="B1536" t="s">
        <v>22</v>
      </c>
      <c r="C1536" s="2" t="s">
        <v>275</v>
      </c>
      <c r="D1536" t="s">
        <v>276</v>
      </c>
      <c r="E1536" t="s">
        <v>182</v>
      </c>
      <c r="F1536">
        <v>8823</v>
      </c>
      <c r="G1536">
        <v>6904</v>
      </c>
      <c r="H1536">
        <v>8360</v>
      </c>
      <c r="I1536">
        <v>9165</v>
      </c>
      <c r="J1536">
        <v>9003</v>
      </c>
      <c r="K1536">
        <v>7673</v>
      </c>
    </row>
    <row r="1537" spans="2:11" x14ac:dyDescent="0.2">
      <c r="B1537" t="s">
        <v>22</v>
      </c>
      <c r="C1537" s="2" t="s">
        <v>277</v>
      </c>
      <c r="D1537" t="s">
        <v>278</v>
      </c>
      <c r="E1537" t="s">
        <v>182</v>
      </c>
      <c r="F1537">
        <v>5563</v>
      </c>
      <c r="G1537">
        <v>5481</v>
      </c>
      <c r="H1537">
        <v>6380</v>
      </c>
      <c r="I1537">
        <v>5712</v>
      </c>
      <c r="J1537">
        <v>6154</v>
      </c>
      <c r="K1537">
        <v>4729</v>
      </c>
    </row>
    <row r="1538" spans="2:11" x14ac:dyDescent="0.2">
      <c r="B1538" t="s">
        <v>22</v>
      </c>
      <c r="C1538" s="2" t="s">
        <v>279</v>
      </c>
      <c r="D1538" t="s">
        <v>280</v>
      </c>
      <c r="E1538" t="s">
        <v>182</v>
      </c>
      <c r="F1538">
        <v>6483</v>
      </c>
      <c r="G1538">
        <v>6323</v>
      </c>
      <c r="H1538">
        <v>6221</v>
      </c>
      <c r="I1538">
        <v>6454</v>
      </c>
      <c r="J1538">
        <v>5807</v>
      </c>
      <c r="K1538">
        <v>6260</v>
      </c>
    </row>
    <row r="1539" spans="2:11" x14ac:dyDescent="0.2">
      <c r="B1539" t="s">
        <v>22</v>
      </c>
      <c r="C1539" s="2" t="s">
        <v>281</v>
      </c>
      <c r="D1539" t="s">
        <v>282</v>
      </c>
      <c r="E1539" t="s">
        <v>283</v>
      </c>
      <c r="F1539" t="s">
        <v>183</v>
      </c>
      <c r="G1539" t="s">
        <v>183</v>
      </c>
      <c r="H1539" t="s">
        <v>183</v>
      </c>
      <c r="I1539" t="s">
        <v>183</v>
      </c>
      <c r="J1539" t="s">
        <v>183</v>
      </c>
      <c r="K1539" t="s">
        <v>183</v>
      </c>
    </row>
    <row r="1540" spans="2:11" x14ac:dyDescent="0.2">
      <c r="B1540" t="s">
        <v>22</v>
      </c>
      <c r="C1540" s="2" t="s">
        <v>284</v>
      </c>
      <c r="D1540" t="s">
        <v>285</v>
      </c>
      <c r="E1540" t="s">
        <v>182</v>
      </c>
      <c r="F1540">
        <v>25244</v>
      </c>
      <c r="G1540">
        <v>28804</v>
      </c>
      <c r="H1540">
        <v>24451</v>
      </c>
      <c r="I1540">
        <v>23998</v>
      </c>
      <c r="J1540">
        <v>21596</v>
      </c>
      <c r="K1540">
        <v>24055</v>
      </c>
    </row>
    <row r="1541" spans="2:11" x14ac:dyDescent="0.2">
      <c r="B1541" t="s">
        <v>22</v>
      </c>
      <c r="C1541" s="2" t="s">
        <v>286</v>
      </c>
      <c r="D1541" t="s">
        <v>287</v>
      </c>
      <c r="E1541" t="s">
        <v>182</v>
      </c>
      <c r="F1541">
        <v>10780</v>
      </c>
      <c r="G1541">
        <v>11355</v>
      </c>
      <c r="H1541">
        <v>11353</v>
      </c>
      <c r="I1541">
        <v>12068</v>
      </c>
      <c r="J1541">
        <v>11453</v>
      </c>
      <c r="K1541">
        <v>11213</v>
      </c>
    </row>
    <row r="1542" spans="2:11" x14ac:dyDescent="0.2">
      <c r="B1542" t="s">
        <v>22</v>
      </c>
      <c r="C1542" s="2" t="s">
        <v>288</v>
      </c>
      <c r="D1542" t="s">
        <v>289</v>
      </c>
      <c r="E1542" t="s">
        <v>182</v>
      </c>
      <c r="F1542">
        <v>4886</v>
      </c>
      <c r="G1542">
        <v>3210</v>
      </c>
      <c r="H1542">
        <v>3483</v>
      </c>
      <c r="I1542">
        <v>3975</v>
      </c>
      <c r="J1542">
        <v>4321</v>
      </c>
      <c r="K1542">
        <v>4596</v>
      </c>
    </row>
    <row r="1543" spans="2:11" x14ac:dyDescent="0.2">
      <c r="B1543" t="s">
        <v>22</v>
      </c>
      <c r="C1543" s="2" t="s">
        <v>290</v>
      </c>
      <c r="D1543" t="s">
        <v>291</v>
      </c>
      <c r="E1543" t="s">
        <v>182</v>
      </c>
      <c r="F1543">
        <v>13211</v>
      </c>
      <c r="G1543">
        <v>17494</v>
      </c>
      <c r="H1543">
        <v>12210</v>
      </c>
      <c r="I1543">
        <v>13497</v>
      </c>
      <c r="J1543">
        <v>13028</v>
      </c>
      <c r="K1543">
        <v>9700</v>
      </c>
    </row>
    <row r="1544" spans="2:11" x14ac:dyDescent="0.2">
      <c r="B1544" t="s">
        <v>22</v>
      </c>
      <c r="C1544" s="2" t="s">
        <v>292</v>
      </c>
      <c r="D1544" t="s">
        <v>293</v>
      </c>
      <c r="E1544" t="s">
        <v>182</v>
      </c>
      <c r="F1544">
        <v>9893</v>
      </c>
      <c r="G1544" t="s">
        <v>183</v>
      </c>
      <c r="H1544" t="s">
        <v>183</v>
      </c>
      <c r="I1544" t="s">
        <v>183</v>
      </c>
      <c r="J1544" t="s">
        <v>183</v>
      </c>
      <c r="K1544" t="s">
        <v>183</v>
      </c>
    </row>
    <row r="1545" spans="2:11" x14ac:dyDescent="0.2">
      <c r="B1545" t="s">
        <v>22</v>
      </c>
      <c r="C1545" s="2" t="s">
        <v>294</v>
      </c>
      <c r="D1545" t="s">
        <v>295</v>
      </c>
      <c r="E1545" t="s">
        <v>182</v>
      </c>
      <c r="F1545">
        <v>3980</v>
      </c>
      <c r="G1545">
        <v>2059</v>
      </c>
      <c r="H1545">
        <v>4230</v>
      </c>
      <c r="I1545">
        <v>4377</v>
      </c>
      <c r="J1545">
        <v>4106</v>
      </c>
      <c r="K1545">
        <v>3943</v>
      </c>
    </row>
    <row r="1546" spans="2:11" x14ac:dyDescent="0.2">
      <c r="B1546" t="s">
        <v>22</v>
      </c>
      <c r="C1546" s="2" t="s">
        <v>296</v>
      </c>
      <c r="D1546" t="s">
        <v>297</v>
      </c>
      <c r="E1546" t="s">
        <v>182</v>
      </c>
      <c r="F1546">
        <v>10493</v>
      </c>
      <c r="G1546">
        <v>7055</v>
      </c>
      <c r="H1546">
        <v>11641</v>
      </c>
      <c r="I1546">
        <v>11498</v>
      </c>
      <c r="J1546">
        <v>11142</v>
      </c>
      <c r="K1546">
        <v>9262</v>
      </c>
    </row>
    <row r="1547" spans="2:11" x14ac:dyDescent="0.2">
      <c r="B1547" t="s">
        <v>22</v>
      </c>
      <c r="C1547" s="2" t="s">
        <v>298</v>
      </c>
      <c r="D1547" t="s">
        <v>299</v>
      </c>
      <c r="E1547" t="s">
        <v>283</v>
      </c>
      <c r="F1547" t="s">
        <v>183</v>
      </c>
      <c r="G1547" t="s">
        <v>183</v>
      </c>
      <c r="H1547" t="s">
        <v>183</v>
      </c>
      <c r="I1547" t="s">
        <v>183</v>
      </c>
      <c r="J1547" t="s">
        <v>183</v>
      </c>
      <c r="K1547" t="s">
        <v>183</v>
      </c>
    </row>
    <row r="1548" spans="2:11" x14ac:dyDescent="0.2">
      <c r="B1548" t="s">
        <v>22</v>
      </c>
      <c r="C1548" s="2" t="s">
        <v>300</v>
      </c>
      <c r="D1548" t="s">
        <v>301</v>
      </c>
      <c r="E1548" t="s">
        <v>182</v>
      </c>
      <c r="F1548">
        <v>7032</v>
      </c>
      <c r="G1548">
        <v>6238</v>
      </c>
      <c r="H1548">
        <v>9298</v>
      </c>
      <c r="I1548">
        <v>7040</v>
      </c>
      <c r="J1548">
        <v>8457</v>
      </c>
      <c r="K1548">
        <v>6736</v>
      </c>
    </row>
    <row r="1549" spans="2:11" x14ac:dyDescent="0.2">
      <c r="B1549" t="s">
        <v>22</v>
      </c>
      <c r="C1549" s="2" t="s">
        <v>302</v>
      </c>
      <c r="D1549" t="s">
        <v>303</v>
      </c>
      <c r="E1549" t="s">
        <v>283</v>
      </c>
      <c r="F1549" t="s">
        <v>183</v>
      </c>
      <c r="G1549" t="s">
        <v>183</v>
      </c>
      <c r="H1549" t="s">
        <v>183</v>
      </c>
      <c r="I1549" t="s">
        <v>183</v>
      </c>
      <c r="J1549" t="s">
        <v>183</v>
      </c>
      <c r="K1549" t="s">
        <v>183</v>
      </c>
    </row>
    <row r="1550" spans="2:11" x14ac:dyDescent="0.2">
      <c r="B1550" t="s">
        <v>22</v>
      </c>
      <c r="C1550" s="2" t="s">
        <v>304</v>
      </c>
      <c r="D1550" t="s">
        <v>305</v>
      </c>
      <c r="E1550" t="s">
        <v>182</v>
      </c>
      <c r="F1550">
        <v>35779</v>
      </c>
      <c r="G1550">
        <v>33582</v>
      </c>
      <c r="H1550">
        <v>34168</v>
      </c>
      <c r="I1550">
        <v>34935</v>
      </c>
      <c r="J1550">
        <v>46809</v>
      </c>
      <c r="K1550">
        <v>32290</v>
      </c>
    </row>
    <row r="1551" spans="2:11" x14ac:dyDescent="0.2">
      <c r="B1551" t="s">
        <v>22</v>
      </c>
      <c r="C1551" s="2" t="s">
        <v>306</v>
      </c>
      <c r="D1551" t="s">
        <v>307</v>
      </c>
      <c r="E1551" t="s">
        <v>182</v>
      </c>
      <c r="F1551" t="s">
        <v>183</v>
      </c>
      <c r="G1551" t="s">
        <v>183</v>
      </c>
      <c r="H1551" t="s">
        <v>183</v>
      </c>
      <c r="I1551" t="s">
        <v>183</v>
      </c>
      <c r="J1551" t="s">
        <v>183</v>
      </c>
      <c r="K1551" t="s">
        <v>183</v>
      </c>
    </row>
    <row r="1552" spans="2:11" x14ac:dyDescent="0.2">
      <c r="B1552" t="s">
        <v>22</v>
      </c>
      <c r="C1552" s="2" t="s">
        <v>308</v>
      </c>
      <c r="D1552" t="s">
        <v>309</v>
      </c>
      <c r="E1552" t="s">
        <v>182</v>
      </c>
      <c r="F1552">
        <v>7946</v>
      </c>
      <c r="G1552">
        <v>10348</v>
      </c>
      <c r="H1552">
        <v>7969</v>
      </c>
      <c r="I1552">
        <v>9666</v>
      </c>
      <c r="J1552">
        <v>10064</v>
      </c>
      <c r="K1552">
        <v>7407</v>
      </c>
    </row>
    <row r="1553" spans="2:11" x14ac:dyDescent="0.2">
      <c r="B1553" t="s">
        <v>22</v>
      </c>
      <c r="C1553" s="2" t="s">
        <v>310</v>
      </c>
      <c r="D1553" t="s">
        <v>311</v>
      </c>
      <c r="E1553" t="s">
        <v>186</v>
      </c>
      <c r="F1553" t="s">
        <v>183</v>
      </c>
      <c r="G1553" t="s">
        <v>183</v>
      </c>
      <c r="H1553" t="s">
        <v>183</v>
      </c>
      <c r="I1553">
        <v>24870</v>
      </c>
      <c r="J1553">
        <v>28467</v>
      </c>
      <c r="K1553">
        <v>31062</v>
      </c>
    </row>
    <row r="1554" spans="2:11" x14ac:dyDescent="0.2">
      <c r="B1554" t="s">
        <v>22</v>
      </c>
      <c r="C1554" s="2" t="s">
        <v>312</v>
      </c>
      <c r="D1554" t="s">
        <v>313</v>
      </c>
      <c r="E1554" t="s">
        <v>182</v>
      </c>
      <c r="F1554" t="s">
        <v>183</v>
      </c>
      <c r="G1554" t="s">
        <v>183</v>
      </c>
      <c r="H1554" t="s">
        <v>183</v>
      </c>
      <c r="I1554">
        <v>3359</v>
      </c>
      <c r="J1554">
        <v>386</v>
      </c>
      <c r="K1554">
        <v>412</v>
      </c>
    </row>
    <row r="1555" spans="2:11" x14ac:dyDescent="0.2">
      <c r="B1555" t="s">
        <v>22</v>
      </c>
      <c r="C1555" s="2" t="s">
        <v>314</v>
      </c>
      <c r="D1555" t="s">
        <v>315</v>
      </c>
      <c r="E1555" t="s">
        <v>182</v>
      </c>
      <c r="F1555" t="s">
        <v>183</v>
      </c>
      <c r="G1555" t="s">
        <v>183</v>
      </c>
      <c r="H1555" t="s">
        <v>183</v>
      </c>
      <c r="I1555">
        <v>173</v>
      </c>
      <c r="J1555">
        <v>61</v>
      </c>
      <c r="K1555">
        <v>74</v>
      </c>
    </row>
    <row r="1556" spans="2:11" x14ac:dyDescent="0.2">
      <c r="B1556" t="s">
        <v>22</v>
      </c>
      <c r="C1556" s="2" t="s">
        <v>316</v>
      </c>
      <c r="D1556" t="s">
        <v>317</v>
      </c>
      <c r="E1556" t="s">
        <v>186</v>
      </c>
      <c r="F1556" t="s">
        <v>183</v>
      </c>
      <c r="G1556" t="s">
        <v>183</v>
      </c>
      <c r="H1556" t="s">
        <v>183</v>
      </c>
      <c r="I1556">
        <v>5454</v>
      </c>
      <c r="J1556">
        <v>4838</v>
      </c>
      <c r="K1556">
        <v>5609</v>
      </c>
    </row>
    <row r="1557" spans="2:11" x14ac:dyDescent="0.2">
      <c r="B1557" t="s">
        <v>22</v>
      </c>
      <c r="C1557" s="2" t="s">
        <v>318</v>
      </c>
      <c r="D1557" t="s">
        <v>319</v>
      </c>
      <c r="E1557" t="s">
        <v>186</v>
      </c>
      <c r="F1557" t="s">
        <v>183</v>
      </c>
      <c r="G1557" t="s">
        <v>183</v>
      </c>
      <c r="H1557" t="s">
        <v>183</v>
      </c>
      <c r="I1557">
        <v>9833</v>
      </c>
      <c r="J1557">
        <v>10264</v>
      </c>
      <c r="K1557">
        <v>10930</v>
      </c>
    </row>
    <row r="1558" spans="2:11" x14ac:dyDescent="0.2">
      <c r="B1558" t="s">
        <v>22</v>
      </c>
      <c r="C1558" s="2" t="s">
        <v>320</v>
      </c>
      <c r="D1558" t="s">
        <v>321</v>
      </c>
      <c r="E1558" t="s">
        <v>186</v>
      </c>
      <c r="F1558" t="s">
        <v>183</v>
      </c>
      <c r="G1558" t="s">
        <v>183</v>
      </c>
      <c r="H1558" t="s">
        <v>183</v>
      </c>
      <c r="I1558">
        <v>12221</v>
      </c>
      <c r="J1558">
        <v>12135</v>
      </c>
      <c r="K1558">
        <v>12981</v>
      </c>
    </row>
    <row r="1559" spans="2:11" x14ac:dyDescent="0.2">
      <c r="B1559" t="s">
        <v>22</v>
      </c>
      <c r="C1559" s="2" t="s">
        <v>322</v>
      </c>
      <c r="D1559" t="s">
        <v>323</v>
      </c>
      <c r="E1559" t="s">
        <v>182</v>
      </c>
      <c r="F1559" t="s">
        <v>183</v>
      </c>
      <c r="G1559" t="s">
        <v>183</v>
      </c>
      <c r="H1559" t="s">
        <v>183</v>
      </c>
      <c r="I1559" t="s">
        <v>183</v>
      </c>
      <c r="J1559" t="s">
        <v>183</v>
      </c>
      <c r="K1559" t="s">
        <v>183</v>
      </c>
    </row>
    <row r="1560" spans="2:11" x14ac:dyDescent="0.2">
      <c r="B1560" t="s">
        <v>22</v>
      </c>
      <c r="C1560" s="2" t="s">
        <v>324</v>
      </c>
      <c r="D1560" t="s">
        <v>325</v>
      </c>
      <c r="E1560" t="s">
        <v>182</v>
      </c>
      <c r="F1560" t="s">
        <v>183</v>
      </c>
      <c r="G1560" t="s">
        <v>183</v>
      </c>
      <c r="H1560" t="s">
        <v>183</v>
      </c>
      <c r="I1560">
        <v>5258</v>
      </c>
      <c r="J1560">
        <v>4819</v>
      </c>
      <c r="K1560">
        <v>4760</v>
      </c>
    </row>
    <row r="1561" spans="2:11" x14ac:dyDescent="0.2">
      <c r="B1561" t="s">
        <v>22</v>
      </c>
      <c r="C1561" s="2" t="s">
        <v>326</v>
      </c>
      <c r="D1561" t="s">
        <v>327</v>
      </c>
      <c r="E1561" t="s">
        <v>182</v>
      </c>
      <c r="F1561" t="s">
        <v>183</v>
      </c>
      <c r="G1561" t="s">
        <v>183</v>
      </c>
      <c r="H1561" t="s">
        <v>183</v>
      </c>
      <c r="I1561">
        <v>13795</v>
      </c>
      <c r="J1561">
        <v>14148</v>
      </c>
      <c r="K1561">
        <v>13748</v>
      </c>
    </row>
    <row r="1562" spans="2:11" x14ac:dyDescent="0.2">
      <c r="B1562" t="s">
        <v>22</v>
      </c>
      <c r="C1562" s="2" t="s">
        <v>328</v>
      </c>
      <c r="D1562" t="s">
        <v>329</v>
      </c>
      <c r="E1562" t="s">
        <v>182</v>
      </c>
      <c r="F1562" t="s">
        <v>183</v>
      </c>
      <c r="G1562" t="s">
        <v>183</v>
      </c>
      <c r="H1562" t="s">
        <v>183</v>
      </c>
      <c r="I1562">
        <v>7493</v>
      </c>
      <c r="J1562">
        <v>7052</v>
      </c>
      <c r="K1562">
        <v>7307</v>
      </c>
    </row>
    <row r="1563" spans="2:11" x14ac:dyDescent="0.2">
      <c r="B1563" t="s">
        <v>22</v>
      </c>
      <c r="C1563" s="2" t="s">
        <v>330</v>
      </c>
      <c r="D1563" t="s">
        <v>331</v>
      </c>
      <c r="E1563" t="s">
        <v>182</v>
      </c>
      <c r="F1563" t="s">
        <v>183</v>
      </c>
      <c r="G1563" t="s">
        <v>183</v>
      </c>
      <c r="H1563" t="s">
        <v>183</v>
      </c>
      <c r="I1563">
        <v>14207</v>
      </c>
      <c r="J1563">
        <v>16505</v>
      </c>
      <c r="K1563">
        <v>15221</v>
      </c>
    </row>
    <row r="1564" spans="2:11" x14ac:dyDescent="0.2">
      <c r="B1564" t="s">
        <v>22</v>
      </c>
      <c r="C1564" s="2" t="s">
        <v>332</v>
      </c>
      <c r="D1564" t="s">
        <v>333</v>
      </c>
      <c r="E1564" t="s">
        <v>186</v>
      </c>
      <c r="F1564" t="s">
        <v>183</v>
      </c>
      <c r="G1564" t="s">
        <v>183</v>
      </c>
      <c r="H1564" t="s">
        <v>183</v>
      </c>
      <c r="I1564">
        <v>11284</v>
      </c>
      <c r="J1564">
        <v>9870</v>
      </c>
      <c r="K1564">
        <v>11108</v>
      </c>
    </row>
    <row r="1565" spans="2:11" x14ac:dyDescent="0.2">
      <c r="B1565" t="s">
        <v>22</v>
      </c>
      <c r="C1565" s="2" t="s">
        <v>334</v>
      </c>
      <c r="D1565" t="s">
        <v>335</v>
      </c>
      <c r="E1565" t="s">
        <v>182</v>
      </c>
      <c r="F1565">
        <v>9718</v>
      </c>
      <c r="G1565">
        <v>9558</v>
      </c>
      <c r="H1565">
        <v>8449</v>
      </c>
      <c r="I1565">
        <v>8800</v>
      </c>
      <c r="J1565">
        <v>11374</v>
      </c>
      <c r="K1565">
        <v>10421</v>
      </c>
    </row>
    <row r="1566" spans="2:11" x14ac:dyDescent="0.2">
      <c r="B1566" t="s">
        <v>22</v>
      </c>
      <c r="C1566" s="2" t="s">
        <v>336</v>
      </c>
      <c r="D1566" t="s">
        <v>337</v>
      </c>
      <c r="E1566" t="s">
        <v>182</v>
      </c>
      <c r="F1566">
        <v>12429</v>
      </c>
      <c r="G1566">
        <v>11258</v>
      </c>
      <c r="H1566">
        <v>12708</v>
      </c>
      <c r="I1566">
        <v>5677</v>
      </c>
      <c r="J1566">
        <v>6247</v>
      </c>
      <c r="K1566">
        <v>5397</v>
      </c>
    </row>
    <row r="1567" spans="2:11" x14ac:dyDescent="0.2">
      <c r="B1567" t="s">
        <v>338</v>
      </c>
      <c r="C1567" s="2" t="s">
        <v>339</v>
      </c>
      <c r="D1567" t="s">
        <v>340</v>
      </c>
      <c r="E1567" t="s">
        <v>183</v>
      </c>
      <c r="F1567" t="s">
        <v>183</v>
      </c>
      <c r="G1567" t="s">
        <v>183</v>
      </c>
      <c r="H1567" t="s">
        <v>183</v>
      </c>
      <c r="I1567" t="s">
        <v>183</v>
      </c>
      <c r="J1567" t="s">
        <v>183</v>
      </c>
      <c r="K1567" t="s">
        <v>183</v>
      </c>
    </row>
    <row r="1568" spans="2:11" x14ac:dyDescent="0.2">
      <c r="B1568" t="s">
        <v>20</v>
      </c>
      <c r="C1568" s="2" t="s">
        <v>341</v>
      </c>
      <c r="D1568" t="s">
        <v>342</v>
      </c>
      <c r="E1568" t="s">
        <v>182</v>
      </c>
      <c r="F1568">
        <v>20830</v>
      </c>
      <c r="G1568">
        <v>17755</v>
      </c>
      <c r="H1568">
        <v>21242</v>
      </c>
      <c r="I1568">
        <v>9697</v>
      </c>
      <c r="J1568">
        <v>23405</v>
      </c>
      <c r="K1568">
        <v>20147</v>
      </c>
    </row>
    <row r="1569" spans="2:11" x14ac:dyDescent="0.2">
      <c r="B1569" t="s">
        <v>20</v>
      </c>
      <c r="C1569" s="2" t="s">
        <v>343</v>
      </c>
      <c r="D1569" t="s">
        <v>344</v>
      </c>
      <c r="E1569" t="s">
        <v>283</v>
      </c>
      <c r="F1569" t="s">
        <v>183</v>
      </c>
      <c r="G1569" t="s">
        <v>183</v>
      </c>
      <c r="H1569" t="s">
        <v>183</v>
      </c>
      <c r="I1569" t="s">
        <v>183</v>
      </c>
      <c r="J1569" t="s">
        <v>183</v>
      </c>
      <c r="K1569" t="s">
        <v>183</v>
      </c>
    </row>
    <row r="1570" spans="2:11" x14ac:dyDescent="0.2">
      <c r="B1570" t="s">
        <v>20</v>
      </c>
      <c r="C1570" s="2" t="s">
        <v>345</v>
      </c>
      <c r="D1570" t="s">
        <v>346</v>
      </c>
      <c r="E1570" t="s">
        <v>182</v>
      </c>
      <c r="F1570">
        <v>23230</v>
      </c>
      <c r="G1570">
        <v>22292</v>
      </c>
      <c r="H1570">
        <v>25615</v>
      </c>
      <c r="I1570">
        <v>39261</v>
      </c>
      <c r="J1570">
        <v>28071</v>
      </c>
      <c r="K1570">
        <v>21540</v>
      </c>
    </row>
    <row r="1571" spans="2:11" x14ac:dyDescent="0.2">
      <c r="B1571" t="s">
        <v>20</v>
      </c>
      <c r="C1571" s="2" t="s">
        <v>347</v>
      </c>
      <c r="D1571" t="s">
        <v>348</v>
      </c>
      <c r="E1571" t="s">
        <v>186</v>
      </c>
      <c r="F1571">
        <v>36936</v>
      </c>
      <c r="G1571">
        <v>36401</v>
      </c>
      <c r="H1571">
        <v>36715</v>
      </c>
      <c r="I1571">
        <v>0</v>
      </c>
      <c r="J1571">
        <v>35246</v>
      </c>
      <c r="K1571">
        <v>34874</v>
      </c>
    </row>
    <row r="1572" spans="2:11" x14ac:dyDescent="0.2">
      <c r="B1572" t="s">
        <v>20</v>
      </c>
      <c r="C1572" s="2" t="s">
        <v>349</v>
      </c>
      <c r="D1572" t="s">
        <v>350</v>
      </c>
      <c r="E1572" t="s">
        <v>182</v>
      </c>
      <c r="F1572">
        <v>21243</v>
      </c>
      <c r="G1572">
        <v>17971</v>
      </c>
      <c r="H1572">
        <v>19775</v>
      </c>
      <c r="I1572">
        <v>21306</v>
      </c>
      <c r="J1572">
        <v>17644</v>
      </c>
      <c r="K1572">
        <v>13104</v>
      </c>
    </row>
    <row r="1573" spans="2:11" x14ac:dyDescent="0.2">
      <c r="B1573" t="s">
        <v>20</v>
      </c>
      <c r="C1573" s="2" t="s">
        <v>351</v>
      </c>
      <c r="D1573" t="s">
        <v>352</v>
      </c>
      <c r="E1573" t="s">
        <v>186</v>
      </c>
      <c r="F1573">
        <v>151454</v>
      </c>
      <c r="G1573">
        <v>130655</v>
      </c>
      <c r="H1573">
        <v>143756</v>
      </c>
      <c r="I1573">
        <v>133237</v>
      </c>
      <c r="J1573">
        <v>137104</v>
      </c>
      <c r="K1573">
        <v>121662</v>
      </c>
    </row>
    <row r="1574" spans="2:11" x14ac:dyDescent="0.2">
      <c r="B1574" t="s">
        <v>20</v>
      </c>
      <c r="C1574" s="2" t="s">
        <v>353</v>
      </c>
      <c r="D1574" t="s">
        <v>354</v>
      </c>
      <c r="E1574" t="s">
        <v>283</v>
      </c>
      <c r="F1574">
        <v>0</v>
      </c>
      <c r="G1574" t="s">
        <v>183</v>
      </c>
      <c r="H1574" t="s">
        <v>183</v>
      </c>
      <c r="I1574" t="s">
        <v>183</v>
      </c>
      <c r="J1574" t="s">
        <v>183</v>
      </c>
      <c r="K1574" t="s">
        <v>183</v>
      </c>
    </row>
    <row r="1575" spans="2:11" x14ac:dyDescent="0.2">
      <c r="B1575" t="s">
        <v>20</v>
      </c>
      <c r="C1575" s="2" t="s">
        <v>355</v>
      </c>
      <c r="D1575" t="s">
        <v>356</v>
      </c>
      <c r="E1575" t="s">
        <v>186</v>
      </c>
      <c r="F1575">
        <v>126576</v>
      </c>
      <c r="G1575">
        <v>111929</v>
      </c>
      <c r="H1575">
        <v>125509</v>
      </c>
      <c r="I1575">
        <v>87677</v>
      </c>
      <c r="J1575">
        <v>97473</v>
      </c>
      <c r="K1575">
        <v>157504</v>
      </c>
    </row>
    <row r="1576" spans="2:11" x14ac:dyDescent="0.2">
      <c r="B1576" t="s">
        <v>20</v>
      </c>
      <c r="C1576" s="2" t="s">
        <v>357</v>
      </c>
      <c r="D1576" t="s">
        <v>358</v>
      </c>
      <c r="E1576" t="s">
        <v>186</v>
      </c>
      <c r="F1576">
        <v>86755</v>
      </c>
      <c r="G1576">
        <v>85475</v>
      </c>
      <c r="H1576">
        <v>91106</v>
      </c>
      <c r="I1576">
        <v>0</v>
      </c>
      <c r="J1576">
        <v>103820</v>
      </c>
      <c r="K1576">
        <v>108651</v>
      </c>
    </row>
    <row r="1577" spans="2:11" x14ac:dyDescent="0.2">
      <c r="B1577" t="s">
        <v>20</v>
      </c>
      <c r="C1577" s="2" t="s">
        <v>359</v>
      </c>
      <c r="D1577" t="s">
        <v>360</v>
      </c>
      <c r="E1577" t="s">
        <v>186</v>
      </c>
      <c r="F1577">
        <v>100174</v>
      </c>
      <c r="G1577">
        <v>95179</v>
      </c>
      <c r="H1577">
        <v>107233</v>
      </c>
      <c r="I1577">
        <v>0</v>
      </c>
      <c r="J1577">
        <v>82978</v>
      </c>
      <c r="K1577">
        <v>83634</v>
      </c>
    </row>
    <row r="1578" spans="2:11" x14ac:dyDescent="0.2">
      <c r="B1578" t="s">
        <v>20</v>
      </c>
      <c r="C1578" s="2" t="s">
        <v>361</v>
      </c>
      <c r="D1578" t="s">
        <v>362</v>
      </c>
      <c r="E1578" t="s">
        <v>186</v>
      </c>
      <c r="F1578">
        <v>218953</v>
      </c>
      <c r="G1578">
        <v>209583</v>
      </c>
      <c r="H1578">
        <v>208915</v>
      </c>
      <c r="I1578">
        <v>0</v>
      </c>
      <c r="J1578">
        <v>156473</v>
      </c>
      <c r="K1578">
        <v>156417</v>
      </c>
    </row>
    <row r="1579" spans="2:11" x14ac:dyDescent="0.2">
      <c r="B1579" t="s">
        <v>20</v>
      </c>
      <c r="C1579" s="2" t="s">
        <v>363</v>
      </c>
      <c r="D1579" t="s">
        <v>364</v>
      </c>
      <c r="E1579" t="s">
        <v>186</v>
      </c>
      <c r="F1579">
        <v>77646</v>
      </c>
      <c r="G1579">
        <v>83123</v>
      </c>
      <c r="H1579">
        <v>82727</v>
      </c>
      <c r="I1579">
        <v>52447</v>
      </c>
      <c r="J1579">
        <v>63372</v>
      </c>
      <c r="K1579">
        <v>61123</v>
      </c>
    </row>
    <row r="1580" spans="2:11" x14ac:dyDescent="0.2">
      <c r="B1580" t="s">
        <v>20</v>
      </c>
      <c r="C1580" s="2" t="s">
        <v>365</v>
      </c>
      <c r="D1580" t="s">
        <v>366</v>
      </c>
      <c r="E1580" t="s">
        <v>182</v>
      </c>
      <c r="F1580">
        <v>26133</v>
      </c>
      <c r="G1580">
        <v>29075</v>
      </c>
      <c r="H1580">
        <v>25748</v>
      </c>
      <c r="I1580" t="s">
        <v>183</v>
      </c>
      <c r="J1580">
        <v>30120</v>
      </c>
      <c r="K1580">
        <v>28015</v>
      </c>
    </row>
    <row r="1581" spans="2:11" x14ac:dyDescent="0.2">
      <c r="B1581" t="s">
        <v>20</v>
      </c>
      <c r="C1581" s="2" t="s">
        <v>367</v>
      </c>
      <c r="D1581" t="s">
        <v>368</v>
      </c>
      <c r="E1581" t="s">
        <v>186</v>
      </c>
      <c r="F1581">
        <v>139025</v>
      </c>
      <c r="G1581">
        <v>128425</v>
      </c>
      <c r="H1581">
        <v>135463</v>
      </c>
      <c r="I1581">
        <v>94128</v>
      </c>
      <c r="J1581">
        <v>100261</v>
      </c>
      <c r="K1581">
        <v>178455</v>
      </c>
    </row>
    <row r="1582" spans="2:11" x14ac:dyDescent="0.2">
      <c r="B1582" t="s">
        <v>20</v>
      </c>
      <c r="C1582" s="2" t="s">
        <v>369</v>
      </c>
      <c r="D1582" t="s">
        <v>370</v>
      </c>
      <c r="E1582" t="s">
        <v>186</v>
      </c>
      <c r="F1582">
        <v>82326</v>
      </c>
      <c r="G1582">
        <v>82528</v>
      </c>
      <c r="H1582">
        <v>72151</v>
      </c>
      <c r="I1582">
        <v>0</v>
      </c>
      <c r="J1582">
        <v>61303</v>
      </c>
      <c r="K1582">
        <v>45670</v>
      </c>
    </row>
    <row r="1583" spans="2:11" x14ac:dyDescent="0.2">
      <c r="B1583" t="s">
        <v>20</v>
      </c>
      <c r="C1583" s="2" t="s">
        <v>371</v>
      </c>
      <c r="D1583" t="s">
        <v>372</v>
      </c>
      <c r="E1583" t="s">
        <v>186</v>
      </c>
      <c r="F1583">
        <v>41537</v>
      </c>
      <c r="G1583">
        <v>41010</v>
      </c>
      <c r="H1583">
        <v>42878</v>
      </c>
      <c r="I1583">
        <v>0</v>
      </c>
      <c r="J1583">
        <v>27281</v>
      </c>
      <c r="K1583">
        <v>72523</v>
      </c>
    </row>
    <row r="1584" spans="2:11" x14ac:dyDescent="0.2">
      <c r="B1584" t="s">
        <v>20</v>
      </c>
      <c r="C1584" s="2" t="s">
        <v>373</v>
      </c>
      <c r="D1584" t="s">
        <v>374</v>
      </c>
      <c r="E1584" t="s">
        <v>182</v>
      </c>
      <c r="F1584">
        <v>77958</v>
      </c>
      <c r="G1584">
        <v>62775</v>
      </c>
      <c r="H1584">
        <v>68592</v>
      </c>
      <c r="I1584">
        <v>45941</v>
      </c>
      <c r="J1584">
        <v>293953</v>
      </c>
      <c r="K1584">
        <v>32366</v>
      </c>
    </row>
    <row r="1585" spans="2:11" x14ac:dyDescent="0.2">
      <c r="B1585" t="s">
        <v>20</v>
      </c>
      <c r="C1585" s="2" t="s">
        <v>375</v>
      </c>
      <c r="D1585" t="s">
        <v>376</v>
      </c>
      <c r="E1585" t="s">
        <v>186</v>
      </c>
      <c r="F1585">
        <v>61223</v>
      </c>
      <c r="G1585">
        <v>58010</v>
      </c>
      <c r="H1585">
        <v>65629</v>
      </c>
      <c r="I1585" t="s">
        <v>183</v>
      </c>
      <c r="J1585">
        <v>142756</v>
      </c>
      <c r="K1585">
        <v>68243</v>
      </c>
    </row>
    <row r="1586" spans="2:11" x14ac:dyDescent="0.2">
      <c r="B1586" t="s">
        <v>20</v>
      </c>
      <c r="C1586" s="2" t="s">
        <v>377</v>
      </c>
      <c r="D1586" t="s">
        <v>378</v>
      </c>
      <c r="E1586" t="s">
        <v>283</v>
      </c>
      <c r="F1586" t="s">
        <v>183</v>
      </c>
      <c r="G1586" t="s">
        <v>183</v>
      </c>
      <c r="H1586" t="s">
        <v>183</v>
      </c>
      <c r="I1586" t="s">
        <v>183</v>
      </c>
      <c r="J1586" t="s">
        <v>183</v>
      </c>
      <c r="K1586" t="s">
        <v>183</v>
      </c>
    </row>
    <row r="1587" spans="2:11" x14ac:dyDescent="0.2">
      <c r="B1587" t="s">
        <v>20</v>
      </c>
      <c r="C1587" s="2" t="s">
        <v>379</v>
      </c>
      <c r="D1587" t="s">
        <v>380</v>
      </c>
      <c r="E1587" t="s">
        <v>186</v>
      </c>
      <c r="F1587">
        <v>14978</v>
      </c>
      <c r="G1587">
        <v>14698</v>
      </c>
      <c r="H1587">
        <v>15257</v>
      </c>
      <c r="I1587">
        <v>0</v>
      </c>
      <c r="J1587">
        <v>7197</v>
      </c>
      <c r="K1587">
        <v>17760</v>
      </c>
    </row>
    <row r="1588" spans="2:11" x14ac:dyDescent="0.2">
      <c r="B1588" t="s">
        <v>20</v>
      </c>
      <c r="C1588" s="2" t="s">
        <v>381</v>
      </c>
      <c r="D1588" t="s">
        <v>382</v>
      </c>
      <c r="E1588" t="s">
        <v>186</v>
      </c>
      <c r="F1588">
        <v>213735</v>
      </c>
      <c r="G1588">
        <v>205156</v>
      </c>
      <c r="H1588">
        <v>211610</v>
      </c>
      <c r="I1588">
        <v>0</v>
      </c>
      <c r="J1588">
        <v>145193</v>
      </c>
      <c r="K1588">
        <v>178616</v>
      </c>
    </row>
    <row r="1589" spans="2:11" x14ac:dyDescent="0.2">
      <c r="B1589" t="s">
        <v>20</v>
      </c>
      <c r="C1589" s="2" t="s">
        <v>383</v>
      </c>
      <c r="D1589" t="s">
        <v>384</v>
      </c>
      <c r="E1589" t="s">
        <v>186</v>
      </c>
      <c r="F1589">
        <v>37220</v>
      </c>
      <c r="G1589">
        <v>62559</v>
      </c>
      <c r="H1589">
        <v>58149</v>
      </c>
      <c r="I1589">
        <v>29477</v>
      </c>
      <c r="J1589">
        <v>61353</v>
      </c>
      <c r="K1589">
        <v>39733</v>
      </c>
    </row>
    <row r="1590" spans="2:11" x14ac:dyDescent="0.2">
      <c r="B1590" t="s">
        <v>20</v>
      </c>
      <c r="C1590" s="2" t="s">
        <v>385</v>
      </c>
      <c r="D1590" t="s">
        <v>386</v>
      </c>
      <c r="E1590" t="s">
        <v>186</v>
      </c>
      <c r="F1590">
        <v>50689</v>
      </c>
      <c r="G1590">
        <v>42533</v>
      </c>
      <c r="H1590">
        <v>42348</v>
      </c>
      <c r="I1590">
        <v>74726</v>
      </c>
      <c r="J1590">
        <v>81989</v>
      </c>
      <c r="K1590">
        <v>73980</v>
      </c>
    </row>
    <row r="1591" spans="2:11" x14ac:dyDescent="0.2">
      <c r="B1591" t="s">
        <v>20</v>
      </c>
      <c r="C1591" s="2" t="s">
        <v>387</v>
      </c>
      <c r="D1591" t="s">
        <v>388</v>
      </c>
      <c r="E1591" t="s">
        <v>186</v>
      </c>
      <c r="F1591">
        <v>135814</v>
      </c>
      <c r="G1591">
        <v>133325</v>
      </c>
      <c r="H1591">
        <v>140914</v>
      </c>
      <c r="I1591">
        <v>1661694</v>
      </c>
      <c r="J1591">
        <v>93461</v>
      </c>
      <c r="K1591">
        <v>75135</v>
      </c>
    </row>
    <row r="1592" spans="2:11" x14ac:dyDescent="0.2">
      <c r="B1592" t="s">
        <v>20</v>
      </c>
      <c r="C1592" s="2" t="s">
        <v>389</v>
      </c>
      <c r="D1592" t="s">
        <v>390</v>
      </c>
      <c r="E1592" t="s">
        <v>186</v>
      </c>
      <c r="F1592">
        <v>253039</v>
      </c>
      <c r="G1592">
        <v>265043</v>
      </c>
      <c r="H1592">
        <v>306613</v>
      </c>
      <c r="I1592">
        <v>0</v>
      </c>
      <c r="J1592">
        <v>244222</v>
      </c>
      <c r="K1592">
        <v>350760</v>
      </c>
    </row>
    <row r="1593" spans="2:11" x14ac:dyDescent="0.2">
      <c r="B1593" t="s">
        <v>20</v>
      </c>
      <c r="C1593" s="2" t="s">
        <v>391</v>
      </c>
      <c r="D1593" t="s">
        <v>392</v>
      </c>
      <c r="E1593" t="s">
        <v>186</v>
      </c>
      <c r="F1593">
        <v>181765</v>
      </c>
      <c r="G1593">
        <v>164691</v>
      </c>
      <c r="H1593">
        <v>173492</v>
      </c>
      <c r="I1593">
        <v>254510</v>
      </c>
      <c r="J1593">
        <v>298306</v>
      </c>
      <c r="K1593">
        <v>301012</v>
      </c>
    </row>
    <row r="1594" spans="2:11" x14ac:dyDescent="0.2">
      <c r="B1594" t="s">
        <v>20</v>
      </c>
      <c r="C1594" s="2" t="s">
        <v>393</v>
      </c>
      <c r="D1594" t="s">
        <v>394</v>
      </c>
      <c r="E1594" t="s">
        <v>186</v>
      </c>
      <c r="F1594">
        <v>50785</v>
      </c>
      <c r="G1594">
        <v>52660</v>
      </c>
      <c r="H1594">
        <v>53366</v>
      </c>
      <c r="I1594">
        <v>0</v>
      </c>
      <c r="J1594">
        <v>51225</v>
      </c>
      <c r="K1594">
        <v>46644</v>
      </c>
    </row>
    <row r="1595" spans="2:11" x14ac:dyDescent="0.2">
      <c r="B1595" t="s">
        <v>20</v>
      </c>
      <c r="C1595" s="2" t="s">
        <v>395</v>
      </c>
      <c r="D1595" t="s">
        <v>396</v>
      </c>
      <c r="E1595" t="s">
        <v>182</v>
      </c>
      <c r="F1595">
        <v>28147</v>
      </c>
      <c r="G1595">
        <v>25949</v>
      </c>
      <c r="H1595">
        <v>29283</v>
      </c>
      <c r="I1595">
        <v>18647</v>
      </c>
      <c r="J1595">
        <v>27671</v>
      </c>
      <c r="K1595">
        <v>25657</v>
      </c>
    </row>
    <row r="1596" spans="2:11" x14ac:dyDescent="0.2">
      <c r="B1596" t="s">
        <v>20</v>
      </c>
      <c r="C1596" s="2" t="s">
        <v>397</v>
      </c>
      <c r="D1596" t="s">
        <v>398</v>
      </c>
      <c r="E1596" t="s">
        <v>186</v>
      </c>
      <c r="F1596">
        <v>286004</v>
      </c>
      <c r="G1596">
        <v>276118</v>
      </c>
      <c r="H1596">
        <v>279686</v>
      </c>
      <c r="I1596">
        <v>0</v>
      </c>
      <c r="J1596">
        <v>229218</v>
      </c>
      <c r="K1596">
        <v>38313</v>
      </c>
    </row>
    <row r="1597" spans="2:11" x14ac:dyDescent="0.2">
      <c r="B1597" t="s">
        <v>20</v>
      </c>
      <c r="C1597" s="2" t="s">
        <v>399</v>
      </c>
      <c r="D1597" t="s">
        <v>400</v>
      </c>
      <c r="E1597" t="s">
        <v>186</v>
      </c>
      <c r="F1597">
        <v>18799</v>
      </c>
      <c r="G1597">
        <v>17019</v>
      </c>
      <c r="H1597">
        <v>18016</v>
      </c>
      <c r="I1597">
        <v>0</v>
      </c>
      <c r="J1597">
        <v>16485</v>
      </c>
      <c r="K1597">
        <v>16133</v>
      </c>
    </row>
    <row r="1598" spans="2:11" x14ac:dyDescent="0.2">
      <c r="B1598" t="s">
        <v>20</v>
      </c>
      <c r="C1598" s="2" t="s">
        <v>401</v>
      </c>
      <c r="D1598" t="s">
        <v>402</v>
      </c>
      <c r="E1598" t="s">
        <v>283</v>
      </c>
      <c r="F1598" t="s">
        <v>183</v>
      </c>
      <c r="G1598" t="s">
        <v>183</v>
      </c>
      <c r="H1598" t="s">
        <v>183</v>
      </c>
      <c r="I1598" t="s">
        <v>183</v>
      </c>
      <c r="J1598" t="s">
        <v>183</v>
      </c>
      <c r="K1598" t="s">
        <v>183</v>
      </c>
    </row>
    <row r="1599" spans="2:11" x14ac:dyDescent="0.2">
      <c r="B1599" t="s">
        <v>20</v>
      </c>
      <c r="C1599" s="2" t="s">
        <v>403</v>
      </c>
      <c r="D1599" t="s">
        <v>404</v>
      </c>
      <c r="E1599" t="s">
        <v>283</v>
      </c>
      <c r="F1599" t="s">
        <v>183</v>
      </c>
      <c r="G1599" t="s">
        <v>183</v>
      </c>
      <c r="H1599" t="s">
        <v>183</v>
      </c>
      <c r="I1599" t="s">
        <v>183</v>
      </c>
      <c r="J1599" t="s">
        <v>183</v>
      </c>
      <c r="K1599" t="s">
        <v>183</v>
      </c>
    </row>
    <row r="1600" spans="2:11" x14ac:dyDescent="0.2">
      <c r="B1600" t="s">
        <v>20</v>
      </c>
      <c r="C1600" s="2" t="s">
        <v>405</v>
      </c>
      <c r="D1600" t="s">
        <v>406</v>
      </c>
      <c r="E1600" t="s">
        <v>283</v>
      </c>
      <c r="F1600" t="s">
        <v>183</v>
      </c>
      <c r="G1600" t="s">
        <v>183</v>
      </c>
      <c r="H1600" t="s">
        <v>183</v>
      </c>
      <c r="I1600" t="s">
        <v>183</v>
      </c>
      <c r="J1600" t="s">
        <v>183</v>
      </c>
      <c r="K1600" t="s">
        <v>183</v>
      </c>
    </row>
    <row r="1601" spans="2:11" x14ac:dyDescent="0.2">
      <c r="B1601" t="s">
        <v>20</v>
      </c>
      <c r="C1601" s="2" t="s">
        <v>407</v>
      </c>
      <c r="D1601" t="s">
        <v>408</v>
      </c>
      <c r="E1601" t="s">
        <v>283</v>
      </c>
      <c r="F1601" t="s">
        <v>183</v>
      </c>
      <c r="G1601" t="s">
        <v>183</v>
      </c>
      <c r="H1601" t="s">
        <v>183</v>
      </c>
      <c r="I1601" t="s">
        <v>183</v>
      </c>
      <c r="J1601" t="s">
        <v>183</v>
      </c>
      <c r="K1601" t="s">
        <v>183</v>
      </c>
    </row>
    <row r="1602" spans="2:11" x14ac:dyDescent="0.2">
      <c r="B1602" t="s">
        <v>20</v>
      </c>
      <c r="C1602" s="2" t="s">
        <v>409</v>
      </c>
      <c r="D1602" t="s">
        <v>410</v>
      </c>
      <c r="E1602" t="s">
        <v>283</v>
      </c>
      <c r="F1602" t="s">
        <v>183</v>
      </c>
      <c r="G1602" t="s">
        <v>183</v>
      </c>
      <c r="H1602" t="s">
        <v>183</v>
      </c>
      <c r="I1602" t="s">
        <v>183</v>
      </c>
      <c r="J1602" t="s">
        <v>183</v>
      </c>
      <c r="K1602" t="s">
        <v>183</v>
      </c>
    </row>
    <row r="1603" spans="2:11" x14ac:dyDescent="0.2">
      <c r="B1603" t="s">
        <v>20</v>
      </c>
      <c r="C1603" s="2" t="s">
        <v>411</v>
      </c>
      <c r="D1603" t="s">
        <v>412</v>
      </c>
      <c r="E1603" t="s">
        <v>182</v>
      </c>
      <c r="F1603">
        <v>35213</v>
      </c>
      <c r="G1603">
        <v>32452</v>
      </c>
      <c r="H1603">
        <v>36321</v>
      </c>
      <c r="I1603">
        <v>0</v>
      </c>
      <c r="J1603">
        <v>38350</v>
      </c>
      <c r="K1603">
        <v>33787</v>
      </c>
    </row>
    <row r="1604" spans="2:11" x14ac:dyDescent="0.2">
      <c r="B1604" t="s">
        <v>20</v>
      </c>
      <c r="C1604" s="2" t="s">
        <v>413</v>
      </c>
      <c r="D1604" t="s">
        <v>414</v>
      </c>
      <c r="E1604" t="s">
        <v>283</v>
      </c>
      <c r="F1604" t="s">
        <v>183</v>
      </c>
      <c r="G1604" t="s">
        <v>183</v>
      </c>
      <c r="H1604" t="s">
        <v>183</v>
      </c>
      <c r="I1604" t="s">
        <v>183</v>
      </c>
      <c r="J1604" t="s">
        <v>183</v>
      </c>
      <c r="K1604" t="s">
        <v>183</v>
      </c>
    </row>
    <row r="1605" spans="2:11" x14ac:dyDescent="0.2">
      <c r="B1605" t="s">
        <v>20</v>
      </c>
      <c r="C1605" s="2" t="s">
        <v>415</v>
      </c>
      <c r="D1605" t="s">
        <v>416</v>
      </c>
      <c r="E1605" t="s">
        <v>182</v>
      </c>
      <c r="F1605" t="s">
        <v>183</v>
      </c>
      <c r="G1605" t="s">
        <v>183</v>
      </c>
      <c r="H1605" t="s">
        <v>183</v>
      </c>
      <c r="I1605" t="s">
        <v>183</v>
      </c>
      <c r="J1605" t="s">
        <v>183</v>
      </c>
      <c r="K1605" t="s">
        <v>183</v>
      </c>
    </row>
    <row r="1606" spans="2:11" x14ac:dyDescent="0.2">
      <c r="B1606" t="s">
        <v>20</v>
      </c>
      <c r="C1606" s="2" t="s">
        <v>417</v>
      </c>
      <c r="D1606" t="s">
        <v>418</v>
      </c>
      <c r="E1606" t="s">
        <v>182</v>
      </c>
      <c r="F1606" t="s">
        <v>183</v>
      </c>
      <c r="G1606" t="s">
        <v>183</v>
      </c>
      <c r="H1606" t="s">
        <v>183</v>
      </c>
      <c r="I1606" t="s">
        <v>183</v>
      </c>
      <c r="J1606" t="s">
        <v>183</v>
      </c>
      <c r="K1606" t="s">
        <v>183</v>
      </c>
    </row>
    <row r="1607" spans="2:11" x14ac:dyDescent="0.2">
      <c r="B1607" t="s">
        <v>20</v>
      </c>
      <c r="C1607" s="2" t="s">
        <v>419</v>
      </c>
      <c r="D1607" t="s">
        <v>420</v>
      </c>
      <c r="E1607" t="s">
        <v>283</v>
      </c>
      <c r="F1607" t="s">
        <v>183</v>
      </c>
      <c r="G1607" t="s">
        <v>183</v>
      </c>
      <c r="H1607" t="s">
        <v>183</v>
      </c>
      <c r="I1607" t="s">
        <v>183</v>
      </c>
      <c r="J1607" t="s">
        <v>183</v>
      </c>
      <c r="K1607" t="s">
        <v>183</v>
      </c>
    </row>
    <row r="1608" spans="2:11" x14ac:dyDescent="0.2">
      <c r="B1608" t="s">
        <v>20</v>
      </c>
      <c r="C1608" s="2" t="s">
        <v>421</v>
      </c>
      <c r="D1608" t="s">
        <v>422</v>
      </c>
      <c r="E1608" t="s">
        <v>283</v>
      </c>
      <c r="F1608" t="s">
        <v>183</v>
      </c>
      <c r="G1608" t="s">
        <v>183</v>
      </c>
      <c r="H1608" t="s">
        <v>183</v>
      </c>
      <c r="I1608" t="s">
        <v>183</v>
      </c>
      <c r="J1608" t="s">
        <v>183</v>
      </c>
      <c r="K1608" t="s">
        <v>183</v>
      </c>
    </row>
    <row r="1609" spans="2:11" x14ac:dyDescent="0.2">
      <c r="B1609" t="s">
        <v>20</v>
      </c>
      <c r="C1609" s="2" t="s">
        <v>423</v>
      </c>
      <c r="D1609" t="s">
        <v>424</v>
      </c>
      <c r="E1609" t="s">
        <v>283</v>
      </c>
      <c r="F1609" t="s">
        <v>183</v>
      </c>
      <c r="G1609" t="s">
        <v>183</v>
      </c>
      <c r="H1609" t="s">
        <v>183</v>
      </c>
      <c r="I1609" t="s">
        <v>183</v>
      </c>
      <c r="J1609" t="s">
        <v>183</v>
      </c>
      <c r="K1609" t="s">
        <v>183</v>
      </c>
    </row>
    <row r="1610" spans="2:11" x14ac:dyDescent="0.2">
      <c r="B1610" t="s">
        <v>20</v>
      </c>
      <c r="C1610" s="2" t="s">
        <v>425</v>
      </c>
      <c r="D1610" t="s">
        <v>426</v>
      </c>
      <c r="E1610" t="s">
        <v>283</v>
      </c>
      <c r="F1610" t="s">
        <v>183</v>
      </c>
      <c r="G1610" t="s">
        <v>183</v>
      </c>
      <c r="H1610" t="s">
        <v>183</v>
      </c>
      <c r="I1610" t="s">
        <v>183</v>
      </c>
      <c r="J1610" t="s">
        <v>183</v>
      </c>
      <c r="K1610" t="s">
        <v>183</v>
      </c>
    </row>
    <row r="1611" spans="2:11" x14ac:dyDescent="0.2">
      <c r="B1611" t="s">
        <v>20</v>
      </c>
      <c r="C1611" s="2" t="s">
        <v>427</v>
      </c>
      <c r="D1611" t="s">
        <v>428</v>
      </c>
      <c r="E1611" t="s">
        <v>186</v>
      </c>
      <c r="F1611">
        <v>128932</v>
      </c>
      <c r="G1611">
        <v>110586</v>
      </c>
      <c r="H1611">
        <v>96567</v>
      </c>
      <c r="I1611">
        <v>123795</v>
      </c>
      <c r="J1611">
        <v>131224</v>
      </c>
      <c r="K1611">
        <v>112479</v>
      </c>
    </row>
    <row r="1612" spans="2:11" x14ac:dyDescent="0.2">
      <c r="B1612" t="s">
        <v>20</v>
      </c>
      <c r="C1612" s="2" t="s">
        <v>429</v>
      </c>
      <c r="D1612" t="s">
        <v>430</v>
      </c>
      <c r="E1612" t="s">
        <v>182</v>
      </c>
      <c r="F1612">
        <v>65353</v>
      </c>
      <c r="G1612">
        <v>48071</v>
      </c>
      <c r="H1612">
        <v>57099</v>
      </c>
      <c r="I1612">
        <v>78343</v>
      </c>
      <c r="J1612">
        <v>71162</v>
      </c>
      <c r="K1612">
        <v>999</v>
      </c>
    </row>
    <row r="1613" spans="2:11" x14ac:dyDescent="0.2">
      <c r="B1613" t="s">
        <v>20</v>
      </c>
      <c r="C1613" s="2" t="s">
        <v>431</v>
      </c>
      <c r="D1613" t="s">
        <v>432</v>
      </c>
      <c r="E1613" t="s">
        <v>182</v>
      </c>
      <c r="F1613">
        <v>4499</v>
      </c>
      <c r="G1613">
        <v>4185</v>
      </c>
      <c r="H1613">
        <v>4481</v>
      </c>
      <c r="I1613">
        <v>0</v>
      </c>
      <c r="J1613">
        <v>5385</v>
      </c>
      <c r="K1613">
        <v>2130</v>
      </c>
    </row>
    <row r="1614" spans="2:11" x14ac:dyDescent="0.2">
      <c r="B1614" t="s">
        <v>20</v>
      </c>
      <c r="C1614" s="2" t="s">
        <v>433</v>
      </c>
      <c r="D1614" t="s">
        <v>434</v>
      </c>
      <c r="E1614" t="s">
        <v>186</v>
      </c>
      <c r="F1614">
        <v>34874</v>
      </c>
      <c r="G1614">
        <v>33658</v>
      </c>
      <c r="H1614">
        <v>31253</v>
      </c>
      <c r="I1614">
        <v>1</v>
      </c>
      <c r="J1614">
        <v>21909</v>
      </c>
      <c r="K1614">
        <v>20410</v>
      </c>
    </row>
    <row r="1615" spans="2:11" x14ac:dyDescent="0.2">
      <c r="B1615" t="s">
        <v>21</v>
      </c>
      <c r="C1615" s="2" t="s">
        <v>435</v>
      </c>
      <c r="D1615" t="s">
        <v>436</v>
      </c>
      <c r="E1615" t="s">
        <v>186</v>
      </c>
      <c r="F1615">
        <v>127711</v>
      </c>
      <c r="G1615">
        <v>110152</v>
      </c>
      <c r="H1615">
        <v>108958</v>
      </c>
      <c r="I1615">
        <v>111481</v>
      </c>
      <c r="J1615">
        <v>104628</v>
      </c>
      <c r="K1615">
        <v>103127</v>
      </c>
    </row>
    <row r="1616" spans="2:11" x14ac:dyDescent="0.2">
      <c r="B1616" t="s">
        <v>21</v>
      </c>
      <c r="C1616" s="2" t="s">
        <v>437</v>
      </c>
      <c r="D1616" t="s">
        <v>438</v>
      </c>
      <c r="E1616" t="s">
        <v>182</v>
      </c>
      <c r="F1616">
        <v>41133</v>
      </c>
      <c r="G1616">
        <v>34439</v>
      </c>
      <c r="H1616">
        <v>24181</v>
      </c>
      <c r="I1616">
        <v>24055</v>
      </c>
      <c r="J1616">
        <v>22212</v>
      </c>
      <c r="K1616">
        <v>21593</v>
      </c>
    </row>
    <row r="1617" spans="2:11" x14ac:dyDescent="0.2">
      <c r="B1617" t="s">
        <v>21</v>
      </c>
      <c r="C1617" s="2" t="s">
        <v>439</v>
      </c>
      <c r="D1617" t="s">
        <v>440</v>
      </c>
      <c r="E1617" t="s">
        <v>186</v>
      </c>
      <c r="F1617">
        <v>381609</v>
      </c>
      <c r="G1617">
        <v>363233</v>
      </c>
      <c r="H1617">
        <v>365998</v>
      </c>
      <c r="I1617">
        <v>299425</v>
      </c>
      <c r="J1617">
        <v>421684</v>
      </c>
      <c r="K1617">
        <v>234708</v>
      </c>
    </row>
    <row r="1618" spans="2:11" x14ac:dyDescent="0.2">
      <c r="B1618" t="s">
        <v>21</v>
      </c>
      <c r="C1618" s="2" t="s">
        <v>441</v>
      </c>
      <c r="D1618" t="s">
        <v>442</v>
      </c>
      <c r="E1618" t="s">
        <v>186</v>
      </c>
      <c r="F1618">
        <v>38181</v>
      </c>
      <c r="G1618">
        <v>31247</v>
      </c>
      <c r="H1618">
        <v>13612</v>
      </c>
      <c r="I1618">
        <v>23518</v>
      </c>
      <c r="J1618">
        <v>25319</v>
      </c>
      <c r="K1618">
        <v>23154</v>
      </c>
    </row>
    <row r="1619" spans="2:11" x14ac:dyDescent="0.2">
      <c r="B1619" t="s">
        <v>21</v>
      </c>
      <c r="C1619" s="2" t="s">
        <v>443</v>
      </c>
      <c r="D1619" t="s">
        <v>444</v>
      </c>
      <c r="E1619" t="s">
        <v>182</v>
      </c>
      <c r="F1619" t="s">
        <v>183</v>
      </c>
      <c r="G1619" t="s">
        <v>183</v>
      </c>
      <c r="H1619" t="s">
        <v>183</v>
      </c>
      <c r="I1619" t="s">
        <v>183</v>
      </c>
      <c r="J1619" t="s">
        <v>183</v>
      </c>
      <c r="K1619" t="s">
        <v>183</v>
      </c>
    </row>
    <row r="1620" spans="2:11" x14ac:dyDescent="0.2">
      <c r="B1620" t="s">
        <v>21</v>
      </c>
      <c r="C1620" s="2" t="s">
        <v>445</v>
      </c>
      <c r="D1620" t="s">
        <v>446</v>
      </c>
      <c r="E1620" t="s">
        <v>186</v>
      </c>
      <c r="F1620">
        <v>92775</v>
      </c>
      <c r="G1620">
        <v>88649</v>
      </c>
      <c r="H1620">
        <v>93766</v>
      </c>
      <c r="I1620">
        <v>92804</v>
      </c>
      <c r="J1620">
        <v>48076</v>
      </c>
      <c r="K1620">
        <v>89266</v>
      </c>
    </row>
    <row r="1621" spans="2:11" x14ac:dyDescent="0.2">
      <c r="B1621" t="s">
        <v>21</v>
      </c>
      <c r="C1621" s="2" t="s">
        <v>447</v>
      </c>
      <c r="D1621" t="s">
        <v>448</v>
      </c>
      <c r="E1621" t="s">
        <v>186</v>
      </c>
      <c r="F1621">
        <v>130815</v>
      </c>
      <c r="G1621">
        <v>134430</v>
      </c>
      <c r="H1621">
        <v>153881</v>
      </c>
      <c r="I1621">
        <v>150683</v>
      </c>
      <c r="J1621">
        <v>138578</v>
      </c>
      <c r="K1621">
        <v>135729</v>
      </c>
    </row>
    <row r="1622" spans="2:11" x14ac:dyDescent="0.2">
      <c r="B1622" t="s">
        <v>21</v>
      </c>
      <c r="C1622" s="2" t="s">
        <v>449</v>
      </c>
      <c r="D1622" t="s">
        <v>450</v>
      </c>
      <c r="E1622" t="s">
        <v>182</v>
      </c>
      <c r="F1622" t="s">
        <v>183</v>
      </c>
      <c r="G1622" t="s">
        <v>183</v>
      </c>
      <c r="H1622" t="s">
        <v>183</v>
      </c>
      <c r="I1622" t="s">
        <v>183</v>
      </c>
      <c r="J1622" t="s">
        <v>183</v>
      </c>
      <c r="K1622" t="s">
        <v>183</v>
      </c>
    </row>
    <row r="1623" spans="2:11" x14ac:dyDescent="0.2">
      <c r="B1623" t="s">
        <v>21</v>
      </c>
      <c r="C1623" s="2" t="s">
        <v>451</v>
      </c>
      <c r="D1623" t="s">
        <v>452</v>
      </c>
      <c r="E1623" t="s">
        <v>182</v>
      </c>
      <c r="F1623">
        <v>28298</v>
      </c>
      <c r="G1623">
        <v>32783</v>
      </c>
      <c r="H1623">
        <v>18899</v>
      </c>
      <c r="I1623">
        <v>50269</v>
      </c>
      <c r="J1623">
        <v>24017</v>
      </c>
      <c r="K1623">
        <v>14186</v>
      </c>
    </row>
    <row r="1624" spans="2:11" x14ac:dyDescent="0.2">
      <c r="B1624" t="s">
        <v>21</v>
      </c>
      <c r="C1624" s="2" t="s">
        <v>453</v>
      </c>
      <c r="D1624" t="s">
        <v>454</v>
      </c>
      <c r="E1624" t="s">
        <v>186</v>
      </c>
      <c r="F1624">
        <v>93623</v>
      </c>
      <c r="G1624">
        <v>79985</v>
      </c>
      <c r="H1624">
        <v>122378</v>
      </c>
      <c r="I1624">
        <v>132648</v>
      </c>
      <c r="J1624">
        <v>126986</v>
      </c>
      <c r="K1624">
        <v>98738</v>
      </c>
    </row>
    <row r="1625" spans="2:11" x14ac:dyDescent="0.2">
      <c r="B1625" t="s">
        <v>21</v>
      </c>
      <c r="C1625" s="2" t="s">
        <v>455</v>
      </c>
      <c r="D1625" t="s">
        <v>456</v>
      </c>
      <c r="E1625" t="s">
        <v>186</v>
      </c>
      <c r="F1625">
        <v>24794</v>
      </c>
      <c r="G1625">
        <v>26404</v>
      </c>
      <c r="H1625">
        <v>24428</v>
      </c>
      <c r="I1625">
        <v>21342</v>
      </c>
      <c r="J1625">
        <v>19891</v>
      </c>
      <c r="K1625">
        <v>16651</v>
      </c>
    </row>
    <row r="1626" spans="2:11" x14ac:dyDescent="0.2">
      <c r="B1626" t="s">
        <v>21</v>
      </c>
      <c r="C1626" s="2" t="s">
        <v>457</v>
      </c>
      <c r="D1626" t="s">
        <v>458</v>
      </c>
      <c r="E1626" t="s">
        <v>182</v>
      </c>
      <c r="F1626">
        <v>46578</v>
      </c>
      <c r="G1626">
        <v>35999</v>
      </c>
      <c r="H1626">
        <v>37669</v>
      </c>
      <c r="I1626">
        <v>14397</v>
      </c>
      <c r="J1626">
        <v>147546</v>
      </c>
      <c r="K1626">
        <v>24836</v>
      </c>
    </row>
    <row r="1627" spans="2:11" x14ac:dyDescent="0.2">
      <c r="B1627" t="s">
        <v>21</v>
      </c>
      <c r="C1627" s="2" t="s">
        <v>459</v>
      </c>
      <c r="D1627" t="s">
        <v>460</v>
      </c>
      <c r="E1627" t="s">
        <v>186</v>
      </c>
      <c r="F1627">
        <v>22470</v>
      </c>
      <c r="G1627">
        <v>20277</v>
      </c>
      <c r="H1627">
        <v>14232</v>
      </c>
      <c r="I1627">
        <v>18787</v>
      </c>
      <c r="J1627">
        <v>8770</v>
      </c>
      <c r="K1627">
        <v>14048</v>
      </c>
    </row>
    <row r="1628" spans="2:11" x14ac:dyDescent="0.2">
      <c r="B1628" t="s">
        <v>21</v>
      </c>
      <c r="C1628" s="2" t="s">
        <v>461</v>
      </c>
      <c r="D1628" t="s">
        <v>462</v>
      </c>
      <c r="E1628" t="s">
        <v>186</v>
      </c>
      <c r="F1628">
        <v>27413</v>
      </c>
      <c r="G1628">
        <v>23722</v>
      </c>
      <c r="H1628">
        <v>17728</v>
      </c>
      <c r="I1628">
        <v>16934</v>
      </c>
      <c r="J1628">
        <v>19013</v>
      </c>
      <c r="K1628">
        <v>17427</v>
      </c>
    </row>
    <row r="1629" spans="2:11" x14ac:dyDescent="0.2">
      <c r="B1629" t="s">
        <v>21</v>
      </c>
      <c r="C1629" s="2" t="s">
        <v>463</v>
      </c>
      <c r="D1629" t="s">
        <v>464</v>
      </c>
      <c r="E1629" t="s">
        <v>182</v>
      </c>
      <c r="F1629" t="s">
        <v>183</v>
      </c>
      <c r="G1629" t="s">
        <v>183</v>
      </c>
      <c r="H1629" t="s">
        <v>183</v>
      </c>
      <c r="I1629" t="s">
        <v>183</v>
      </c>
      <c r="J1629" t="s">
        <v>183</v>
      </c>
      <c r="K1629" t="s">
        <v>183</v>
      </c>
    </row>
    <row r="1630" spans="2:11" x14ac:dyDescent="0.2">
      <c r="B1630" t="s">
        <v>21</v>
      </c>
      <c r="C1630" s="2" t="s">
        <v>465</v>
      </c>
      <c r="D1630" t="s">
        <v>466</v>
      </c>
      <c r="E1630" t="s">
        <v>182</v>
      </c>
      <c r="F1630">
        <v>20016</v>
      </c>
      <c r="G1630">
        <v>14398</v>
      </c>
      <c r="H1630">
        <v>15611</v>
      </c>
      <c r="I1630">
        <v>14824</v>
      </c>
      <c r="J1630">
        <v>16766</v>
      </c>
      <c r="K1630">
        <v>16565</v>
      </c>
    </row>
    <row r="1631" spans="2:11" x14ac:dyDescent="0.2">
      <c r="B1631" t="s">
        <v>21</v>
      </c>
      <c r="C1631" s="2" t="s">
        <v>467</v>
      </c>
      <c r="D1631" t="s">
        <v>468</v>
      </c>
      <c r="E1631" t="s">
        <v>186</v>
      </c>
      <c r="F1631">
        <v>393100</v>
      </c>
      <c r="G1631">
        <v>400000</v>
      </c>
      <c r="H1631">
        <v>405949</v>
      </c>
      <c r="I1631">
        <v>313297</v>
      </c>
      <c r="J1631">
        <v>313808</v>
      </c>
      <c r="K1631">
        <v>214232</v>
      </c>
    </row>
    <row r="1632" spans="2:11" x14ac:dyDescent="0.2">
      <c r="B1632" t="s">
        <v>21</v>
      </c>
      <c r="C1632" s="2" t="s">
        <v>469</v>
      </c>
      <c r="D1632" t="s">
        <v>470</v>
      </c>
      <c r="E1632" t="s">
        <v>186</v>
      </c>
      <c r="F1632">
        <v>93952</v>
      </c>
      <c r="G1632">
        <v>90000</v>
      </c>
      <c r="H1632">
        <v>81580</v>
      </c>
      <c r="I1632">
        <v>85394</v>
      </c>
      <c r="J1632">
        <v>80927</v>
      </c>
      <c r="K1632">
        <v>0</v>
      </c>
    </row>
    <row r="1633" spans="2:11" x14ac:dyDescent="0.2">
      <c r="B1633" t="s">
        <v>21</v>
      </c>
      <c r="C1633" s="2" t="s">
        <v>471</v>
      </c>
      <c r="D1633" t="s">
        <v>472</v>
      </c>
      <c r="E1633" t="s">
        <v>186</v>
      </c>
      <c r="F1633">
        <v>33631</v>
      </c>
      <c r="G1633">
        <v>33774</v>
      </c>
      <c r="H1633">
        <v>21870</v>
      </c>
      <c r="I1633">
        <v>23437</v>
      </c>
      <c r="J1633">
        <v>20630</v>
      </c>
      <c r="K1633">
        <v>0</v>
      </c>
    </row>
    <row r="1634" spans="2:11" x14ac:dyDescent="0.2">
      <c r="B1634" t="s">
        <v>21</v>
      </c>
      <c r="C1634" s="2" t="s">
        <v>473</v>
      </c>
      <c r="D1634" t="s">
        <v>474</v>
      </c>
      <c r="E1634" t="s">
        <v>182</v>
      </c>
      <c r="F1634">
        <v>38673</v>
      </c>
      <c r="G1634">
        <v>35738</v>
      </c>
      <c r="H1634">
        <v>31925</v>
      </c>
      <c r="I1634">
        <v>27451</v>
      </c>
      <c r="J1634">
        <v>14430</v>
      </c>
      <c r="K1634">
        <v>40000</v>
      </c>
    </row>
    <row r="1635" spans="2:11" x14ac:dyDescent="0.2">
      <c r="B1635" t="s">
        <v>21</v>
      </c>
      <c r="C1635" s="2" t="s">
        <v>475</v>
      </c>
      <c r="D1635" t="s">
        <v>476</v>
      </c>
      <c r="E1635" t="s">
        <v>283</v>
      </c>
      <c r="F1635" t="s">
        <v>183</v>
      </c>
      <c r="G1635" t="s">
        <v>183</v>
      </c>
      <c r="H1635" t="s">
        <v>183</v>
      </c>
      <c r="I1635" t="s">
        <v>183</v>
      </c>
      <c r="J1635" t="s">
        <v>183</v>
      </c>
      <c r="K1635" t="s">
        <v>183</v>
      </c>
    </row>
    <row r="1636" spans="2:11" x14ac:dyDescent="0.2">
      <c r="B1636" t="s">
        <v>21</v>
      </c>
      <c r="C1636" s="2" t="s">
        <v>477</v>
      </c>
      <c r="D1636" t="s">
        <v>478</v>
      </c>
      <c r="E1636" t="s">
        <v>182</v>
      </c>
      <c r="F1636">
        <v>17328</v>
      </c>
      <c r="G1636">
        <v>11034</v>
      </c>
      <c r="H1636">
        <v>11575</v>
      </c>
      <c r="I1636">
        <v>13705</v>
      </c>
      <c r="J1636">
        <v>12553</v>
      </c>
      <c r="K1636">
        <v>6479</v>
      </c>
    </row>
    <row r="1637" spans="2:11" x14ac:dyDescent="0.2">
      <c r="B1637" t="s">
        <v>21</v>
      </c>
      <c r="C1637" s="2" t="s">
        <v>479</v>
      </c>
      <c r="D1637" t="s">
        <v>480</v>
      </c>
      <c r="E1637" t="s">
        <v>182</v>
      </c>
      <c r="F1637" t="s">
        <v>183</v>
      </c>
      <c r="G1637" t="s">
        <v>183</v>
      </c>
      <c r="H1637" t="s">
        <v>183</v>
      </c>
      <c r="I1637" t="s">
        <v>183</v>
      </c>
      <c r="J1637" t="s">
        <v>183</v>
      </c>
      <c r="K1637" t="s">
        <v>183</v>
      </c>
    </row>
    <row r="1638" spans="2:11" x14ac:dyDescent="0.2">
      <c r="B1638" t="s">
        <v>21</v>
      </c>
      <c r="C1638" s="2" t="s">
        <v>481</v>
      </c>
      <c r="D1638" t="s">
        <v>482</v>
      </c>
      <c r="E1638" t="s">
        <v>182</v>
      </c>
      <c r="F1638">
        <v>29217</v>
      </c>
      <c r="G1638">
        <v>19833</v>
      </c>
      <c r="H1638">
        <v>19524</v>
      </c>
      <c r="I1638">
        <v>18955</v>
      </c>
      <c r="J1638">
        <v>19973</v>
      </c>
      <c r="K1638">
        <v>19359</v>
      </c>
    </row>
    <row r="1639" spans="2:11" x14ac:dyDescent="0.2">
      <c r="B1639" t="s">
        <v>21</v>
      </c>
      <c r="C1639" s="2" t="s">
        <v>483</v>
      </c>
      <c r="D1639" t="s">
        <v>484</v>
      </c>
      <c r="E1639" t="s">
        <v>283</v>
      </c>
      <c r="F1639" t="s">
        <v>183</v>
      </c>
      <c r="G1639" t="s">
        <v>183</v>
      </c>
      <c r="H1639" t="s">
        <v>183</v>
      </c>
      <c r="I1639" t="s">
        <v>183</v>
      </c>
      <c r="J1639" t="s">
        <v>183</v>
      </c>
      <c r="K1639" t="s">
        <v>183</v>
      </c>
    </row>
    <row r="1640" spans="2:11" x14ac:dyDescent="0.2">
      <c r="B1640" t="s">
        <v>21</v>
      </c>
      <c r="C1640" s="2" t="s">
        <v>485</v>
      </c>
      <c r="D1640" t="s">
        <v>486</v>
      </c>
      <c r="E1640" t="s">
        <v>186</v>
      </c>
      <c r="F1640" t="s">
        <v>183</v>
      </c>
      <c r="G1640" t="s">
        <v>183</v>
      </c>
      <c r="H1640" t="s">
        <v>183</v>
      </c>
      <c r="I1640" t="s">
        <v>183</v>
      </c>
      <c r="J1640" t="s">
        <v>183</v>
      </c>
      <c r="K1640" t="s">
        <v>183</v>
      </c>
    </row>
    <row r="1641" spans="2:11" x14ac:dyDescent="0.2">
      <c r="B1641" t="s">
        <v>21</v>
      </c>
      <c r="C1641" s="2" t="s">
        <v>487</v>
      </c>
      <c r="D1641" t="s">
        <v>488</v>
      </c>
      <c r="E1641" t="s">
        <v>186</v>
      </c>
      <c r="F1641" t="s">
        <v>183</v>
      </c>
      <c r="G1641" t="s">
        <v>183</v>
      </c>
      <c r="H1641" t="s">
        <v>183</v>
      </c>
      <c r="I1641" t="s">
        <v>183</v>
      </c>
      <c r="J1641" t="s">
        <v>183</v>
      </c>
      <c r="K1641" t="s">
        <v>183</v>
      </c>
    </row>
    <row r="1642" spans="2:11" x14ac:dyDescent="0.2">
      <c r="B1642" t="s">
        <v>21</v>
      </c>
      <c r="C1642" s="2" t="s">
        <v>489</v>
      </c>
      <c r="D1642" t="s">
        <v>490</v>
      </c>
      <c r="E1642" t="s">
        <v>186</v>
      </c>
      <c r="F1642">
        <v>33660</v>
      </c>
      <c r="G1642">
        <v>29181</v>
      </c>
      <c r="H1642">
        <v>28844</v>
      </c>
      <c r="I1642">
        <v>29949</v>
      </c>
      <c r="J1642">
        <v>28130</v>
      </c>
      <c r="K1642">
        <v>30261</v>
      </c>
    </row>
    <row r="1643" spans="2:11" x14ac:dyDescent="0.2">
      <c r="B1643" t="s">
        <v>21</v>
      </c>
      <c r="C1643" s="2" t="s">
        <v>491</v>
      </c>
      <c r="D1643" t="s">
        <v>492</v>
      </c>
      <c r="E1643" t="s">
        <v>186</v>
      </c>
      <c r="F1643" t="s">
        <v>183</v>
      </c>
      <c r="G1643" t="s">
        <v>183</v>
      </c>
      <c r="H1643" t="s">
        <v>183</v>
      </c>
      <c r="I1643" t="s">
        <v>183</v>
      </c>
      <c r="J1643" t="s">
        <v>183</v>
      </c>
      <c r="K1643" t="s">
        <v>183</v>
      </c>
    </row>
    <row r="1644" spans="2:11" x14ac:dyDescent="0.2">
      <c r="B1644" t="s">
        <v>21</v>
      </c>
      <c r="C1644" s="2" t="s">
        <v>493</v>
      </c>
      <c r="D1644" t="s">
        <v>494</v>
      </c>
      <c r="E1644" t="s">
        <v>186</v>
      </c>
      <c r="F1644" t="s">
        <v>183</v>
      </c>
      <c r="G1644" t="s">
        <v>183</v>
      </c>
      <c r="H1644" t="s">
        <v>183</v>
      </c>
      <c r="I1644" t="s">
        <v>183</v>
      </c>
      <c r="J1644" t="s">
        <v>183</v>
      </c>
      <c r="K1644" t="s">
        <v>183</v>
      </c>
    </row>
    <row r="1645" spans="2:11" x14ac:dyDescent="0.2">
      <c r="B1645" t="s">
        <v>21</v>
      </c>
      <c r="C1645" s="2" t="s">
        <v>495</v>
      </c>
      <c r="D1645" t="s">
        <v>496</v>
      </c>
      <c r="E1645" t="s">
        <v>186</v>
      </c>
      <c r="F1645" t="s">
        <v>183</v>
      </c>
      <c r="G1645" t="s">
        <v>183</v>
      </c>
      <c r="H1645" t="s">
        <v>183</v>
      </c>
      <c r="I1645" t="s">
        <v>183</v>
      </c>
      <c r="J1645" t="s">
        <v>183</v>
      </c>
      <c r="K1645" t="s">
        <v>183</v>
      </c>
    </row>
    <row r="1646" spans="2:11" x14ac:dyDescent="0.2">
      <c r="B1646" t="s">
        <v>8</v>
      </c>
      <c r="C1646" s="2" t="s">
        <v>497</v>
      </c>
      <c r="D1646" t="s">
        <v>498</v>
      </c>
      <c r="E1646" t="s">
        <v>186</v>
      </c>
      <c r="F1646">
        <v>218322</v>
      </c>
      <c r="G1646">
        <v>387910</v>
      </c>
      <c r="H1646">
        <v>205088</v>
      </c>
      <c r="I1646">
        <v>415788</v>
      </c>
      <c r="J1646">
        <v>271805</v>
      </c>
      <c r="K1646">
        <v>253813</v>
      </c>
    </row>
    <row r="1647" spans="2:11" x14ac:dyDescent="0.2">
      <c r="B1647" t="s">
        <v>8</v>
      </c>
      <c r="C1647" s="2" t="s">
        <v>499</v>
      </c>
      <c r="D1647" t="s">
        <v>500</v>
      </c>
      <c r="E1647" t="s">
        <v>186</v>
      </c>
      <c r="F1647">
        <v>249121</v>
      </c>
      <c r="G1647">
        <v>297520</v>
      </c>
      <c r="H1647">
        <v>230159</v>
      </c>
      <c r="I1647">
        <v>223859</v>
      </c>
      <c r="J1647">
        <v>335209</v>
      </c>
      <c r="K1647">
        <v>272347</v>
      </c>
    </row>
    <row r="1648" spans="2:11" x14ac:dyDescent="0.2">
      <c r="B1648" t="s">
        <v>8</v>
      </c>
      <c r="C1648" s="2" t="s">
        <v>501</v>
      </c>
      <c r="D1648" t="s">
        <v>502</v>
      </c>
      <c r="E1648" t="s">
        <v>183</v>
      </c>
      <c r="F1648" t="s">
        <v>183</v>
      </c>
      <c r="G1648" t="s">
        <v>183</v>
      </c>
      <c r="H1648" t="s">
        <v>183</v>
      </c>
      <c r="I1648" t="s">
        <v>183</v>
      </c>
      <c r="J1648" t="s">
        <v>183</v>
      </c>
      <c r="K1648" t="s">
        <v>183</v>
      </c>
    </row>
    <row r="1649" spans="2:11" x14ac:dyDescent="0.2">
      <c r="B1649" t="s">
        <v>8</v>
      </c>
      <c r="C1649" s="2" t="s">
        <v>503</v>
      </c>
      <c r="D1649" t="s">
        <v>504</v>
      </c>
      <c r="E1649" t="s">
        <v>183</v>
      </c>
      <c r="F1649" t="s">
        <v>183</v>
      </c>
      <c r="G1649" t="s">
        <v>183</v>
      </c>
      <c r="H1649" t="s">
        <v>183</v>
      </c>
      <c r="I1649" t="s">
        <v>183</v>
      </c>
      <c r="J1649" t="s">
        <v>183</v>
      </c>
      <c r="K1649" t="s">
        <v>183</v>
      </c>
    </row>
    <row r="1651" spans="2:11" x14ac:dyDescent="0.2">
      <c r="B1651" t="s">
        <v>505</v>
      </c>
      <c r="C1651" s="2" t="s">
        <v>506</v>
      </c>
      <c r="D1651" t="s">
        <v>507</v>
      </c>
    </row>
  </sheetData>
  <sheetProtection algorithmName="SHA-512" hashValue="PZ1j7lfvhkO6oAKIjSahTuKTHH0AqF6vtsIesjIRk9PRUgJqsV8yeoc7Po9vPUVTg/Od0/PrjUpA3AoN9l7ZAw==" saltValue="vyd2GJAkj0LIqyTU/WmmaQ==" spinCount="100000" sheet="1" objects="1" scenarios="1"/>
  <customSheetViews>
    <customSheetView guid="{36755EE3-F52E-4D4E-9A42-3A861C777B27}">
      <selection activeCell="D9" sqref="D9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682B1C7E-A6D1-4384-8662-C567FBAFE5BB}">
      <pageMargins left="0" right="0" top="0" bottom="0" header="0" footer="0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24</v>
      </c>
    </row>
    <row r="2" spans="1:12" x14ac:dyDescent="0.2">
      <c r="A2" t="str">
        <f>Summary!A2</f>
        <v xml:space="preserve">2nd Quarter </v>
      </c>
    </row>
    <row r="4" spans="1:12" ht="13.5" thickBot="1" x14ac:dyDescent="0.25"/>
    <row r="5" spans="1:12" x14ac:dyDescent="0.2">
      <c r="B5" s="51" t="s">
        <v>17</v>
      </c>
      <c r="C5" s="153" t="s">
        <v>25</v>
      </c>
      <c r="D5" s="154"/>
      <c r="E5" s="153" t="s">
        <v>26</v>
      </c>
      <c r="F5" s="154"/>
      <c r="G5" s="153" t="s">
        <v>27</v>
      </c>
      <c r="H5" s="154"/>
      <c r="I5" s="153" t="s">
        <v>28</v>
      </c>
      <c r="J5" s="154"/>
      <c r="K5" s="153" t="s">
        <v>29</v>
      </c>
      <c r="L5" s="154"/>
    </row>
    <row r="6" spans="1:12" x14ac:dyDescent="0.2">
      <c r="B6" s="52"/>
      <c r="C6" s="43" t="s">
        <v>30</v>
      </c>
      <c r="D6" s="42" t="s">
        <v>31</v>
      </c>
      <c r="E6" s="43" t="s">
        <v>32</v>
      </c>
      <c r="F6" s="42" t="s">
        <v>31</v>
      </c>
      <c r="G6" s="43" t="s">
        <v>30</v>
      </c>
      <c r="H6" s="42" t="s">
        <v>31</v>
      </c>
      <c r="I6" s="43" t="s">
        <v>30</v>
      </c>
      <c r="J6" s="42" t="s">
        <v>31</v>
      </c>
      <c r="K6" s="43" t="s">
        <v>30</v>
      </c>
      <c r="L6" s="53" t="s">
        <v>31</v>
      </c>
    </row>
    <row r="7" spans="1:12" ht="17.25" customHeight="1" x14ac:dyDescent="0.2">
      <c r="B7" s="54" t="s">
        <v>33</v>
      </c>
      <c r="C7" s="34"/>
      <c r="D7" s="33"/>
      <c r="E7" s="34"/>
      <c r="F7" s="33"/>
      <c r="G7" s="34"/>
      <c r="H7" s="33"/>
      <c r="I7" s="34"/>
      <c r="J7" s="33"/>
      <c r="K7" s="34"/>
      <c r="L7" s="55"/>
    </row>
    <row r="8" spans="1:12" ht="16.5" customHeight="1" x14ac:dyDescent="0.2">
      <c r="B8" s="56" t="s">
        <v>20</v>
      </c>
      <c r="C8" s="114">
        <f>ROUND('Total Billings'!D16/1000000,1)</f>
        <v>24.9</v>
      </c>
      <c r="D8" s="115">
        <f>ROUND('Total Collections'!D16/1000000,1)</f>
        <v>16.3</v>
      </c>
      <c r="E8" s="114">
        <f>ROUND('Total Billings'!E16/1000000,1)</f>
        <v>22.7</v>
      </c>
      <c r="F8" s="115">
        <f>ROUND('Total Collections'!E16/1000000,1)</f>
        <v>19</v>
      </c>
      <c r="G8" s="114">
        <f>ROUND('Total Billings'!F16/1000000,1)</f>
        <v>17.5</v>
      </c>
      <c r="H8" s="115">
        <f>ROUND('Total Collections'!F16/1000000,1)</f>
        <v>9.6</v>
      </c>
      <c r="I8" s="114">
        <f>ROUND('Total Billings'!G16/1000000,1)</f>
        <v>33.700000000000003</v>
      </c>
      <c r="J8" s="115">
        <f>ROUND('Total Collections'!G16/1000000,1)</f>
        <v>23.4</v>
      </c>
      <c r="K8" s="114">
        <f>ROUND('Total Billings'!H16/1000000,1)</f>
        <v>37.200000000000003</v>
      </c>
      <c r="L8" s="116">
        <f>ROUND('Total Collections'!H16/1000000,1)</f>
        <v>20.399999999999999</v>
      </c>
    </row>
    <row r="9" spans="1:12" ht="16.5" customHeight="1" x14ac:dyDescent="0.2">
      <c r="B9" s="56" t="s">
        <v>6</v>
      </c>
      <c r="C9" s="114">
        <f>ROUND('Total Billings'!D17/1000000,1)</f>
        <v>14.2</v>
      </c>
      <c r="D9" s="117">
        <f>ROUND('Total Collections'!D17/1000000,1)</f>
        <v>6.8</v>
      </c>
      <c r="E9" s="114">
        <f>ROUND('Total Billings'!E17/1000000,1)</f>
        <v>14.3</v>
      </c>
      <c r="F9" s="117">
        <f>ROUND('Total Collections'!E17/1000000,1)</f>
        <v>7.3</v>
      </c>
      <c r="G9" s="114">
        <f>ROUND('Total Billings'!F17/1000000,1)</f>
        <v>15.7</v>
      </c>
      <c r="H9" s="117">
        <f>ROUND('Total Collections'!F17/1000000,1)</f>
        <v>4.3</v>
      </c>
      <c r="I9" s="114">
        <f>ROUND('Total Billings'!G17/1000000,1)</f>
        <v>15.6</v>
      </c>
      <c r="J9" s="115">
        <f>ROUND('Total Collections'!G17/1000000,1)</f>
        <v>8</v>
      </c>
      <c r="K9" s="114">
        <f>ROUND('Total Billings'!H17/1000000,1)</f>
        <v>12.8</v>
      </c>
      <c r="L9" s="116">
        <f>ROUND('Total Collections'!H17/1000000,1)</f>
        <v>5</v>
      </c>
    </row>
    <row r="10" spans="1:12" ht="17.25" customHeight="1" x14ac:dyDescent="0.2">
      <c r="B10" s="56" t="s">
        <v>22</v>
      </c>
      <c r="C10" s="114">
        <f>ROUND('Total Billings'!D15/1000000,1)</f>
        <v>50.4</v>
      </c>
      <c r="D10" s="117">
        <f>ROUND('Total Collections'!D15/1000000,1)</f>
        <v>21.6</v>
      </c>
      <c r="E10" s="114">
        <f>ROUND('Total Billings'!E15/1000000,1)</f>
        <v>44.4</v>
      </c>
      <c r="F10" s="117">
        <f>ROUND('Total Collections'!E15/1000000,1)</f>
        <v>20.7</v>
      </c>
      <c r="G10" s="114">
        <f>ROUND('Total Billings'!F15/1000000,1)</f>
        <v>22.3</v>
      </c>
      <c r="H10" s="117">
        <f>ROUND('Total Collections'!F15/1000000,1)</f>
        <v>8.1999999999999993</v>
      </c>
      <c r="I10" s="114">
        <f>ROUND('Total Billings'!G15/1000000,1)</f>
        <v>38.299999999999997</v>
      </c>
      <c r="J10" s="115">
        <f>ROUND('Total Collections'!G15/1000000,1)</f>
        <v>16.399999999999999</v>
      </c>
      <c r="K10" s="114">
        <f>ROUND('Total Billings'!H15/1000000,1)</f>
        <v>41.9</v>
      </c>
      <c r="L10" s="116">
        <f>ROUND('Total Collections'!H15/1000000,1)</f>
        <v>17.5</v>
      </c>
    </row>
    <row r="11" spans="1:12" ht="17.25" customHeight="1" x14ac:dyDescent="0.2">
      <c r="B11" s="131" t="s">
        <v>8</v>
      </c>
      <c r="C11" s="114">
        <f>ROUND('Total Billings'!D18/1000000,1)</f>
        <v>9.4</v>
      </c>
      <c r="D11" s="117">
        <f>ROUND('Total Collections'!D18/1000000,1)</f>
        <v>5.3</v>
      </c>
      <c r="E11" s="114">
        <f>ROUND('Total Billings'!E18/1000000,1)</f>
        <v>10.6</v>
      </c>
      <c r="F11" s="117">
        <f>ROUND('Total Collections'!E18/1000000,1)</f>
        <v>5.7</v>
      </c>
      <c r="G11" s="114">
        <f>ROUND('Total Billings'!F18/1000000,1)</f>
        <v>12</v>
      </c>
      <c r="H11" s="117">
        <f>ROUND('Total Collections'!F18/1000000,1)</f>
        <v>4.5</v>
      </c>
      <c r="I11" s="114">
        <f>ROUND('Total Billings'!G18/1000000,1)</f>
        <v>14.4</v>
      </c>
      <c r="J11" s="117">
        <f>ROUND('Total Collections'!G18/1000000,1)</f>
        <v>11</v>
      </c>
      <c r="K11" s="114">
        <f>ROUND('Total Billings'!H18/1000000,1)</f>
        <v>11.1</v>
      </c>
      <c r="L11" s="116">
        <f>ROUND('Total Collections'!H18/1000000,1)</f>
        <v>6.9</v>
      </c>
    </row>
    <row r="12" spans="1:12" ht="15.75" customHeight="1" x14ac:dyDescent="0.2">
      <c r="B12" s="54" t="s">
        <v>9</v>
      </c>
      <c r="C12" s="118">
        <f>SUM(C8:C11)</f>
        <v>98.9</v>
      </c>
      <c r="D12" s="119">
        <f t="shared" ref="D12:L12" si="0">SUM(D8:D11)</f>
        <v>50</v>
      </c>
      <c r="E12" s="118">
        <f t="shared" si="0"/>
        <v>92</v>
      </c>
      <c r="F12" s="119">
        <f t="shared" si="0"/>
        <v>52.7</v>
      </c>
      <c r="G12" s="118">
        <f t="shared" si="0"/>
        <v>67.5</v>
      </c>
      <c r="H12" s="119">
        <f t="shared" si="0"/>
        <v>26.599999999999998</v>
      </c>
      <c r="I12" s="118">
        <f t="shared" si="0"/>
        <v>102</v>
      </c>
      <c r="J12" s="119">
        <f t="shared" si="0"/>
        <v>58.8</v>
      </c>
      <c r="K12" s="118">
        <f t="shared" si="0"/>
        <v>103</v>
      </c>
      <c r="L12" s="120">
        <f t="shared" si="0"/>
        <v>49.8</v>
      </c>
    </row>
    <row r="13" spans="1:12" ht="17.25" customHeight="1" x14ac:dyDescent="0.2">
      <c r="B13" s="57" t="s">
        <v>34</v>
      </c>
      <c r="C13" s="121"/>
      <c r="D13" s="122"/>
      <c r="E13" s="121"/>
      <c r="F13" s="122"/>
      <c r="G13" s="121"/>
      <c r="H13" s="122"/>
      <c r="I13" s="121"/>
      <c r="J13" s="123"/>
      <c r="K13" s="121"/>
      <c r="L13" s="124"/>
    </row>
    <row r="14" spans="1:12" ht="18" customHeight="1" x14ac:dyDescent="0.2">
      <c r="B14" s="58" t="s">
        <v>20</v>
      </c>
      <c r="C14" s="125">
        <f>ROUND('Total Billings'!D7/1000000,1)</f>
        <v>16.2</v>
      </c>
      <c r="D14" s="122">
        <f>ROUND('Total Collections'!D7/1000000,1)</f>
        <v>8</v>
      </c>
      <c r="E14" s="125">
        <f>ROUND('Total Billings'!E7/1000000,1)</f>
        <v>18.399999999999999</v>
      </c>
      <c r="F14" s="122">
        <f>ROUND('Total Collections'!E7/1000000,1)</f>
        <v>9.9</v>
      </c>
      <c r="G14" s="125">
        <f>ROUND('Total Billings'!F7/1000000,1)</f>
        <v>14.4</v>
      </c>
      <c r="H14" s="122">
        <f>ROUND('Total Collections'!F7/1000000,1)</f>
        <v>4.7</v>
      </c>
      <c r="I14" s="125">
        <f>ROUND('Total Billings'!G7/1000000,1)</f>
        <v>10.1</v>
      </c>
      <c r="J14" s="123">
        <f>ROUND('Total Collections'!G7/1000000,1)</f>
        <v>7.4</v>
      </c>
      <c r="K14" s="125">
        <f>ROUND('Total Billings'!H7/1000000,1)</f>
        <v>7.7</v>
      </c>
      <c r="L14" s="124">
        <f>ROUND('Total Collections'!H7/1000000,1)</f>
        <v>6.8</v>
      </c>
    </row>
    <row r="15" spans="1:12" ht="18.75" customHeight="1" x14ac:dyDescent="0.2">
      <c r="B15" s="58" t="s">
        <v>6</v>
      </c>
      <c r="C15" s="125">
        <f>ROUND('Total Billings'!D8/1000000,1)</f>
        <v>5.9</v>
      </c>
      <c r="D15" s="122">
        <f>ROUND('Total Collections'!D8/1000000,1)</f>
        <v>1.9</v>
      </c>
      <c r="E15" s="125">
        <f>ROUND('Total Billings'!E8/1000000,1)</f>
        <v>5.0999999999999996</v>
      </c>
      <c r="F15" s="122">
        <f>ROUND('Total Collections'!E8/1000000,1)</f>
        <v>2.9</v>
      </c>
      <c r="G15" s="125">
        <f>ROUND('Total Billings'!F8/1000000,1)</f>
        <v>3.2</v>
      </c>
      <c r="H15" s="122">
        <f>ROUND('Total Collections'!F8/1000000,1)</f>
        <v>2.4</v>
      </c>
      <c r="I15" s="125">
        <f>ROUND('Total Billings'!G8/1000000,1)</f>
        <v>3.6</v>
      </c>
      <c r="J15" s="123">
        <f>ROUND('Total Collections'!G8/1000000,1)</f>
        <v>2.8</v>
      </c>
      <c r="K15" s="125">
        <f>ROUND('Total Billings'!H8/1000000,1)</f>
        <v>2.8</v>
      </c>
      <c r="L15" s="124">
        <f>ROUND('Total Collections'!H8/1000000,1)</f>
        <v>1.6</v>
      </c>
    </row>
    <row r="16" spans="1:12" ht="15.75" customHeight="1" x14ac:dyDescent="0.2">
      <c r="B16" s="58" t="s">
        <v>22</v>
      </c>
      <c r="C16" s="125">
        <f>ROUND('Total Billings'!D6/1000000,1)</f>
        <v>7.2</v>
      </c>
      <c r="D16" s="122">
        <f>ROUND('Total Collections'!D6/1000000,1)</f>
        <v>1.8</v>
      </c>
      <c r="E16" s="125">
        <f>ROUND('Total Billings'!E6/1000000,1)</f>
        <v>5.6</v>
      </c>
      <c r="F16" s="122">
        <f>ROUND('Total Collections'!E6/1000000,1)</f>
        <v>2</v>
      </c>
      <c r="G16" s="125">
        <f>ROUND('Total Billings'!F6/1000000,1)</f>
        <v>2</v>
      </c>
      <c r="H16" s="122">
        <f>ROUND('Total Collections'!F6/1000000,1)</f>
        <v>0.1</v>
      </c>
      <c r="I16" s="125">
        <f>ROUND('Total Billings'!G6/1000000,1)</f>
        <v>1.7</v>
      </c>
      <c r="J16" s="123">
        <f>ROUND('Total Collections'!G6/1000000,1)</f>
        <v>0.9</v>
      </c>
      <c r="K16" s="125">
        <f>ROUND('Total Billings'!H6/1000000,1)</f>
        <v>3.8</v>
      </c>
      <c r="L16" s="124">
        <f>ROUND('Total Collections'!H6/1000000,1)</f>
        <v>1.7</v>
      </c>
    </row>
    <row r="17" spans="2:12" ht="15.75" customHeight="1" x14ac:dyDescent="0.2">
      <c r="B17" s="132" t="s">
        <v>8</v>
      </c>
      <c r="C17" s="125">
        <f>ROUND('Total Billings'!D9/1000000,1)</f>
        <v>2.2999999999999998</v>
      </c>
      <c r="D17" s="122">
        <f>ROUND('Total Collections'!D9/1000000,1)</f>
        <v>3.6</v>
      </c>
      <c r="E17" s="125">
        <f>ROUND('Total Billings'!E9/1000000,1)</f>
        <v>6.4</v>
      </c>
      <c r="F17" s="122">
        <f>ROUND('Total Collections'!E9/1000000,1)</f>
        <v>5.3</v>
      </c>
      <c r="G17" s="125">
        <f>ROUND('Total Billings'!F9/1000000,1)</f>
        <v>4.8</v>
      </c>
      <c r="H17" s="122">
        <f>ROUND('Total Collections'!F9/1000000,1)</f>
        <v>4.5</v>
      </c>
      <c r="I17" s="125">
        <f>ROUND('Total Billings'!G9/1000000,1)</f>
        <v>4.8</v>
      </c>
      <c r="J17" s="122">
        <f>ROUND('Total Collections'!G9/1000000,1)</f>
        <v>5.8</v>
      </c>
      <c r="K17" s="125">
        <f>ROUND('Total Billings'!H9/1000000,1)</f>
        <v>6.8</v>
      </c>
      <c r="L17" s="124">
        <f>ROUND('Total Collections'!H9/1000000,1)</f>
        <v>4.8</v>
      </c>
    </row>
    <row r="18" spans="2:12" ht="18" customHeight="1" thickBot="1" x14ac:dyDescent="0.25">
      <c r="B18" s="59" t="s">
        <v>9</v>
      </c>
      <c r="C18" s="126">
        <f>SUM(C14:C17)</f>
        <v>31.6</v>
      </c>
      <c r="D18" s="127">
        <f t="shared" ref="D18:L18" si="1">SUM(D14:D17)</f>
        <v>15.3</v>
      </c>
      <c r="E18" s="126">
        <f t="shared" si="1"/>
        <v>35.5</v>
      </c>
      <c r="F18" s="127">
        <f t="shared" si="1"/>
        <v>20.100000000000001</v>
      </c>
      <c r="G18" s="126">
        <f t="shared" si="1"/>
        <v>24.400000000000002</v>
      </c>
      <c r="H18" s="127">
        <f t="shared" si="1"/>
        <v>11.7</v>
      </c>
      <c r="I18" s="126">
        <f t="shared" si="1"/>
        <v>20.2</v>
      </c>
      <c r="J18" s="127">
        <f t="shared" si="1"/>
        <v>16.899999999999999</v>
      </c>
      <c r="K18" s="126">
        <f t="shared" si="1"/>
        <v>21.1</v>
      </c>
      <c r="L18" s="128">
        <f t="shared" si="1"/>
        <v>14.899999999999999</v>
      </c>
    </row>
    <row r="20" spans="2:12" x14ac:dyDescent="0.2">
      <c r="B20" t="str">
        <f>Summary!F2</f>
        <v>Data as of 04/25/2018</v>
      </c>
      <c r="C20" s="35"/>
    </row>
    <row r="21" spans="2:12" x14ac:dyDescent="0.2">
      <c r="B21" t="s">
        <v>23</v>
      </c>
    </row>
    <row r="22" spans="2:12" x14ac:dyDescent="0.2">
      <c r="B22" t="s">
        <v>35</v>
      </c>
    </row>
  </sheetData>
  <sheetProtection algorithmName="SHA-512" hashValue="cw1av7avF+EtwRefi8s08OpePkTMkvtmMYb8hAeVLzlf5+GwBa2czB8gBjcGhmb0FwDdrLK1MQp4SOQgqV72Dw==" saltValue="LVopouUvOZSAKMS43G8EXQ==" spinCount="100000" sheet="1" objects="1" scenarios="1"/>
  <customSheetViews>
    <customSheetView guid="{36755EE3-F52E-4D4E-9A42-3A861C777B27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36</v>
      </c>
    </row>
    <row r="2" spans="1:12" x14ac:dyDescent="0.2">
      <c r="A2" t="str">
        <f>Summary!A2</f>
        <v xml:space="preserve">2nd Quarter </v>
      </c>
    </row>
    <row r="4" spans="1:12" x14ac:dyDescent="0.2">
      <c r="B4" s="7" t="s">
        <v>37</v>
      </c>
    </row>
    <row r="5" spans="1:12" x14ac:dyDescent="0.2">
      <c r="B5" s="105" t="s">
        <v>17</v>
      </c>
      <c r="C5" s="106" t="str">
        <f>'Total Collections'!C5</f>
        <v>FY2013</v>
      </c>
      <c r="D5" s="106" t="str">
        <f>'Total Collections'!D5</f>
        <v>FY2014</v>
      </c>
      <c r="E5" s="106" t="str">
        <f>'Total Collections'!E5</f>
        <v>FY2015</v>
      </c>
      <c r="F5" s="106" t="str">
        <f>'Total Collections'!F5</f>
        <v>FY2016</v>
      </c>
      <c r="G5" s="106" t="str">
        <f>'Total Collections'!G5</f>
        <v>FY2017</v>
      </c>
      <c r="H5" s="105" t="str">
        <f>'Total Collections'!H5</f>
        <v>FY2018</v>
      </c>
    </row>
    <row r="6" spans="1:12" x14ac:dyDescent="0.2">
      <c r="B6" s="105" t="str">
        <f>'Total Collections'!B6</f>
        <v>Air Force</v>
      </c>
      <c r="C6" s="38">
        <f>ROUND('Total Collections'!C6/1000000,1)</f>
        <v>2.1</v>
      </c>
      <c r="D6" s="38">
        <f>ROUND('Total Collections'!D6/1000000,1)</f>
        <v>1.8</v>
      </c>
      <c r="E6" s="38">
        <f>ROUND('Total Collections'!E6/1000000,1)</f>
        <v>2</v>
      </c>
      <c r="F6" s="38">
        <f>ROUND('Total Collections'!F6/1000000,1)</f>
        <v>0.1</v>
      </c>
      <c r="G6" s="38">
        <f>ROUND('Total Collections'!G6/1000000,1)</f>
        <v>0.9</v>
      </c>
      <c r="H6" s="38">
        <f>ROUND('Total Collections'!H6/1000000,1)</f>
        <v>1.7</v>
      </c>
      <c r="J6" s="12"/>
      <c r="K6" s="13"/>
      <c r="L6" s="7"/>
    </row>
    <row r="7" spans="1:12" x14ac:dyDescent="0.2">
      <c r="B7" s="105" t="str">
        <f>'Total Collections'!B7</f>
        <v>Army</v>
      </c>
      <c r="C7" s="38">
        <f>ROUND('Total Collections'!C7/1000000,1)</f>
        <v>10.8</v>
      </c>
      <c r="D7" s="38">
        <f>ROUND('Total Collections'!D7/1000000,1)</f>
        <v>8</v>
      </c>
      <c r="E7" s="38">
        <f>ROUND('Total Collections'!E7/1000000,1)</f>
        <v>9.9</v>
      </c>
      <c r="F7" s="38">
        <f>ROUND('Total Collections'!F7/1000000,1)</f>
        <v>4.7</v>
      </c>
      <c r="G7" s="38">
        <f>ROUND('Total Collections'!G7/1000000,1)</f>
        <v>7.4</v>
      </c>
      <c r="H7" s="38">
        <f>ROUND('Total Collections'!H7/1000000,1)</f>
        <v>6.8</v>
      </c>
      <c r="K7" s="1"/>
      <c r="L7" s="21"/>
    </row>
    <row r="8" spans="1:12" x14ac:dyDescent="0.2">
      <c r="B8" s="110" t="s">
        <v>21</v>
      </c>
      <c r="C8" s="38">
        <f>ROUND('Total Collections'!C8/1000000,1)</f>
        <v>2.2999999999999998</v>
      </c>
      <c r="D8" s="38">
        <f>ROUND('Total Collections'!D8/1000000,1)</f>
        <v>1.9</v>
      </c>
      <c r="E8" s="38">
        <f>ROUND('Total Collections'!E8/1000000,1)</f>
        <v>2.9</v>
      </c>
      <c r="F8" s="38">
        <f>ROUND('Total Collections'!F8/1000000,1)</f>
        <v>2.4</v>
      </c>
      <c r="G8" s="38">
        <f>ROUND('Total Collections'!G8/1000000,1)</f>
        <v>2.8</v>
      </c>
      <c r="H8" s="38">
        <f>ROUND('Total Collections'!H8/1000000,1)</f>
        <v>1.6</v>
      </c>
      <c r="J8" s="12"/>
      <c r="K8" s="13"/>
      <c r="L8" s="7"/>
    </row>
    <row r="9" spans="1:12" x14ac:dyDescent="0.2">
      <c r="B9" s="105" t="str">
        <f>'Total Collections'!B9</f>
        <v>NCR MD</v>
      </c>
      <c r="C9" s="38">
        <f>ROUND('Total Collections'!C9/1000000,1)</f>
        <v>2.9</v>
      </c>
      <c r="D9" s="38">
        <f>ROUND('Total Collections'!D9/1000000,1)</f>
        <v>3.6</v>
      </c>
      <c r="E9" s="38">
        <f>ROUND('Total Collections'!E9/1000000,1)</f>
        <v>5.3</v>
      </c>
      <c r="F9" s="38">
        <f>ROUND('Total Collections'!F9/1000000,1)</f>
        <v>4.5</v>
      </c>
      <c r="G9" s="38">
        <f>ROUND('Total Collections'!G9/1000000,1)</f>
        <v>5.8</v>
      </c>
      <c r="H9" s="38">
        <f>ROUND('Total Collections'!H9/1000000,1)</f>
        <v>4.8</v>
      </c>
      <c r="J9" s="12"/>
      <c r="K9" s="13"/>
      <c r="L9" s="7"/>
    </row>
    <row r="10" spans="1:12" x14ac:dyDescent="0.2">
      <c r="B10" s="107" t="s">
        <v>9</v>
      </c>
      <c r="C10" s="108">
        <f t="shared" ref="C10:H10" si="0">SUM(C6:C9)</f>
        <v>18.099999999999998</v>
      </c>
      <c r="D10" s="108">
        <f t="shared" si="0"/>
        <v>15.3</v>
      </c>
      <c r="E10" s="108">
        <f t="shared" si="0"/>
        <v>20.100000000000001</v>
      </c>
      <c r="F10" s="108">
        <f t="shared" si="0"/>
        <v>11.7</v>
      </c>
      <c r="G10" s="108">
        <f t="shared" si="0"/>
        <v>16.900000000000002</v>
      </c>
      <c r="H10" s="108">
        <f t="shared" si="0"/>
        <v>14.899999999999999</v>
      </c>
      <c r="J10" s="12"/>
      <c r="L10" s="7"/>
    </row>
    <row r="11" spans="1:12" x14ac:dyDescent="0.2">
      <c r="J11" s="12"/>
    </row>
    <row r="12" spans="1:12" x14ac:dyDescent="0.2">
      <c r="B12" s="7" t="s">
        <v>38</v>
      </c>
      <c r="J12" s="12"/>
    </row>
    <row r="13" spans="1:12" x14ac:dyDescent="0.2">
      <c r="B13" s="105" t="s">
        <v>17</v>
      </c>
      <c r="C13" s="106" t="str">
        <f>'Total Collections'!C14</f>
        <v>FY2013</v>
      </c>
      <c r="D13" s="106" t="str">
        <f>'Total Collections'!D14</f>
        <v>FY2014</v>
      </c>
      <c r="E13" s="106" t="str">
        <f>'Total Collections'!E14</f>
        <v>FY2015</v>
      </c>
      <c r="F13" s="106" t="str">
        <f>'Total Collections'!F14</f>
        <v>FY2016</v>
      </c>
      <c r="G13" s="106" t="str">
        <f>'Total Collections'!G14</f>
        <v>FY2017</v>
      </c>
      <c r="H13" s="105" t="str">
        <f>'Total Collections'!H5</f>
        <v>FY2018</v>
      </c>
      <c r="I13" s="12"/>
    </row>
    <row r="14" spans="1:12" x14ac:dyDescent="0.2">
      <c r="B14" s="105" t="str">
        <f>'Total Collections'!B15</f>
        <v>Air Force</v>
      </c>
      <c r="C14" s="38">
        <f>ROUND('Total Collections'!C15/1000000,1)</f>
        <v>26.4</v>
      </c>
      <c r="D14" s="38">
        <f>ROUND('Total Collections'!D15/1000000,1)</f>
        <v>21.6</v>
      </c>
      <c r="E14" s="38">
        <f>ROUND('Total Collections'!E15/1000000,1)</f>
        <v>20.7</v>
      </c>
      <c r="F14" s="38">
        <f>ROUND('Total Collections'!F15/1000000,1)</f>
        <v>8.1999999999999993</v>
      </c>
      <c r="G14" s="38">
        <f>ROUND('Total Collections'!G15/1000000,1)</f>
        <v>16.399999999999999</v>
      </c>
      <c r="H14" s="38">
        <f>ROUND('Total Collections'!H15/1000000,1)</f>
        <v>17.5</v>
      </c>
      <c r="J14" s="12"/>
      <c r="K14" s="13"/>
    </row>
    <row r="15" spans="1:12" x14ac:dyDescent="0.2">
      <c r="B15" s="105" t="str">
        <f>'Total Collections'!B16</f>
        <v>Army</v>
      </c>
      <c r="C15" s="38">
        <f>ROUND('Total Collections'!C16/1000000,1)</f>
        <v>21.9</v>
      </c>
      <c r="D15" s="38">
        <f>ROUND('Total Collections'!D16/1000000,1)</f>
        <v>16.3</v>
      </c>
      <c r="E15" s="38">
        <f>ROUND('Total Collections'!E16/1000000,1)</f>
        <v>19</v>
      </c>
      <c r="F15" s="38">
        <f>ROUND('Total Collections'!F16/1000000,1)</f>
        <v>9.6</v>
      </c>
      <c r="G15" s="38">
        <f>ROUND('Total Collections'!G16/1000000,1)</f>
        <v>23.4</v>
      </c>
      <c r="H15" s="38">
        <f>ROUND('Total Collections'!H16/1000000,1)</f>
        <v>20.399999999999999</v>
      </c>
      <c r="J15" s="12"/>
      <c r="K15" s="13"/>
    </row>
    <row r="16" spans="1:12" x14ac:dyDescent="0.2">
      <c r="B16" s="110" t="s">
        <v>21</v>
      </c>
      <c r="C16" s="38">
        <f>ROUND('Total Collections'!C17/1000000,1)</f>
        <v>9.6</v>
      </c>
      <c r="D16" s="38">
        <f>ROUND('Total Collections'!D17/1000000,1)</f>
        <v>6.8</v>
      </c>
      <c r="E16" s="38">
        <f>ROUND('Total Collections'!E17/1000000,1)</f>
        <v>7.3</v>
      </c>
      <c r="F16" s="38">
        <f>ROUND('Total Collections'!F17/1000000,1)</f>
        <v>4.3</v>
      </c>
      <c r="G16" s="38">
        <f>ROUND('Total Collections'!G17/1000000,1)</f>
        <v>8</v>
      </c>
      <c r="H16" s="38">
        <f>ROUND('Total Collections'!H17/1000000,1)</f>
        <v>5</v>
      </c>
      <c r="J16" s="12"/>
      <c r="K16" s="13"/>
    </row>
    <row r="17" spans="1:11" x14ac:dyDescent="0.2">
      <c r="B17" s="105" t="str">
        <f>'Total Collections'!B18</f>
        <v>NCR MD</v>
      </c>
      <c r="C17" s="38">
        <f>ROUND('Total Collections'!C18/1000000,1)</f>
        <v>5.9</v>
      </c>
      <c r="D17" s="38">
        <f>ROUND('Total Collections'!D18/1000000,1)</f>
        <v>5.3</v>
      </c>
      <c r="E17" s="38">
        <f>ROUND('Total Collections'!E18/1000000,1)</f>
        <v>5.7</v>
      </c>
      <c r="F17" s="38">
        <f>ROUND('Total Collections'!F18/1000000,1)</f>
        <v>4.5</v>
      </c>
      <c r="G17" s="38">
        <f>ROUND('Total Collections'!G18/1000000,1)</f>
        <v>11</v>
      </c>
      <c r="H17" s="38">
        <f>ROUND('Total Collections'!H18/1000000,1)</f>
        <v>6.9</v>
      </c>
      <c r="J17" s="12"/>
      <c r="K17" s="13"/>
    </row>
    <row r="18" spans="1:11" x14ac:dyDescent="0.2">
      <c r="B18" s="107" t="s">
        <v>9</v>
      </c>
      <c r="C18" s="108">
        <f t="shared" ref="C18:H18" si="1">SUM(C14:C17)</f>
        <v>63.8</v>
      </c>
      <c r="D18" s="108">
        <f t="shared" si="1"/>
        <v>50</v>
      </c>
      <c r="E18" s="108">
        <f t="shared" si="1"/>
        <v>52.7</v>
      </c>
      <c r="F18" s="108">
        <f t="shared" si="1"/>
        <v>26.599999999999998</v>
      </c>
      <c r="G18" s="108">
        <f t="shared" si="1"/>
        <v>58.8</v>
      </c>
      <c r="H18" s="108">
        <f t="shared" si="1"/>
        <v>49.8</v>
      </c>
      <c r="J18" s="12"/>
    </row>
    <row r="19" spans="1:11" x14ac:dyDescent="0.2">
      <c r="J19" s="12"/>
    </row>
    <row r="20" spans="1:11" ht="16.5" customHeight="1" x14ac:dyDescent="0.2">
      <c r="A20" s="3"/>
      <c r="B20" s="155" t="s">
        <v>39</v>
      </c>
      <c r="C20" s="156"/>
      <c r="D20" s="156"/>
      <c r="E20" s="156"/>
      <c r="F20" s="156"/>
      <c r="G20" s="156"/>
      <c r="H20" s="156"/>
    </row>
    <row r="21" spans="1:11" x14ac:dyDescent="0.2">
      <c r="A21" s="3"/>
      <c r="B21" s="105" t="s">
        <v>17</v>
      </c>
      <c r="C21" s="106" t="str">
        <f>C13</f>
        <v>FY2013</v>
      </c>
      <c r="D21" s="106" t="str">
        <f>D13</f>
        <v>FY2014</v>
      </c>
      <c r="E21" s="106" t="str">
        <f>E13</f>
        <v>FY2015</v>
      </c>
      <c r="F21" s="106" t="str">
        <f>F13</f>
        <v>FY2016</v>
      </c>
      <c r="G21" s="106" t="str">
        <f>G13</f>
        <v>FY2017</v>
      </c>
      <c r="H21" s="105" t="str">
        <f>'Total Collections'!H5</f>
        <v>FY2018</v>
      </c>
    </row>
    <row r="22" spans="1:11" x14ac:dyDescent="0.2">
      <c r="A22" s="3"/>
      <c r="B22" s="105" t="str">
        <f>B6</f>
        <v>Air Force</v>
      </c>
      <c r="C22" s="38">
        <f t="shared" ref="C22:H22" si="2">C6+C14</f>
        <v>28.5</v>
      </c>
      <c r="D22" s="38">
        <f t="shared" si="2"/>
        <v>23.400000000000002</v>
      </c>
      <c r="E22" s="38">
        <f t="shared" si="2"/>
        <v>22.7</v>
      </c>
      <c r="F22" s="38">
        <f t="shared" si="2"/>
        <v>8.2999999999999989</v>
      </c>
      <c r="G22" s="38">
        <f t="shared" si="2"/>
        <v>17.299999999999997</v>
      </c>
      <c r="H22" s="38">
        <f t="shared" si="2"/>
        <v>19.2</v>
      </c>
    </row>
    <row r="23" spans="1:11" x14ac:dyDescent="0.2">
      <c r="A23" s="3"/>
      <c r="B23" s="105" t="str">
        <f>B7</f>
        <v>Army</v>
      </c>
      <c r="C23" s="38">
        <f t="shared" ref="C23:H25" si="3">C7+C15</f>
        <v>32.700000000000003</v>
      </c>
      <c r="D23" s="38">
        <f t="shared" si="3"/>
        <v>24.3</v>
      </c>
      <c r="E23" s="38">
        <f t="shared" si="3"/>
        <v>28.9</v>
      </c>
      <c r="F23" s="38">
        <f t="shared" si="3"/>
        <v>14.3</v>
      </c>
      <c r="G23" s="38">
        <f t="shared" si="3"/>
        <v>30.799999999999997</v>
      </c>
      <c r="H23" s="38">
        <f t="shared" si="3"/>
        <v>27.2</v>
      </c>
    </row>
    <row r="24" spans="1:11" x14ac:dyDescent="0.2">
      <c r="A24" s="3"/>
      <c r="B24" s="110" t="s">
        <v>21</v>
      </c>
      <c r="C24" s="38">
        <f t="shared" si="3"/>
        <v>11.899999999999999</v>
      </c>
      <c r="D24" s="38">
        <f t="shared" si="3"/>
        <v>8.6999999999999993</v>
      </c>
      <c r="E24" s="38">
        <f t="shared" si="3"/>
        <v>10.199999999999999</v>
      </c>
      <c r="F24" s="38">
        <f t="shared" si="3"/>
        <v>6.6999999999999993</v>
      </c>
      <c r="G24" s="38">
        <f t="shared" si="3"/>
        <v>10.8</v>
      </c>
      <c r="H24" s="38">
        <f t="shared" si="3"/>
        <v>6.6</v>
      </c>
    </row>
    <row r="25" spans="1:11" x14ac:dyDescent="0.2">
      <c r="B25" s="105" t="str">
        <f>B9</f>
        <v>NCR MD</v>
      </c>
      <c r="C25" s="38">
        <f t="shared" si="3"/>
        <v>8.8000000000000007</v>
      </c>
      <c r="D25" s="38">
        <f t="shared" si="3"/>
        <v>8.9</v>
      </c>
      <c r="E25" s="38">
        <f t="shared" si="3"/>
        <v>11</v>
      </c>
      <c r="F25" s="38">
        <f t="shared" si="3"/>
        <v>9</v>
      </c>
      <c r="G25" s="38">
        <f t="shared" si="3"/>
        <v>16.8</v>
      </c>
      <c r="H25" s="38">
        <f t="shared" si="3"/>
        <v>11.7</v>
      </c>
    </row>
    <row r="26" spans="1:11" x14ac:dyDescent="0.2">
      <c r="A26" s="3"/>
      <c r="B26" s="107" t="s">
        <v>9</v>
      </c>
      <c r="C26" s="108">
        <f t="shared" ref="C26:H26" si="4">SUM(C22:C25)</f>
        <v>81.899999999999991</v>
      </c>
      <c r="D26" s="108">
        <f t="shared" si="4"/>
        <v>65.300000000000011</v>
      </c>
      <c r="E26" s="108">
        <f t="shared" si="4"/>
        <v>72.8</v>
      </c>
      <c r="F26" s="108">
        <f t="shared" si="4"/>
        <v>38.299999999999997</v>
      </c>
      <c r="G26" s="108">
        <f t="shared" si="4"/>
        <v>75.699999999999989</v>
      </c>
      <c r="H26" s="108">
        <f t="shared" si="4"/>
        <v>64.7</v>
      </c>
    </row>
    <row r="27" spans="1:11" x14ac:dyDescent="0.2">
      <c r="A27" s="3"/>
      <c r="B27" s="3"/>
      <c r="H27" s="3"/>
    </row>
    <row r="28" spans="1:11" x14ac:dyDescent="0.2">
      <c r="I28" s="26"/>
    </row>
  </sheetData>
  <sheetProtection algorithmName="SHA-512" hashValue="q2H8A3rZxws7vtZbifEX7bTzYXWUxC/V4aeOpoac4lB8tlJuQ4MEQE/7cjuosmz0zWn+mwDSa2ogn3xloaVCEQ==" saltValue="NX56kQkO+YzWwNI/6Y7FoQ==" spinCount="100000" sheet="1" objects="1" scenarios="1"/>
  <customSheetViews>
    <customSheetView guid="{36755EE3-F52E-4D4E-9A42-3A861C777B27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40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B4" s="7" t="s">
        <v>41</v>
      </c>
    </row>
    <row r="5" spans="1:12" x14ac:dyDescent="0.2">
      <c r="B5" s="15" t="s">
        <v>17</v>
      </c>
      <c r="C5" s="70" t="str">
        <f>'Total Billings'!C5</f>
        <v>FY2013</v>
      </c>
      <c r="D5" s="70" t="str">
        <f>'Total Billings'!D5</f>
        <v>FY2014</v>
      </c>
      <c r="E5" s="70" t="str">
        <f>'Total Billings'!E5</f>
        <v>FY2015</v>
      </c>
      <c r="F5" s="70" t="str">
        <f>'Total Billings'!F5</f>
        <v>FY2016</v>
      </c>
      <c r="G5" s="70" t="str">
        <f>'Total Billings'!G5</f>
        <v>FY2017</v>
      </c>
      <c r="H5" s="89" t="str">
        <f>'Total Collections'!H5</f>
        <v>FY2018</v>
      </c>
    </row>
    <row r="6" spans="1:12" x14ac:dyDescent="0.2">
      <c r="B6" s="90" t="str">
        <f>'Total Collections'!B6</f>
        <v>Air Force</v>
      </c>
      <c r="C6" s="38">
        <f>ROUND('Total Billings'!C6/1000000,1)</f>
        <v>6.8</v>
      </c>
      <c r="D6" s="38">
        <f>ROUND('Total Billings'!D6/1000000,1)</f>
        <v>7.2</v>
      </c>
      <c r="E6" s="38">
        <f>ROUND('Total Billings'!E6/1000000,1)</f>
        <v>5.6</v>
      </c>
      <c r="F6" s="38">
        <f>ROUND('Total Billings'!F6/1000000,1)</f>
        <v>2</v>
      </c>
      <c r="G6" s="38">
        <f>ROUND('Total Billings'!G6/1000000,1)</f>
        <v>1.7</v>
      </c>
      <c r="H6" s="93">
        <f>ROUND('Total Billings'!H6/1000000,1)</f>
        <v>3.8</v>
      </c>
      <c r="J6" s="12"/>
      <c r="K6" s="13"/>
      <c r="L6" s="7"/>
    </row>
    <row r="7" spans="1:12" x14ac:dyDescent="0.2">
      <c r="B7" s="90" t="str">
        <f>'Total Collections'!B7</f>
        <v>Army</v>
      </c>
      <c r="C7" s="38">
        <f>ROUND('Total Billings'!C7/1000000,1)</f>
        <v>19.899999999999999</v>
      </c>
      <c r="D7" s="38">
        <f>ROUND('Total Billings'!D7/1000000,1)</f>
        <v>16.2</v>
      </c>
      <c r="E7" s="38">
        <f>ROUND('Total Billings'!E7/1000000,1)</f>
        <v>18.399999999999999</v>
      </c>
      <c r="F7" s="38">
        <f>ROUND('Total Billings'!F7/1000000,1)</f>
        <v>14.4</v>
      </c>
      <c r="G7" s="38">
        <f>ROUND('Total Billings'!G7/1000000,1)</f>
        <v>10.1</v>
      </c>
      <c r="H7" s="93">
        <f>ROUND('Total Billings'!H7/1000000,1)</f>
        <v>7.7</v>
      </c>
      <c r="K7" s="1"/>
      <c r="L7" s="21"/>
    </row>
    <row r="8" spans="1:12" x14ac:dyDescent="0.2">
      <c r="B8" s="88" t="s">
        <v>21</v>
      </c>
      <c r="C8" s="38">
        <f>ROUND('Total Billings'!C8/1000000,1)</f>
        <v>4.9000000000000004</v>
      </c>
      <c r="D8" s="38">
        <f>ROUND('Total Billings'!D8/1000000,1)</f>
        <v>5.9</v>
      </c>
      <c r="E8" s="38">
        <f>ROUND('Total Billings'!E8/1000000,1)</f>
        <v>5.0999999999999996</v>
      </c>
      <c r="F8" s="38">
        <f>ROUND('Total Billings'!F8/1000000,1)</f>
        <v>3.2</v>
      </c>
      <c r="G8" s="38">
        <f>ROUND('Total Billings'!G8/1000000,1)</f>
        <v>3.6</v>
      </c>
      <c r="H8" s="93">
        <f>ROUND('Total Billings'!H8/1000000,1)</f>
        <v>2.8</v>
      </c>
      <c r="J8" s="12"/>
      <c r="K8" s="13"/>
      <c r="L8" s="7"/>
    </row>
    <row r="9" spans="1:12" x14ac:dyDescent="0.2">
      <c r="B9" s="90" t="str">
        <f>'Total Collections'!B9</f>
        <v>NCR MD</v>
      </c>
      <c r="C9" s="38">
        <f>ROUND('Total Billings'!C9/1000000,1)</f>
        <v>2.1</v>
      </c>
      <c r="D9" s="38">
        <f>ROUND('Total Billings'!D9/1000000,1)</f>
        <v>2.2999999999999998</v>
      </c>
      <c r="E9" s="38">
        <f>ROUND('Total Billings'!E9/1000000,1)</f>
        <v>6.4</v>
      </c>
      <c r="F9" s="38">
        <f>ROUND('Total Billings'!F9/1000000,1)</f>
        <v>4.8</v>
      </c>
      <c r="G9" s="38">
        <f>ROUND('Total Billings'!G9/1000000,1)</f>
        <v>4.8</v>
      </c>
      <c r="H9" s="93">
        <f>ROUND('Total Billings'!H9/1000000,1)</f>
        <v>6.8</v>
      </c>
      <c r="J9" s="12"/>
      <c r="K9" s="13"/>
      <c r="L9" s="7"/>
    </row>
    <row r="10" spans="1:12" ht="13.5" thickBot="1" x14ac:dyDescent="0.25">
      <c r="B10" s="67" t="s">
        <v>9</v>
      </c>
      <c r="C10" s="94">
        <f t="shared" ref="C10:H10" si="0">SUM(C6:C9)</f>
        <v>33.700000000000003</v>
      </c>
      <c r="D10" s="94">
        <f t="shared" si="0"/>
        <v>31.599999999999998</v>
      </c>
      <c r="E10" s="94">
        <f t="shared" si="0"/>
        <v>35.5</v>
      </c>
      <c r="F10" s="94">
        <f t="shared" si="0"/>
        <v>24.4</v>
      </c>
      <c r="G10" s="94">
        <f t="shared" si="0"/>
        <v>20.2</v>
      </c>
      <c r="H10" s="95">
        <f t="shared" si="0"/>
        <v>21.1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42</v>
      </c>
      <c r="J13" s="12"/>
    </row>
    <row r="14" spans="1:12" x14ac:dyDescent="0.2">
      <c r="B14" s="15" t="s">
        <v>17</v>
      </c>
      <c r="C14" s="70" t="str">
        <f>'Total Billings'!C14</f>
        <v>FY2013</v>
      </c>
      <c r="D14" s="70" t="str">
        <f>'Total Billings'!D14</f>
        <v>FY2014</v>
      </c>
      <c r="E14" s="70" t="str">
        <f>'Total Billings'!E14</f>
        <v>FY2015</v>
      </c>
      <c r="F14" s="70" t="str">
        <f>'Total Billings'!F14</f>
        <v>FY2016</v>
      </c>
      <c r="G14" s="70" t="str">
        <f>'Total Billings'!G14</f>
        <v>FY2017</v>
      </c>
      <c r="H14" s="89" t="str">
        <f>'Total Collections'!H5</f>
        <v>FY2018</v>
      </c>
      <c r="I14" s="12"/>
    </row>
    <row r="15" spans="1:12" x14ac:dyDescent="0.2">
      <c r="B15" s="90" t="str">
        <f>'Total Collections'!B15</f>
        <v>Air Force</v>
      </c>
      <c r="C15" s="38">
        <f>ROUND('Total Billings'!C15/1000000,1)</f>
        <v>57.2</v>
      </c>
      <c r="D15" s="38">
        <f>ROUND('Total Billings'!D15/1000000,1)</f>
        <v>50.4</v>
      </c>
      <c r="E15" s="38">
        <f>ROUND('Total Billings'!E15/1000000,1)</f>
        <v>44.4</v>
      </c>
      <c r="F15" s="38">
        <f>ROUND('Total Billings'!F15/1000000,1)</f>
        <v>22.3</v>
      </c>
      <c r="G15" s="38">
        <f>ROUND('Total Billings'!G15/1000000,1)</f>
        <v>38.299999999999997</v>
      </c>
      <c r="H15" s="93">
        <f>ROUND('Total Billings'!H15/1000000,1)</f>
        <v>41.9</v>
      </c>
      <c r="J15" s="12"/>
      <c r="K15" s="13"/>
    </row>
    <row r="16" spans="1:12" x14ac:dyDescent="0.2">
      <c r="B16" s="90" t="str">
        <f>'Total Collections'!B16</f>
        <v>Army</v>
      </c>
      <c r="C16" s="38">
        <f>ROUND('Total Billings'!C16/1000000,1)</f>
        <v>30.7</v>
      </c>
      <c r="D16" s="38">
        <f>ROUND('Total Billings'!D16/1000000,1)</f>
        <v>24.9</v>
      </c>
      <c r="E16" s="38">
        <f>ROUND('Total Billings'!E16/1000000,1)</f>
        <v>22.7</v>
      </c>
      <c r="F16" s="38">
        <f>ROUND('Total Billings'!F16/1000000,1)</f>
        <v>17.5</v>
      </c>
      <c r="G16" s="38">
        <f>ROUND('Total Billings'!G16/1000000,1)</f>
        <v>33.700000000000003</v>
      </c>
      <c r="H16" s="93">
        <f>ROUND('Total Billings'!H16/1000000,1)</f>
        <v>37.200000000000003</v>
      </c>
      <c r="J16" s="12"/>
      <c r="K16" s="13"/>
    </row>
    <row r="17" spans="1:11" x14ac:dyDescent="0.2">
      <c r="B17" s="88" t="s">
        <v>21</v>
      </c>
      <c r="C17" s="38">
        <f>ROUND('Total Billings'!C17/1000000,1)</f>
        <v>14.9</v>
      </c>
      <c r="D17" s="38">
        <f>ROUND('Total Billings'!D17/1000000,1)</f>
        <v>14.2</v>
      </c>
      <c r="E17" s="38">
        <f>ROUND('Total Billings'!E17/1000000,1)</f>
        <v>14.3</v>
      </c>
      <c r="F17" s="38">
        <f>ROUND('Total Billings'!F17/1000000,1)</f>
        <v>15.7</v>
      </c>
      <c r="G17" s="38">
        <f>ROUND('Total Billings'!G17/1000000,1)</f>
        <v>15.6</v>
      </c>
      <c r="H17" s="93">
        <f>ROUND('Total Billings'!H17/1000000,1)</f>
        <v>12.8</v>
      </c>
      <c r="J17" s="12"/>
      <c r="K17" s="13"/>
    </row>
    <row r="18" spans="1:11" x14ac:dyDescent="0.2">
      <c r="B18" s="90" t="str">
        <f>'Total Collections'!B18</f>
        <v>NCR MD</v>
      </c>
      <c r="C18" s="38">
        <f>ROUND('Total Billings'!C18/1000000,1)</f>
        <v>10.3</v>
      </c>
      <c r="D18" s="38">
        <f>ROUND('Total Billings'!D18/1000000,1)</f>
        <v>9.4</v>
      </c>
      <c r="E18" s="38">
        <f>ROUND('Total Billings'!E18/1000000,1)</f>
        <v>10.6</v>
      </c>
      <c r="F18" s="38">
        <f>ROUND('Total Billings'!F18/1000000,1)</f>
        <v>12</v>
      </c>
      <c r="G18" s="38">
        <f>ROUND('Total Billings'!G18/1000000,1)</f>
        <v>14.4</v>
      </c>
      <c r="H18" s="93">
        <f>ROUND('Total Billings'!H18/1000000,1)</f>
        <v>11.1</v>
      </c>
      <c r="J18" s="12"/>
      <c r="K18" s="13"/>
    </row>
    <row r="19" spans="1:11" ht="13.5" thickBot="1" x14ac:dyDescent="0.25">
      <c r="B19" s="67" t="s">
        <v>9</v>
      </c>
      <c r="C19" s="94">
        <f t="shared" ref="C19:H19" si="1">SUM(C15:C18)</f>
        <v>113.10000000000001</v>
      </c>
      <c r="D19" s="94">
        <f t="shared" si="1"/>
        <v>98.9</v>
      </c>
      <c r="E19" s="94">
        <f t="shared" si="1"/>
        <v>91.999999999999986</v>
      </c>
      <c r="F19" s="94">
        <f t="shared" si="1"/>
        <v>67.5</v>
      </c>
      <c r="G19" s="94">
        <f t="shared" si="1"/>
        <v>102</v>
      </c>
      <c r="H19" s="95">
        <f t="shared" si="1"/>
        <v>102.99999999999999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5" t="s">
        <v>43</v>
      </c>
      <c r="C22" s="156"/>
      <c r="D22" s="156"/>
      <c r="E22" s="156"/>
      <c r="F22" s="156"/>
      <c r="G22" s="156"/>
      <c r="H22" s="156"/>
    </row>
    <row r="23" spans="1:11" x14ac:dyDescent="0.2">
      <c r="A23" s="3"/>
      <c r="B23" s="15" t="s">
        <v>17</v>
      </c>
      <c r="C23" s="70" t="str">
        <f>C14</f>
        <v>FY2013</v>
      </c>
      <c r="D23" s="70" t="str">
        <f>D14</f>
        <v>FY2014</v>
      </c>
      <c r="E23" s="70" t="str">
        <f>E14</f>
        <v>FY2015</v>
      </c>
      <c r="F23" s="70" t="str">
        <f>F14</f>
        <v>FY2016</v>
      </c>
      <c r="G23" s="70" t="str">
        <f>G14</f>
        <v>FY2017</v>
      </c>
      <c r="H23" s="89" t="str">
        <f>'Total Collections'!H5</f>
        <v>FY2018</v>
      </c>
    </row>
    <row r="24" spans="1:11" x14ac:dyDescent="0.2">
      <c r="A24" s="3"/>
      <c r="B24" s="90" t="str">
        <f>B6</f>
        <v>Air Force</v>
      </c>
      <c r="C24" s="64">
        <f t="shared" ref="C24:H24" si="2">C6+C15</f>
        <v>64</v>
      </c>
      <c r="D24" s="38">
        <f t="shared" si="2"/>
        <v>57.6</v>
      </c>
      <c r="E24" s="38">
        <f t="shared" si="2"/>
        <v>50</v>
      </c>
      <c r="F24" s="38">
        <f t="shared" si="2"/>
        <v>24.3</v>
      </c>
      <c r="G24" s="38">
        <f t="shared" si="2"/>
        <v>40</v>
      </c>
      <c r="H24" s="93">
        <f t="shared" si="2"/>
        <v>45.699999999999996</v>
      </c>
    </row>
    <row r="25" spans="1:11" x14ac:dyDescent="0.2">
      <c r="A25" s="3"/>
      <c r="B25" s="90" t="str">
        <f>B7</f>
        <v>Army</v>
      </c>
      <c r="C25" s="64">
        <f t="shared" ref="C25:H27" si="3">C7+C16</f>
        <v>50.599999999999994</v>
      </c>
      <c r="D25" s="38">
        <f t="shared" si="3"/>
        <v>41.099999999999994</v>
      </c>
      <c r="E25" s="38">
        <f t="shared" si="3"/>
        <v>41.099999999999994</v>
      </c>
      <c r="F25" s="38">
        <f t="shared" si="3"/>
        <v>31.9</v>
      </c>
      <c r="G25" s="38">
        <f t="shared" si="3"/>
        <v>43.800000000000004</v>
      </c>
      <c r="H25" s="93">
        <f t="shared" si="3"/>
        <v>44.900000000000006</v>
      </c>
    </row>
    <row r="26" spans="1:11" x14ac:dyDescent="0.2">
      <c r="A26" s="3"/>
      <c r="B26" s="88" t="s">
        <v>21</v>
      </c>
      <c r="C26" s="64">
        <f t="shared" si="3"/>
        <v>19.8</v>
      </c>
      <c r="D26" s="38">
        <f t="shared" si="3"/>
        <v>20.100000000000001</v>
      </c>
      <c r="E26" s="38">
        <f t="shared" si="3"/>
        <v>19.399999999999999</v>
      </c>
      <c r="F26" s="38">
        <f t="shared" si="3"/>
        <v>18.899999999999999</v>
      </c>
      <c r="G26" s="38">
        <f t="shared" si="3"/>
        <v>19.2</v>
      </c>
      <c r="H26" s="93">
        <f t="shared" si="3"/>
        <v>15.600000000000001</v>
      </c>
    </row>
    <row r="27" spans="1:11" x14ac:dyDescent="0.2">
      <c r="B27" s="90" t="str">
        <f>B9</f>
        <v>NCR MD</v>
      </c>
      <c r="C27" s="64">
        <f t="shared" si="3"/>
        <v>12.4</v>
      </c>
      <c r="D27" s="38">
        <f t="shared" si="3"/>
        <v>11.7</v>
      </c>
      <c r="E27" s="38">
        <f t="shared" si="3"/>
        <v>17</v>
      </c>
      <c r="F27" s="38">
        <f t="shared" si="3"/>
        <v>16.8</v>
      </c>
      <c r="G27" s="38">
        <f t="shared" si="3"/>
        <v>19.2</v>
      </c>
      <c r="H27" s="93">
        <f t="shared" si="3"/>
        <v>17.899999999999999</v>
      </c>
    </row>
    <row r="28" spans="1:11" ht="13.5" thickBot="1" x14ac:dyDescent="0.25">
      <c r="A28" s="3"/>
      <c r="B28" s="67" t="s">
        <v>9</v>
      </c>
      <c r="C28" s="84">
        <f t="shared" ref="C28:H28" si="4">SUM(C24:C27)</f>
        <v>146.80000000000001</v>
      </c>
      <c r="D28" s="94">
        <f t="shared" si="4"/>
        <v>130.49999999999997</v>
      </c>
      <c r="E28" s="94">
        <f t="shared" si="4"/>
        <v>127.5</v>
      </c>
      <c r="F28" s="94">
        <f t="shared" si="4"/>
        <v>91.899999999999991</v>
      </c>
      <c r="G28" s="94">
        <f t="shared" si="4"/>
        <v>122.20000000000002</v>
      </c>
      <c r="H28" s="95">
        <f t="shared" si="4"/>
        <v>124.1</v>
      </c>
    </row>
    <row r="29" spans="1:11" x14ac:dyDescent="0.2">
      <c r="A29" s="3"/>
      <c r="B29" s="3"/>
      <c r="H29" s="3"/>
    </row>
    <row r="30" spans="1:11" x14ac:dyDescent="0.2">
      <c r="I30" s="26"/>
    </row>
  </sheetData>
  <sheetProtection algorithmName="SHA-512" hashValue="zxjlBfHyyz9m1Gt2Xyn/xaLDsE+6VKf+SxgcZCJ6vzSq2hsi9BUmwE5BqGghiLJ39yifhKvAGEywzgBkCJ62IQ==" saltValue="PWjLcIr1StCr+DoMUkifHA==" spinCount="100000" sheet="1" objects="1" scenarios="1"/>
  <customSheetViews>
    <customSheetView guid="{36755EE3-F52E-4D4E-9A42-3A861C777B27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44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45</v>
      </c>
      <c r="C3" s="158"/>
      <c r="D3" s="158"/>
      <c r="E3" s="158"/>
      <c r="F3" s="158"/>
      <c r="G3" s="158"/>
      <c r="H3" s="148"/>
      <c r="I3" s="148"/>
      <c r="M3" s="158" t="s">
        <v>46</v>
      </c>
      <c r="N3" s="158"/>
      <c r="O3" s="158"/>
      <c r="P3" s="158"/>
      <c r="Q3" s="158"/>
      <c r="R3" s="158"/>
      <c r="S3" s="148"/>
      <c r="T3" s="148"/>
    </row>
    <row r="4" spans="1:21" x14ac:dyDescent="0.2">
      <c r="B4" s="15" t="str">
        <f>'Total Collections Rpt'!B5</f>
        <v>Service</v>
      </c>
      <c r="C4" s="62" t="str">
        <f>'Total Collections Rpt'!C5</f>
        <v>FY2013</v>
      </c>
      <c r="D4" s="62" t="str">
        <f>'Total Collections Rpt'!D5</f>
        <v>FY2014</v>
      </c>
      <c r="E4" s="62" t="str">
        <f>'Total Collections Rpt'!E5</f>
        <v>FY2015</v>
      </c>
      <c r="F4" s="62" t="str">
        <f>'Total Collections Rpt'!F5</f>
        <v>FY2016</v>
      </c>
      <c r="G4" s="62" t="str">
        <f>'Total Collections Rpt'!G5</f>
        <v>FY2017</v>
      </c>
      <c r="H4" s="89" t="str">
        <f>'Total Collections'!H5</f>
        <v>FY2018</v>
      </c>
      <c r="M4" s="15" t="str">
        <f>'Total Collections Rpt'!B13</f>
        <v>Service</v>
      </c>
      <c r="N4" s="62" t="str">
        <f>'Total Collections Rpt'!C13</f>
        <v>FY2013</v>
      </c>
      <c r="O4" s="62" t="str">
        <f>'Total Collections Rpt'!D13</f>
        <v>FY2014</v>
      </c>
      <c r="P4" s="62" t="str">
        <f>'Total Collections Rpt'!E13</f>
        <v>FY2015</v>
      </c>
      <c r="Q4" s="62" t="str">
        <f>'Total Collections Rpt'!F13</f>
        <v>FY2016</v>
      </c>
      <c r="R4" s="62" t="str">
        <f>'Total Collections Rpt'!G13</f>
        <v>FY2017</v>
      </c>
      <c r="S4" s="89" t="str">
        <f>'Total Collections'!H5</f>
        <v>FY2018</v>
      </c>
    </row>
    <row r="5" spans="1:21" x14ac:dyDescent="0.2">
      <c r="B5" s="90" t="str">
        <f>'Total Collections Rpt'!B6</f>
        <v>Air Force</v>
      </c>
      <c r="C5" s="64">
        <f>'Total Collections Rpt'!C6</f>
        <v>2.1</v>
      </c>
      <c r="D5" s="64">
        <f>'Total Collections Rpt'!D6</f>
        <v>1.8</v>
      </c>
      <c r="E5" s="64">
        <f>'Total Collections Rpt'!E6</f>
        <v>2</v>
      </c>
      <c r="F5" s="64">
        <f>'Total Collections Rpt'!F6</f>
        <v>0.1</v>
      </c>
      <c r="G5" s="64">
        <f>'Total Collections Rpt'!G6</f>
        <v>0.9</v>
      </c>
      <c r="H5" s="74">
        <f>'Total Collections Rpt'!H6</f>
        <v>1.7</v>
      </c>
      <c r="M5" s="90" t="str">
        <f>'Total Collections Rpt'!B14</f>
        <v>Air Force</v>
      </c>
      <c r="N5" s="64">
        <f>'Total Collections Rpt'!C14</f>
        <v>26.4</v>
      </c>
      <c r="O5" s="64">
        <f>'Total Collections Rpt'!D14</f>
        <v>21.6</v>
      </c>
      <c r="P5" s="64">
        <f>'Total Collections Rpt'!E14</f>
        <v>20.7</v>
      </c>
      <c r="Q5" s="64">
        <f>'Total Collections Rpt'!F14</f>
        <v>8.1999999999999993</v>
      </c>
      <c r="R5" s="64">
        <f>'Total Collections Rpt'!G14</f>
        <v>16.399999999999999</v>
      </c>
      <c r="S5" s="74">
        <f>'Total Collections Rpt'!H14</f>
        <v>17.5</v>
      </c>
    </row>
    <row r="6" spans="1:21" x14ac:dyDescent="0.2">
      <c r="B6" s="90" t="str">
        <f>'Total Collections Rpt'!B7</f>
        <v>Army</v>
      </c>
      <c r="C6" s="64">
        <f>'Total Collections Rpt'!C7</f>
        <v>10.8</v>
      </c>
      <c r="D6" s="64">
        <f>'Total Collections Rpt'!D7</f>
        <v>8</v>
      </c>
      <c r="E6" s="64">
        <f>'Total Collections Rpt'!E7</f>
        <v>9.9</v>
      </c>
      <c r="F6" s="64">
        <f>'Total Collections Rpt'!F7</f>
        <v>4.7</v>
      </c>
      <c r="G6" s="64">
        <f>'Total Collections Rpt'!G7</f>
        <v>7.4</v>
      </c>
      <c r="H6" s="74">
        <f>'Total Collections Rpt'!H7</f>
        <v>6.8</v>
      </c>
      <c r="I6" s="6"/>
      <c r="J6" s="6"/>
      <c r="M6" s="90" t="str">
        <f>'Total Collections Rpt'!B15</f>
        <v>Army</v>
      </c>
      <c r="N6" s="64">
        <f>'Total Collections Rpt'!C15</f>
        <v>21.9</v>
      </c>
      <c r="O6" s="64">
        <f>'Total Collections Rpt'!D15</f>
        <v>16.3</v>
      </c>
      <c r="P6" s="64">
        <f>'Total Collections Rpt'!E15</f>
        <v>19</v>
      </c>
      <c r="Q6" s="64">
        <f>'Total Collections Rpt'!F15</f>
        <v>9.6</v>
      </c>
      <c r="R6" s="64">
        <f>'Total Collections Rpt'!G15</f>
        <v>23.4</v>
      </c>
      <c r="S6" s="74">
        <f>'Total Collections Rpt'!H15</f>
        <v>20.399999999999999</v>
      </c>
    </row>
    <row r="7" spans="1:21" x14ac:dyDescent="0.2">
      <c r="B7" s="88" t="s">
        <v>21</v>
      </c>
      <c r="C7" s="64">
        <f>'Total Collections Rpt'!C8</f>
        <v>2.2999999999999998</v>
      </c>
      <c r="D7" s="64">
        <f>'Total Collections Rpt'!D8</f>
        <v>1.9</v>
      </c>
      <c r="E7" s="64">
        <f>'Total Collections Rpt'!E8</f>
        <v>2.9</v>
      </c>
      <c r="F7" s="64">
        <f>'Total Collections Rpt'!F8</f>
        <v>2.4</v>
      </c>
      <c r="G7" s="64">
        <f>'Total Collections Rpt'!G8</f>
        <v>2.8</v>
      </c>
      <c r="H7" s="74">
        <f>'Total Collections Rpt'!H8</f>
        <v>1.6</v>
      </c>
      <c r="M7" s="88" t="s">
        <v>21</v>
      </c>
      <c r="N7" s="64">
        <f>'Total Collections Rpt'!C16</f>
        <v>9.6</v>
      </c>
      <c r="O7" s="64">
        <f>'Total Collections Rpt'!D16</f>
        <v>6.8</v>
      </c>
      <c r="P7" s="64">
        <f>'Total Collections Rpt'!E16</f>
        <v>7.3</v>
      </c>
      <c r="Q7" s="64">
        <f>'Total Collections Rpt'!F16</f>
        <v>4.3</v>
      </c>
      <c r="R7" s="64">
        <f>'Total Collections Rpt'!G16</f>
        <v>8</v>
      </c>
      <c r="S7" s="74">
        <f>'Total Collections Rpt'!H16</f>
        <v>5</v>
      </c>
    </row>
    <row r="8" spans="1:21" x14ac:dyDescent="0.2">
      <c r="B8" s="90" t="str">
        <f>'Total Collections Rpt'!B9</f>
        <v>NCR MD</v>
      </c>
      <c r="C8" s="64">
        <f>'Total Collections Rpt'!C9</f>
        <v>2.9</v>
      </c>
      <c r="D8" s="64">
        <f>'Total Collections Rpt'!D9</f>
        <v>3.6</v>
      </c>
      <c r="E8" s="64">
        <f>'Total Collections Rpt'!E9</f>
        <v>5.3</v>
      </c>
      <c r="F8" s="64">
        <f>'Total Collections Rpt'!F9</f>
        <v>4.5</v>
      </c>
      <c r="G8" s="64">
        <f>'Total Collections Rpt'!G9</f>
        <v>5.8</v>
      </c>
      <c r="H8" s="74">
        <f>'Total Collections Rpt'!H9</f>
        <v>4.8</v>
      </c>
      <c r="M8" s="90" t="str">
        <f>'Total Collections Rpt'!B17</f>
        <v>NCR MD</v>
      </c>
      <c r="N8" s="64">
        <f>'Total Collections Rpt'!C17</f>
        <v>5.9</v>
      </c>
      <c r="O8" s="64">
        <f>'Total Collections Rpt'!D17</f>
        <v>5.3</v>
      </c>
      <c r="P8" s="64">
        <f>'Total Collections Rpt'!E17</f>
        <v>5.7</v>
      </c>
      <c r="Q8" s="64">
        <f>'Total Collections Rpt'!F17</f>
        <v>4.5</v>
      </c>
      <c r="R8" s="64">
        <f>'Total Collections Rpt'!G17</f>
        <v>11</v>
      </c>
      <c r="S8" s="74">
        <f>'Total Collections Rpt'!H17</f>
        <v>6.9</v>
      </c>
    </row>
    <row r="9" spans="1:21" ht="13.5" thickBot="1" x14ac:dyDescent="0.25">
      <c r="B9" s="96" t="str">
        <f>'Total Collections Rpt'!B10</f>
        <v>Total</v>
      </c>
      <c r="C9" s="97">
        <f t="shared" ref="C9:H9" si="0">SUM(C5:C8)</f>
        <v>18.099999999999998</v>
      </c>
      <c r="D9" s="97">
        <f t="shared" si="0"/>
        <v>15.3</v>
      </c>
      <c r="E9" s="97">
        <f t="shared" si="0"/>
        <v>20.100000000000001</v>
      </c>
      <c r="F9" s="97">
        <f t="shared" si="0"/>
        <v>11.7</v>
      </c>
      <c r="G9" s="97">
        <f t="shared" si="0"/>
        <v>16.900000000000002</v>
      </c>
      <c r="H9" s="98">
        <f t="shared" si="0"/>
        <v>14.899999999999999</v>
      </c>
      <c r="I9" s="9"/>
      <c r="J9" s="9"/>
      <c r="K9" s="9"/>
      <c r="L9" s="9"/>
      <c r="M9" s="96" t="str">
        <f>'Total Collections Rpt'!B18</f>
        <v>Total</v>
      </c>
      <c r="N9" s="97">
        <f t="shared" ref="N9:S9" si="1">SUM(N5:N8)</f>
        <v>63.8</v>
      </c>
      <c r="O9" s="97">
        <f t="shared" si="1"/>
        <v>50</v>
      </c>
      <c r="P9" s="97">
        <f t="shared" si="1"/>
        <v>52.7</v>
      </c>
      <c r="Q9" s="97">
        <f t="shared" si="1"/>
        <v>26.599999999999998</v>
      </c>
      <c r="R9" s="97">
        <f t="shared" si="1"/>
        <v>58.8</v>
      </c>
      <c r="S9" s="98">
        <f t="shared" si="1"/>
        <v>49.8</v>
      </c>
      <c r="T9" s="9"/>
      <c r="U9" s="9"/>
    </row>
    <row r="11" spans="1:21" ht="22.5" customHeight="1" thickBot="1" x14ac:dyDescent="0.25">
      <c r="B11" s="158" t="s">
        <v>47</v>
      </c>
      <c r="C11" s="158"/>
      <c r="D11" s="158"/>
      <c r="E11" s="158"/>
      <c r="F11" s="158"/>
      <c r="G11" s="158"/>
      <c r="H11" s="148"/>
      <c r="I11" s="148"/>
      <c r="M11" s="158" t="s">
        <v>48</v>
      </c>
      <c r="N11" s="158"/>
      <c r="O11" s="158"/>
      <c r="P11" s="158"/>
      <c r="Q11" s="158"/>
      <c r="R11" s="158"/>
      <c r="S11" s="148"/>
      <c r="T11" s="148"/>
    </row>
    <row r="12" spans="1:21" x14ac:dyDescent="0.2">
      <c r="B12" s="15" t="s">
        <v>17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89" t="str">
        <f>'Total Collections'!H5</f>
        <v>FY2018</v>
      </c>
      <c r="M12" s="15" t="s">
        <v>17</v>
      </c>
      <c r="N12" s="70" t="str">
        <f>'Collected to Claims Ratio'!L14</f>
        <v>FY2013</v>
      </c>
      <c r="O12" s="70" t="str">
        <f>'Collected to Claims Ratio'!M14</f>
        <v>FY2014</v>
      </c>
      <c r="P12" s="70" t="str">
        <f>'Collected to Claims Ratio'!N14</f>
        <v>FY2015</v>
      </c>
      <c r="Q12" s="70" t="str">
        <f>'Collected to Claims Ratio'!O14</f>
        <v>FY2016</v>
      </c>
      <c r="R12" s="70" t="str">
        <f>'Collected to Claims Ratio'!P14</f>
        <v>FY2017</v>
      </c>
      <c r="S12" s="109" t="str">
        <f>'Total Collections'!H5</f>
        <v>FY2018</v>
      </c>
    </row>
    <row r="13" spans="1:21" x14ac:dyDescent="0.2">
      <c r="B13" s="90" t="str">
        <f>'Claims per Disp or Visits'!B14</f>
        <v>Air Force</v>
      </c>
      <c r="C13" s="60">
        <f>'Claims per Disp or Visits'!C14</f>
        <v>13035</v>
      </c>
      <c r="D13" s="60">
        <f>'Claims per Disp or Visits'!D14</f>
        <v>13592</v>
      </c>
      <c r="E13" s="60">
        <f>'Claims per Disp or Visits'!E14</f>
        <v>12846</v>
      </c>
      <c r="F13" s="60">
        <f>'Claims per Disp or Visits'!F14</f>
        <v>13698</v>
      </c>
      <c r="G13" s="60">
        <f>'Claims per Disp or Visits'!G14</f>
        <v>15061</v>
      </c>
      <c r="H13" s="65">
        <f>'Claims per Disp or Visits'!H14</f>
        <v>13633</v>
      </c>
      <c r="I13" s="6"/>
      <c r="J13" s="6"/>
      <c r="M13" s="90" t="str">
        <f>'Claims per Disp or Visits'!K14</f>
        <v>Air Force</v>
      </c>
      <c r="N13" s="60">
        <f>'Claims per Disp or Visits'!L14</f>
        <v>1538907</v>
      </c>
      <c r="O13" s="60">
        <f>'Claims per Disp or Visits'!M14</f>
        <v>1487290</v>
      </c>
      <c r="P13" s="60">
        <f>'Claims per Disp or Visits'!N14</f>
        <v>1524384</v>
      </c>
      <c r="Q13" s="60">
        <f>'Claims per Disp or Visits'!O14</f>
        <v>1592332</v>
      </c>
      <c r="R13" s="60">
        <f>'Claims per Disp or Visits'!P14</f>
        <v>1566952</v>
      </c>
      <c r="S13" s="65">
        <f>'Claims per Disp or Visits'!Q14</f>
        <v>1483888</v>
      </c>
    </row>
    <row r="14" spans="1:21" x14ac:dyDescent="0.2">
      <c r="B14" s="90" t="str">
        <f>'Claims per Disp or Visits'!B15</f>
        <v>Army</v>
      </c>
      <c r="C14" s="60">
        <f>'Claims per Disp or Visits'!C15</f>
        <v>46856</v>
      </c>
      <c r="D14" s="60">
        <f>'Claims per Disp or Visits'!D15</f>
        <v>46152</v>
      </c>
      <c r="E14" s="60">
        <f>'Claims per Disp or Visits'!E15</f>
        <v>51206</v>
      </c>
      <c r="F14" s="60">
        <f>'Claims per Disp or Visits'!F15</f>
        <v>41154</v>
      </c>
      <c r="G14" s="60">
        <f>'Claims per Disp or Visits'!G15</f>
        <v>39513</v>
      </c>
      <c r="H14" s="65">
        <f>'Claims per Disp or Visits'!H15</f>
        <v>33689</v>
      </c>
      <c r="I14" s="6"/>
      <c r="J14" s="6"/>
      <c r="M14" s="90" t="str">
        <f>'Claims per Disp or Visits'!K15</f>
        <v>Army</v>
      </c>
      <c r="N14" s="60">
        <f>'Claims per Disp or Visits'!L15</f>
        <v>2831845</v>
      </c>
      <c r="O14" s="60">
        <f>'Claims per Disp or Visits'!M15</f>
        <v>2700889</v>
      </c>
      <c r="P14" s="60">
        <f>'Claims per Disp or Visits'!N15</f>
        <v>2827509</v>
      </c>
      <c r="Q14" s="60">
        <f>'Claims per Disp or Visits'!O15</f>
        <v>2724887</v>
      </c>
      <c r="R14" s="60">
        <f>'Claims per Disp or Visits'!P15</f>
        <v>2925610</v>
      </c>
      <c r="S14" s="65">
        <f>'Claims per Disp or Visits'!Q15</f>
        <v>2537476</v>
      </c>
    </row>
    <row r="15" spans="1:21" x14ac:dyDescent="0.2">
      <c r="B15" s="88" t="s">
        <v>21</v>
      </c>
      <c r="C15" s="60">
        <f>'Claims per Disp or Visits'!C16</f>
        <v>24563</v>
      </c>
      <c r="D15" s="60">
        <f>'Claims per Disp or Visits'!D16</f>
        <v>24745</v>
      </c>
      <c r="E15" s="60">
        <f>'Claims per Disp or Visits'!E16</f>
        <v>24254</v>
      </c>
      <c r="F15" s="60">
        <f>'Claims per Disp or Visits'!F16</f>
        <v>22784</v>
      </c>
      <c r="G15" s="60">
        <f>'Claims per Disp or Visits'!G16</f>
        <v>21164</v>
      </c>
      <c r="H15" s="65">
        <f>'Claims per Disp or Visits'!H16</f>
        <v>17815</v>
      </c>
      <c r="I15" s="6"/>
      <c r="J15" s="6"/>
      <c r="M15" s="88" t="s">
        <v>21</v>
      </c>
      <c r="N15" s="60">
        <f>'Claims per Disp or Visits'!L16</f>
        <v>1714977</v>
      </c>
      <c r="O15" s="60">
        <f>'Claims per Disp or Visits'!M16</f>
        <v>1615278</v>
      </c>
      <c r="P15" s="60">
        <f>'Claims per Disp or Visits'!N16</f>
        <v>1612608</v>
      </c>
      <c r="Q15" s="60">
        <f>'Claims per Disp or Visits'!O16</f>
        <v>1483355</v>
      </c>
      <c r="R15" s="60">
        <f>'Claims per Disp or Visits'!P16</f>
        <v>1613937</v>
      </c>
      <c r="S15" s="65">
        <f>'Claims per Disp or Visits'!Q16</f>
        <v>1120359</v>
      </c>
    </row>
    <row r="16" spans="1:21" x14ac:dyDescent="0.2">
      <c r="B16" s="90" t="str">
        <f>'Claims per Disp or Visits'!B17</f>
        <v>NCR MD</v>
      </c>
      <c r="C16" s="60">
        <f>'Claims per Disp or Visits'!C17</f>
        <v>8307</v>
      </c>
      <c r="D16" s="60">
        <f>'Claims per Disp or Visits'!D17</f>
        <v>8216</v>
      </c>
      <c r="E16" s="60">
        <f>'Claims per Disp or Visits'!E17</f>
        <v>8773</v>
      </c>
      <c r="F16" s="60">
        <f>'Claims per Disp or Visits'!F17</f>
        <v>8972</v>
      </c>
      <c r="G16" s="60">
        <f>'Claims per Disp or Visits'!G17</f>
        <v>8388</v>
      </c>
      <c r="H16" s="65">
        <f>'Claims per Disp or Visits'!H17</f>
        <v>8244</v>
      </c>
      <c r="I16" s="6"/>
      <c r="J16" s="6"/>
      <c r="M16" s="90" t="str">
        <f>'Claims per Disp or Visits'!K17</f>
        <v>NCR MD</v>
      </c>
      <c r="N16" s="60">
        <f>'Claims per Disp or Visits'!L17</f>
        <v>467443</v>
      </c>
      <c r="O16" s="60">
        <f>'Claims per Disp or Visits'!M17</f>
        <v>685430</v>
      </c>
      <c r="P16" s="60">
        <f>'Claims per Disp or Visits'!N17</f>
        <v>435247</v>
      </c>
      <c r="Q16" s="60">
        <f>'Claims per Disp or Visits'!O17</f>
        <v>639647</v>
      </c>
      <c r="R16" s="60">
        <f>'Claims per Disp or Visits'!P17</f>
        <v>607014</v>
      </c>
      <c r="S16" s="65">
        <f>'Claims per Disp or Visits'!Q17</f>
        <v>526160</v>
      </c>
    </row>
    <row r="17" spans="2:21" ht="13.5" thickBot="1" x14ac:dyDescent="0.25">
      <c r="B17" s="67" t="s">
        <v>9</v>
      </c>
      <c r="C17" s="61">
        <f t="shared" ref="C17:H17" si="2">SUM(C13:C16)</f>
        <v>92761</v>
      </c>
      <c r="D17" s="61">
        <f t="shared" si="2"/>
        <v>92705</v>
      </c>
      <c r="E17" s="61">
        <f t="shared" si="2"/>
        <v>97079</v>
      </c>
      <c r="F17" s="61">
        <f t="shared" si="2"/>
        <v>86608</v>
      </c>
      <c r="G17" s="61">
        <f t="shared" si="2"/>
        <v>84126</v>
      </c>
      <c r="H17" s="61">
        <f t="shared" si="2"/>
        <v>73381</v>
      </c>
      <c r="I17" s="9"/>
      <c r="J17" s="9"/>
      <c r="K17" s="9"/>
      <c r="L17" s="9"/>
      <c r="M17" s="67" t="s">
        <v>9</v>
      </c>
      <c r="N17" s="61">
        <f t="shared" ref="N17:S17" si="3">SUM(N13:N16)</f>
        <v>6553172</v>
      </c>
      <c r="O17" s="61">
        <f t="shared" si="3"/>
        <v>6488887</v>
      </c>
      <c r="P17" s="61">
        <f t="shared" si="3"/>
        <v>6399748</v>
      </c>
      <c r="Q17" s="61">
        <f t="shared" si="3"/>
        <v>6440221</v>
      </c>
      <c r="R17" s="61">
        <f t="shared" si="3"/>
        <v>6713513</v>
      </c>
      <c r="S17" s="68">
        <f t="shared" si="3"/>
        <v>5667883</v>
      </c>
      <c r="T17" s="9"/>
      <c r="U17" s="9"/>
    </row>
    <row r="19" spans="2:21" ht="23.25" customHeight="1" thickBot="1" x14ac:dyDescent="0.25">
      <c r="B19" s="158" t="s">
        <v>49</v>
      </c>
      <c r="C19" s="158"/>
      <c r="D19" s="158"/>
      <c r="E19" s="158"/>
      <c r="F19" s="158"/>
      <c r="G19" s="158"/>
      <c r="H19" s="148"/>
      <c r="I19" s="148"/>
      <c r="J19" s="6"/>
      <c r="K19" s="6"/>
      <c r="L19" s="6"/>
      <c r="M19" s="158" t="s">
        <v>50</v>
      </c>
      <c r="N19" s="158"/>
      <c r="O19" s="158"/>
      <c r="P19" s="158"/>
      <c r="Q19" s="158"/>
      <c r="R19" s="158"/>
      <c r="S19" s="148"/>
      <c r="T19" s="148"/>
      <c r="U19" s="6"/>
    </row>
    <row r="20" spans="2:21" x14ac:dyDescent="0.2">
      <c r="B20" s="15" t="s">
        <v>17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89" t="str">
        <f>'Total Collections'!H5</f>
        <v>FY2018</v>
      </c>
      <c r="M20" s="15" t="s">
        <v>17</v>
      </c>
      <c r="N20" s="70" t="str">
        <f>'Collected to Claims Ratio'!L22</f>
        <v>FY2013</v>
      </c>
      <c r="O20" s="70" t="str">
        <f>'Collected to Claims Ratio'!M22</f>
        <v>FY2014</v>
      </c>
      <c r="P20" s="70" t="str">
        <f>'Collected to Claims Ratio'!N22</f>
        <v>FY2015</v>
      </c>
      <c r="Q20" s="70" t="str">
        <f>'Collected to Claims Ratio'!O22</f>
        <v>FY2016</v>
      </c>
      <c r="R20" s="70" t="str">
        <f>'Collected to Claims Ratio'!P22</f>
        <v>FY2017</v>
      </c>
      <c r="S20" s="109" t="str">
        <f>'Total Collections'!H5</f>
        <v>FY2018</v>
      </c>
    </row>
    <row r="21" spans="2:21" x14ac:dyDescent="0.2">
      <c r="B21" s="90" t="str">
        <f>'Claims per Disp or Visits'!B22</f>
        <v>Air Force</v>
      </c>
      <c r="C21" s="64">
        <f t="shared" ref="C21:H21" si="4">(C5/C13)*1000000</f>
        <v>161.1047180667434</v>
      </c>
      <c r="D21" s="64">
        <f t="shared" si="4"/>
        <v>132.43084167157153</v>
      </c>
      <c r="E21" s="64">
        <f t="shared" si="4"/>
        <v>155.69048731122527</v>
      </c>
      <c r="F21" s="64">
        <f t="shared" si="4"/>
        <v>7.3003358154475109</v>
      </c>
      <c r="G21" s="64">
        <f t="shared" si="4"/>
        <v>59.756988247792307</v>
      </c>
      <c r="H21" s="74">
        <f t="shared" si="4"/>
        <v>124.69742536492335</v>
      </c>
      <c r="I21" s="5"/>
      <c r="J21" s="5"/>
      <c r="M21" s="90" t="str">
        <f>'Claims per Disp or Visits'!K22</f>
        <v>Air Force</v>
      </c>
      <c r="N21" s="64">
        <f t="shared" ref="N21:S21" si="5">(N5/N13)*1000000</f>
        <v>17.155032760264266</v>
      </c>
      <c r="O21" s="64">
        <f t="shared" si="5"/>
        <v>14.523058717533232</v>
      </c>
      <c r="P21" s="64">
        <f t="shared" si="5"/>
        <v>13.57925562063102</v>
      </c>
      <c r="Q21" s="64">
        <f t="shared" si="5"/>
        <v>5.1496798406362485</v>
      </c>
      <c r="R21" s="64">
        <f t="shared" si="5"/>
        <v>10.466178925710551</v>
      </c>
      <c r="S21" s="74">
        <f t="shared" si="5"/>
        <v>11.793342893803306</v>
      </c>
      <c r="T21" s="5"/>
    </row>
    <row r="22" spans="2:21" x14ac:dyDescent="0.2">
      <c r="B22" s="90" t="str">
        <f>'Claims per Disp or Visits'!B23</f>
        <v>Army</v>
      </c>
      <c r="C22" s="64">
        <f t="shared" ref="C22:H24" si="6">(C6/C14)*1000000</f>
        <v>230.49342666894316</v>
      </c>
      <c r="D22" s="64">
        <f t="shared" si="6"/>
        <v>173.34026694401109</v>
      </c>
      <c r="E22" s="64">
        <f t="shared" si="6"/>
        <v>193.33671835331796</v>
      </c>
      <c r="F22" s="64">
        <f t="shared" si="6"/>
        <v>114.20518054138115</v>
      </c>
      <c r="G22" s="64">
        <f t="shared" si="6"/>
        <v>187.28013565155774</v>
      </c>
      <c r="H22" s="74">
        <f t="shared" si="6"/>
        <v>201.8462999792217</v>
      </c>
      <c r="I22" s="5"/>
      <c r="J22" s="5"/>
      <c r="M22" s="90" t="str">
        <f>'Claims per Disp or Visits'!K23</f>
        <v>Army</v>
      </c>
      <c r="N22" s="64">
        <f t="shared" ref="N22:S24" si="7">(N6/N14)*1000000</f>
        <v>7.7334741131665039</v>
      </c>
      <c r="O22" s="64">
        <f t="shared" si="7"/>
        <v>6.0350499409638827</v>
      </c>
      <c r="P22" s="64">
        <f t="shared" si="7"/>
        <v>6.7196956755928987</v>
      </c>
      <c r="Q22" s="64">
        <f t="shared" si="7"/>
        <v>3.523081874587827</v>
      </c>
      <c r="R22" s="64">
        <f t="shared" si="7"/>
        <v>7.9983319717939168</v>
      </c>
      <c r="S22" s="74">
        <f t="shared" si="7"/>
        <v>8.0394849054729978</v>
      </c>
      <c r="T22" s="5"/>
    </row>
    <row r="23" spans="2:21" x14ac:dyDescent="0.2">
      <c r="B23" s="88" t="s">
        <v>21</v>
      </c>
      <c r="C23" s="64">
        <f t="shared" si="6"/>
        <v>93.63677075275821</v>
      </c>
      <c r="D23" s="64">
        <f t="shared" si="6"/>
        <v>76.783188522933912</v>
      </c>
      <c r="E23" s="64">
        <f t="shared" si="6"/>
        <v>119.56790632472993</v>
      </c>
      <c r="F23" s="64">
        <f t="shared" si="6"/>
        <v>105.3370786516854</v>
      </c>
      <c r="G23" s="64">
        <f t="shared" si="6"/>
        <v>132.3001323001323</v>
      </c>
      <c r="H23" s="74">
        <f t="shared" si="6"/>
        <v>89.811956216671348</v>
      </c>
      <c r="I23" s="5"/>
      <c r="J23" s="5"/>
      <c r="M23" s="88" t="s">
        <v>21</v>
      </c>
      <c r="N23" s="64">
        <f t="shared" si="7"/>
        <v>5.5977427102520902</v>
      </c>
      <c r="O23" s="64">
        <f t="shared" si="7"/>
        <v>4.2098016564331333</v>
      </c>
      <c r="P23" s="64">
        <f t="shared" si="7"/>
        <v>4.5268285907052421</v>
      </c>
      <c r="Q23" s="64">
        <f t="shared" si="7"/>
        <v>2.8988340619743753</v>
      </c>
      <c r="R23" s="64">
        <f t="shared" si="7"/>
        <v>4.9568229738831189</v>
      </c>
      <c r="S23" s="74">
        <f t="shared" si="7"/>
        <v>4.4628552098032861</v>
      </c>
      <c r="T23" s="5"/>
    </row>
    <row r="24" spans="2:21" x14ac:dyDescent="0.2">
      <c r="B24" s="90" t="str">
        <f>'Claims per Disp or Visits'!B25</f>
        <v>NCR MD</v>
      </c>
      <c r="C24" s="64">
        <f t="shared" si="6"/>
        <v>349.1031660045744</v>
      </c>
      <c r="D24" s="64">
        <f t="shared" si="6"/>
        <v>438.16942551119769</v>
      </c>
      <c r="E24" s="64">
        <f t="shared" si="6"/>
        <v>604.12629659181573</v>
      </c>
      <c r="F24" s="64">
        <f t="shared" si="6"/>
        <v>501.5604101649576</v>
      </c>
      <c r="G24" s="64">
        <f t="shared" si="6"/>
        <v>691.46399618502619</v>
      </c>
      <c r="H24" s="74">
        <f t="shared" si="6"/>
        <v>582.24163027656471</v>
      </c>
      <c r="I24" s="5"/>
      <c r="J24" s="5"/>
      <c r="M24" s="90" t="str">
        <f>'Claims per Disp or Visits'!K25</f>
        <v>NCR MD</v>
      </c>
      <c r="N24" s="64">
        <f t="shared" si="7"/>
        <v>12.621859777555768</v>
      </c>
      <c r="O24" s="64">
        <f t="shared" si="7"/>
        <v>7.7323723793822854</v>
      </c>
      <c r="P24" s="64">
        <f t="shared" si="7"/>
        <v>13.096012149423201</v>
      </c>
      <c r="Q24" s="64">
        <f t="shared" si="7"/>
        <v>7.0351303140638501</v>
      </c>
      <c r="R24" s="64">
        <f t="shared" si="7"/>
        <v>18.121493079237052</v>
      </c>
      <c r="S24" s="74">
        <f t="shared" si="7"/>
        <v>13.113881708985859</v>
      </c>
      <c r="T24" s="5"/>
    </row>
    <row r="25" spans="2:21" ht="13.5" thickBot="1" x14ac:dyDescent="0.25">
      <c r="B25" s="67" t="s">
        <v>9</v>
      </c>
      <c r="C25" s="84">
        <f t="shared" ref="C25:H25" si="8">(C9/C17)*1000000</f>
        <v>195.12510645637713</v>
      </c>
      <c r="D25" s="84">
        <f t="shared" si="8"/>
        <v>165.03964187476404</v>
      </c>
      <c r="E25" s="84">
        <f t="shared" si="8"/>
        <v>207.04786823102836</v>
      </c>
      <c r="F25" s="84">
        <f t="shared" si="8"/>
        <v>135.09144651764271</v>
      </c>
      <c r="G25" s="84">
        <f t="shared" si="8"/>
        <v>200.88914247676107</v>
      </c>
      <c r="H25" s="81">
        <f t="shared" si="8"/>
        <v>203.04983578855558</v>
      </c>
      <c r="I25" s="10"/>
      <c r="J25" s="10"/>
      <c r="M25" s="67" t="s">
        <v>9</v>
      </c>
      <c r="N25" s="84">
        <f t="shared" ref="N25:S25" si="9">(N9/N17)*1000000</f>
        <v>9.7357432400675581</v>
      </c>
      <c r="O25" s="84">
        <f t="shared" si="9"/>
        <v>7.7054816950888494</v>
      </c>
      <c r="P25" s="84">
        <f t="shared" si="9"/>
        <v>8.234699241282625</v>
      </c>
      <c r="Q25" s="84">
        <f t="shared" si="9"/>
        <v>4.1302930442914922</v>
      </c>
      <c r="R25" s="84">
        <f t="shared" si="9"/>
        <v>8.7584547762103089</v>
      </c>
      <c r="S25" s="81">
        <f t="shared" si="9"/>
        <v>8.786349330076149</v>
      </c>
      <c r="T25" s="10"/>
    </row>
    <row r="27" spans="2:21" x14ac:dyDescent="0.2">
      <c r="I27" s="26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eEIKaZBOXFrxSW/75z5IGWgCGnlD8VO6MglIg9JD+zJxGbZ8XOuJt65qF3T303mUEzOZENVzHOFCbgXdTFUvoA==" saltValue="ta3T98+ru4OxorW5+J53IQ==" spinCount="100000" sheet="1" objects="1" scenarios="1"/>
  <customSheetViews>
    <customSheetView guid="{36755EE3-F52E-4D4E-9A42-3A861C777B27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51</v>
      </c>
    </row>
    <row r="2" spans="1:21" x14ac:dyDescent="0.2">
      <c r="A2" t="str">
        <f>Summary!A2</f>
        <v xml:space="preserve">2nd Quarter </v>
      </c>
    </row>
    <row r="3" spans="1:21" ht="24" customHeight="1" thickBot="1" x14ac:dyDescent="0.25">
      <c r="B3" s="158" t="s">
        <v>52</v>
      </c>
      <c r="C3" s="158"/>
      <c r="D3" s="158"/>
      <c r="E3" s="158"/>
      <c r="F3" s="158"/>
      <c r="G3" s="158"/>
      <c r="H3" s="148"/>
      <c r="I3" s="148"/>
      <c r="M3" s="158" t="s">
        <v>53</v>
      </c>
      <c r="N3" s="158"/>
      <c r="O3" s="158"/>
      <c r="P3" s="158"/>
      <c r="Q3" s="158"/>
      <c r="R3" s="158"/>
      <c r="S3" s="148"/>
      <c r="T3" s="148"/>
    </row>
    <row r="4" spans="1:21" x14ac:dyDescent="0.2">
      <c r="B4" s="15" t="s">
        <v>17</v>
      </c>
      <c r="C4" s="70" t="str">
        <f>'Collected to Claims Ratio'!C6</f>
        <v>FY2013</v>
      </c>
      <c r="D4" s="70" t="str">
        <f>'Collected to Claims Ratio'!D6</f>
        <v>FY2014</v>
      </c>
      <c r="E4" s="70" t="str">
        <f>'Collected to Claims Ratio'!E6</f>
        <v>FY2015</v>
      </c>
      <c r="F4" s="70" t="str">
        <f>'Collected to Claims Ratio'!F6</f>
        <v>FY2016</v>
      </c>
      <c r="G4" s="70" t="str">
        <f>'Collected to Claims Ratio'!G6</f>
        <v>FY2017</v>
      </c>
      <c r="H4" s="70" t="str">
        <f>'Collected to Claims Ratio'!H6</f>
        <v>FY2018</v>
      </c>
      <c r="I4" s="13"/>
      <c r="J4" s="13"/>
      <c r="K4" s="13"/>
      <c r="L4" s="13"/>
      <c r="M4" s="15" t="s">
        <v>17</v>
      </c>
      <c r="N4" s="62" t="str">
        <f>'Collected to Claims Ratio'!C6</f>
        <v>FY2013</v>
      </c>
      <c r="O4" s="62" t="str">
        <f>'Collected to Claims Ratio'!D6</f>
        <v>FY2014</v>
      </c>
      <c r="P4" s="62" t="str">
        <f>'Collected to Claims Ratio'!E6</f>
        <v>FY2015</v>
      </c>
      <c r="Q4" s="62" t="str">
        <f>'Collected to Claims Ratio'!F6</f>
        <v>FY2016</v>
      </c>
      <c r="R4" s="62" t="str">
        <f>'Collected to Claims Ratio'!G6</f>
        <v>FY2017</v>
      </c>
      <c r="S4" s="62" t="str">
        <f>'Collected to Claims Ratio'!H6</f>
        <v>FY2018</v>
      </c>
      <c r="T4" s="13"/>
    </row>
    <row r="5" spans="1:21" x14ac:dyDescent="0.2">
      <c r="B5" s="90" t="str">
        <f>'Collected to Claims Ratio'!B7</f>
        <v>Air Force</v>
      </c>
      <c r="C5" s="60">
        <f>'Collected to Claims Ratio'!C7</f>
        <v>114</v>
      </c>
      <c r="D5" s="60">
        <f>'Collected to Claims Ratio'!D7</f>
        <v>66</v>
      </c>
      <c r="E5" s="60">
        <f>'Collected to Claims Ratio'!E7</f>
        <v>90</v>
      </c>
      <c r="F5" s="60">
        <f>'Collected to Claims Ratio'!F7</f>
        <v>24</v>
      </c>
      <c r="G5" s="60">
        <f>'Collected to Claims Ratio'!G7</f>
        <v>39</v>
      </c>
      <c r="H5" s="65">
        <f>'Collected to Claims Ratio'!H7</f>
        <v>39</v>
      </c>
      <c r="I5" s="13"/>
      <c r="J5" s="13"/>
      <c r="K5" s="13"/>
      <c r="L5" s="13"/>
      <c r="M5" s="90" t="str">
        <f>'Collected to Claims Ratio'!K7</f>
        <v>Air Force</v>
      </c>
      <c r="N5" s="60">
        <f>'Collected to Claims Ratio'!L7</f>
        <v>136365</v>
      </c>
      <c r="O5" s="60">
        <f>'Collected to Claims Ratio'!M7</f>
        <v>115587</v>
      </c>
      <c r="P5" s="60">
        <f>'Collected to Claims Ratio'!N7</f>
        <v>108354</v>
      </c>
      <c r="Q5" s="60">
        <f>'Collected to Claims Ratio'!O7</f>
        <v>7935</v>
      </c>
      <c r="R5" s="60">
        <f>'Collected to Claims Ratio'!P7</f>
        <v>52751</v>
      </c>
      <c r="S5" s="65">
        <f>'Collected to Claims Ratio'!Q7</f>
        <v>59929</v>
      </c>
      <c r="T5" s="13"/>
    </row>
    <row r="6" spans="1:21" ht="13.5" customHeight="1" x14ac:dyDescent="0.2">
      <c r="B6" s="90" t="str">
        <f>'Collected to Claims Ratio'!B8</f>
        <v>Army</v>
      </c>
      <c r="C6" s="60">
        <f>'Collected to Claims Ratio'!C8</f>
        <v>460</v>
      </c>
      <c r="D6" s="60">
        <f>'Collected to Claims Ratio'!D8</f>
        <v>291</v>
      </c>
      <c r="E6" s="60">
        <f>'Collected to Claims Ratio'!E8</f>
        <v>277</v>
      </c>
      <c r="F6" s="60">
        <f>'Collected to Claims Ratio'!F8</f>
        <v>96</v>
      </c>
      <c r="G6" s="60">
        <f>'Collected to Claims Ratio'!G8</f>
        <v>207</v>
      </c>
      <c r="H6" s="65">
        <f>'Collected to Claims Ratio'!H8</f>
        <v>116</v>
      </c>
      <c r="I6" s="13"/>
      <c r="J6" s="13"/>
      <c r="K6" s="13"/>
      <c r="L6" s="13"/>
      <c r="M6" s="90" t="str">
        <f>'Collected to Claims Ratio'!K8</f>
        <v>Army</v>
      </c>
      <c r="N6" s="60">
        <f>'Collected to Claims Ratio'!L8</f>
        <v>130377</v>
      </c>
      <c r="O6" s="60">
        <f>'Collected to Claims Ratio'!M8</f>
        <v>90637</v>
      </c>
      <c r="P6" s="60">
        <f>'Collected to Claims Ratio'!N8</f>
        <v>91987</v>
      </c>
      <c r="Q6" s="60">
        <f>'Collected to Claims Ratio'!O8</f>
        <v>31029</v>
      </c>
      <c r="R6" s="60">
        <f>'Collected to Claims Ratio'!P8</f>
        <v>103371</v>
      </c>
      <c r="S6" s="65">
        <f>'Collected to Claims Ratio'!Q8</f>
        <v>102388</v>
      </c>
      <c r="T6" s="13"/>
    </row>
    <row r="7" spans="1:21" x14ac:dyDescent="0.2">
      <c r="B7" s="88" t="s">
        <v>21</v>
      </c>
      <c r="C7" s="60">
        <f>'Collected to Claims Ratio'!C9</f>
        <v>115</v>
      </c>
      <c r="D7" s="60">
        <f>'Collected to Claims Ratio'!D9</f>
        <v>109</v>
      </c>
      <c r="E7" s="60">
        <f>'Collected to Claims Ratio'!E9</f>
        <v>98</v>
      </c>
      <c r="F7" s="60">
        <f>'Collected to Claims Ratio'!F9</f>
        <v>78</v>
      </c>
      <c r="G7" s="60">
        <f>'Collected to Claims Ratio'!G9</f>
        <v>74</v>
      </c>
      <c r="H7" s="65">
        <f>'Collected to Claims Ratio'!H9</f>
        <v>47</v>
      </c>
      <c r="I7" s="13"/>
      <c r="J7" s="13"/>
      <c r="K7" s="13"/>
      <c r="L7" s="13"/>
      <c r="M7" s="88" t="s">
        <v>21</v>
      </c>
      <c r="N7" s="60">
        <f>'Collected to Claims Ratio'!L9</f>
        <v>56726</v>
      </c>
      <c r="O7" s="60">
        <f>'Collected to Claims Ratio'!M9</f>
        <v>49896</v>
      </c>
      <c r="P7" s="60">
        <f>'Collected to Claims Ratio'!N9</f>
        <v>54993</v>
      </c>
      <c r="Q7" s="60">
        <f>'Collected to Claims Ratio'!O9</f>
        <v>25490</v>
      </c>
      <c r="R7" s="60">
        <f>'Collected to Claims Ratio'!P9</f>
        <v>40165</v>
      </c>
      <c r="S7" s="65">
        <f>'Collected to Claims Ratio'!Q9</f>
        <v>26264</v>
      </c>
      <c r="T7" s="13"/>
    </row>
    <row r="8" spans="1:21" x14ac:dyDescent="0.2">
      <c r="B8" s="90" t="str">
        <f>'Collected to Claims Ratio'!B10</f>
        <v>NCR MD</v>
      </c>
      <c r="C8" s="60">
        <f>'Collected to Claims Ratio'!C10</f>
        <v>32</v>
      </c>
      <c r="D8" s="60">
        <f>'Collected to Claims Ratio'!D10</f>
        <v>22</v>
      </c>
      <c r="E8" s="60">
        <f>'Collected to Claims Ratio'!E10</f>
        <v>75</v>
      </c>
      <c r="F8" s="60">
        <f>'Collected to Claims Ratio'!F10</f>
        <v>92</v>
      </c>
      <c r="G8" s="60">
        <f>'Collected to Claims Ratio'!G10</f>
        <v>44</v>
      </c>
      <c r="H8" s="65">
        <f>'Collected to Claims Ratio'!H10</f>
        <v>316</v>
      </c>
      <c r="I8" s="13"/>
      <c r="J8" s="13"/>
      <c r="K8" s="13"/>
      <c r="L8" s="13"/>
      <c r="M8" s="90" t="str">
        <f>'Collected to Claims Ratio'!K10</f>
        <v>NCR MD</v>
      </c>
      <c r="N8" s="60">
        <f>'Collected to Claims Ratio'!L10</f>
        <v>38103</v>
      </c>
      <c r="O8" s="60">
        <f>'Collected to Claims Ratio'!M10</f>
        <v>32889</v>
      </c>
      <c r="P8" s="60">
        <f>'Collected to Claims Ratio'!N10</f>
        <v>33795</v>
      </c>
      <c r="Q8" s="60">
        <f>'Collected to Claims Ratio'!O10</f>
        <v>17412</v>
      </c>
      <c r="R8" s="60">
        <f>'Collected to Claims Ratio'!P10</f>
        <v>40060</v>
      </c>
      <c r="S8" s="65">
        <f>'Collected to Claims Ratio'!Q10</f>
        <v>32531</v>
      </c>
      <c r="T8" s="13"/>
    </row>
    <row r="9" spans="1:21" ht="13.5" thickBot="1" x14ac:dyDescent="0.25">
      <c r="B9" s="67" t="s">
        <v>9</v>
      </c>
      <c r="C9" s="61">
        <f t="shared" ref="C9:H9" si="0">SUM(C5:C8)</f>
        <v>721</v>
      </c>
      <c r="D9" s="61">
        <f t="shared" si="0"/>
        <v>488</v>
      </c>
      <c r="E9" s="61">
        <f t="shared" si="0"/>
        <v>540</v>
      </c>
      <c r="F9" s="61">
        <f t="shared" si="0"/>
        <v>290</v>
      </c>
      <c r="G9" s="61">
        <f t="shared" si="0"/>
        <v>364</v>
      </c>
      <c r="H9" s="68">
        <f t="shared" si="0"/>
        <v>518</v>
      </c>
      <c r="I9" s="44"/>
      <c r="J9" s="44"/>
      <c r="K9" s="13"/>
      <c r="L9" s="13"/>
      <c r="M9" s="67" t="s">
        <v>9</v>
      </c>
      <c r="N9" s="61">
        <f t="shared" ref="N9:S9" si="1">SUM(N5:N8)</f>
        <v>361571</v>
      </c>
      <c r="O9" s="61">
        <f t="shared" si="1"/>
        <v>289009</v>
      </c>
      <c r="P9" s="61">
        <f t="shared" si="1"/>
        <v>289129</v>
      </c>
      <c r="Q9" s="61">
        <f t="shared" si="1"/>
        <v>81866</v>
      </c>
      <c r="R9" s="61">
        <f t="shared" si="1"/>
        <v>236347</v>
      </c>
      <c r="S9" s="68">
        <f t="shared" si="1"/>
        <v>221112</v>
      </c>
      <c r="T9" s="44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59" t="s">
        <v>54</v>
      </c>
      <c r="C11" s="159"/>
      <c r="D11" s="159"/>
      <c r="E11" s="159"/>
      <c r="F11" s="159"/>
      <c r="G11" s="159"/>
      <c r="H11" s="147"/>
      <c r="I11" s="147"/>
      <c r="J11" s="13"/>
      <c r="K11" s="13"/>
      <c r="L11" s="13"/>
      <c r="M11" s="159" t="s">
        <v>55</v>
      </c>
      <c r="N11" s="159"/>
      <c r="O11" s="159"/>
      <c r="P11" s="159"/>
      <c r="Q11" s="159"/>
      <c r="R11" s="159"/>
      <c r="S11" s="147"/>
      <c r="T11" s="147"/>
    </row>
    <row r="12" spans="1:21" x14ac:dyDescent="0.2">
      <c r="B12" s="15" t="s">
        <v>17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70" t="str">
        <f>'Collected to Claims Ratio'!H14</f>
        <v>FY2018</v>
      </c>
      <c r="I12" s="13"/>
      <c r="J12" s="13"/>
      <c r="K12" s="13"/>
      <c r="L12" s="13"/>
      <c r="M12" s="15" t="s">
        <v>17</v>
      </c>
      <c r="N12" s="62" t="str">
        <f>'Collected to Claims Ratio'!C14</f>
        <v>FY2013</v>
      </c>
      <c r="O12" s="62" t="str">
        <f>'Collected to Claims Ratio'!D14</f>
        <v>FY2014</v>
      </c>
      <c r="P12" s="62" t="str">
        <f>'Collected to Claims Ratio'!E14</f>
        <v>FY2015</v>
      </c>
      <c r="Q12" s="62" t="str">
        <f>'Collected to Claims Ratio'!F14</f>
        <v>FY2016</v>
      </c>
      <c r="R12" s="62" t="str">
        <f>'Collected to Claims Ratio'!G14</f>
        <v>FY2017</v>
      </c>
      <c r="S12" s="62" t="str">
        <f>'Collected to Claims Ratio'!H14</f>
        <v>FY2018</v>
      </c>
      <c r="T12" s="13"/>
    </row>
    <row r="13" spans="1:21" x14ac:dyDescent="0.2">
      <c r="B13" s="90" t="str">
        <f>'Collected to Claims Ratio'!B15</f>
        <v>Air Force</v>
      </c>
      <c r="C13" s="60">
        <f>'Collected to Claims Ratio'!C15</f>
        <v>456</v>
      </c>
      <c r="D13" s="60">
        <f>'Collected to Claims Ratio'!D15</f>
        <v>468</v>
      </c>
      <c r="E13" s="60">
        <f>'Collected to Claims Ratio'!E15</f>
        <v>436</v>
      </c>
      <c r="F13" s="60">
        <f>'Collected to Claims Ratio'!F15</f>
        <v>244</v>
      </c>
      <c r="G13" s="60">
        <f>'Collected to Claims Ratio'!G15</f>
        <v>234</v>
      </c>
      <c r="H13" s="65">
        <f>'Collected to Claims Ratio'!H15</f>
        <v>439</v>
      </c>
      <c r="I13" s="48"/>
      <c r="J13" s="13"/>
      <c r="K13" s="13"/>
      <c r="L13" s="13"/>
      <c r="M13" s="90" t="str">
        <f>'Collected to Claims Ratio'!K15</f>
        <v>Air Force</v>
      </c>
      <c r="N13" s="60">
        <f>'Collected to Claims Ratio'!L15</f>
        <v>501624</v>
      </c>
      <c r="O13" s="60">
        <f>'Collected to Claims Ratio'!M15</f>
        <v>457608</v>
      </c>
      <c r="P13" s="60">
        <f>'Collected to Claims Ratio'!N15</f>
        <v>403835</v>
      </c>
      <c r="Q13" s="60">
        <f>'Collected to Claims Ratio'!O15</f>
        <v>145630</v>
      </c>
      <c r="R13" s="60">
        <f>'Collected to Claims Ratio'!P15</f>
        <v>286410</v>
      </c>
      <c r="S13" s="65">
        <f>'Collected to Claims Ratio'!Q15</f>
        <v>343403</v>
      </c>
      <c r="T13" s="13"/>
    </row>
    <row r="14" spans="1:21" x14ac:dyDescent="0.2">
      <c r="B14" s="90" t="str">
        <f>'Collected to Claims Ratio'!B16</f>
        <v>Army</v>
      </c>
      <c r="C14" s="60">
        <f>'Collected to Claims Ratio'!C16</f>
        <v>1109</v>
      </c>
      <c r="D14" s="60">
        <f>'Collected to Claims Ratio'!D16</f>
        <v>916</v>
      </c>
      <c r="E14" s="60">
        <f>'Collected to Claims Ratio'!E16</f>
        <v>962</v>
      </c>
      <c r="F14" s="60">
        <f>'Collected to Claims Ratio'!F16</f>
        <v>678</v>
      </c>
      <c r="G14" s="60">
        <f>'Collected to Claims Ratio'!G16</f>
        <v>976</v>
      </c>
      <c r="H14" s="65">
        <f>'Collected to Claims Ratio'!H16</f>
        <v>722</v>
      </c>
      <c r="I14" s="48"/>
      <c r="J14" s="48"/>
      <c r="K14" s="13"/>
      <c r="L14" s="13"/>
      <c r="M14" s="90" t="str">
        <f>'Collected to Claims Ratio'!K16</f>
        <v>Army</v>
      </c>
      <c r="N14" s="60">
        <f>'Collected to Claims Ratio'!L16</f>
        <v>329691</v>
      </c>
      <c r="O14" s="60">
        <f>'Collected to Claims Ratio'!M16</f>
        <v>283428</v>
      </c>
      <c r="P14" s="60">
        <f>'Collected to Claims Ratio'!N16</f>
        <v>246363</v>
      </c>
      <c r="Q14" s="60">
        <f>'Collected to Claims Ratio'!O16</f>
        <v>172426</v>
      </c>
      <c r="R14" s="60">
        <f>'Collected to Claims Ratio'!P16</f>
        <v>305020</v>
      </c>
      <c r="S14" s="65">
        <f>'Collected to Claims Ratio'!Q16</f>
        <v>334026</v>
      </c>
      <c r="T14" s="13"/>
    </row>
    <row r="15" spans="1:21" x14ac:dyDescent="0.2">
      <c r="B15" s="88" t="s">
        <v>21</v>
      </c>
      <c r="C15" s="60">
        <f>'Collected to Claims Ratio'!C17</f>
        <v>310</v>
      </c>
      <c r="D15" s="60">
        <f>'Collected to Claims Ratio'!D17</f>
        <v>359</v>
      </c>
      <c r="E15" s="60">
        <f>'Collected to Claims Ratio'!E17</f>
        <v>304</v>
      </c>
      <c r="F15" s="60">
        <f>'Collected to Claims Ratio'!F17</f>
        <v>300</v>
      </c>
      <c r="G15" s="60">
        <f>'Collected to Claims Ratio'!G17</f>
        <v>258</v>
      </c>
      <c r="H15" s="65">
        <f>'Collected to Claims Ratio'!H17</f>
        <v>225</v>
      </c>
      <c r="I15" s="48"/>
      <c r="J15" s="13"/>
      <c r="K15" s="13"/>
      <c r="L15" s="13"/>
      <c r="M15" s="88" t="s">
        <v>21</v>
      </c>
      <c r="N15" s="60">
        <f>'Collected to Claims Ratio'!L17</f>
        <v>152415</v>
      </c>
      <c r="O15" s="60">
        <f>'Collected to Claims Ratio'!M17</f>
        <v>164116</v>
      </c>
      <c r="P15" s="60">
        <f>'Collected to Claims Ratio'!N17</f>
        <v>150303</v>
      </c>
      <c r="Q15" s="60">
        <f>'Collected to Claims Ratio'!O17</f>
        <v>135137</v>
      </c>
      <c r="R15" s="60">
        <f>'Collected to Claims Ratio'!P17</f>
        <v>150559</v>
      </c>
      <c r="S15" s="65">
        <f>'Collected to Claims Ratio'!Q17</f>
        <v>125138</v>
      </c>
      <c r="T15" s="13"/>
    </row>
    <row r="16" spans="1:21" x14ac:dyDescent="0.2">
      <c r="B16" s="90" t="str">
        <f>'Collected to Claims Ratio'!B18</f>
        <v>NCR MD</v>
      </c>
      <c r="C16" s="60">
        <f>'Collected to Claims Ratio'!C18</f>
        <v>132</v>
      </c>
      <c r="D16" s="60">
        <f>'Collected to Claims Ratio'!D18</f>
        <v>136</v>
      </c>
      <c r="E16" s="60">
        <f>'Collected to Claims Ratio'!E18</f>
        <v>279</v>
      </c>
      <c r="F16" s="60">
        <f>'Collected to Claims Ratio'!F18</f>
        <v>384</v>
      </c>
      <c r="G16" s="60">
        <f>'Collected to Claims Ratio'!G18</f>
        <v>412</v>
      </c>
      <c r="H16" s="65">
        <f>'Collected to Claims Ratio'!H18</f>
        <v>357</v>
      </c>
      <c r="I16" s="13"/>
      <c r="J16" s="13"/>
      <c r="K16" s="13"/>
      <c r="L16" s="13"/>
      <c r="M16" s="90" t="str">
        <f>'Collected to Claims Ratio'!K18</f>
        <v>NCR MD</v>
      </c>
      <c r="N16" s="60">
        <f>'Collected to Claims Ratio'!L18</f>
        <v>105232</v>
      </c>
      <c r="O16" s="60">
        <f>'Collected to Claims Ratio'!M18</f>
        <v>126318</v>
      </c>
      <c r="P16" s="60">
        <f>'Collected to Claims Ratio'!N18</f>
        <v>95503</v>
      </c>
      <c r="Q16" s="60">
        <f>'Collected to Claims Ratio'!O18</f>
        <v>92948</v>
      </c>
      <c r="R16" s="60">
        <f>'Collected to Claims Ratio'!P18</f>
        <v>103783</v>
      </c>
      <c r="S16" s="65">
        <f>'Collected to Claims Ratio'!Q18</f>
        <v>88153</v>
      </c>
      <c r="T16" s="13"/>
    </row>
    <row r="17" spans="2:21" ht="13.5" thickBot="1" x14ac:dyDescent="0.25">
      <c r="B17" s="67" t="s">
        <v>9</v>
      </c>
      <c r="C17" s="61">
        <f t="shared" ref="C17:H17" si="2">SUM(C13:C16)</f>
        <v>2007</v>
      </c>
      <c r="D17" s="61">
        <f t="shared" si="2"/>
        <v>1879</v>
      </c>
      <c r="E17" s="61">
        <f t="shared" si="2"/>
        <v>1981</v>
      </c>
      <c r="F17" s="61">
        <f t="shared" si="2"/>
        <v>1606</v>
      </c>
      <c r="G17" s="61">
        <f t="shared" si="2"/>
        <v>1880</v>
      </c>
      <c r="H17" s="68">
        <f t="shared" si="2"/>
        <v>1743</v>
      </c>
      <c r="I17" s="44"/>
      <c r="J17" s="44"/>
      <c r="K17" s="13"/>
      <c r="L17" s="13"/>
      <c r="M17" s="67" t="s">
        <v>9</v>
      </c>
      <c r="N17" s="61">
        <f t="shared" ref="N17:S17" si="3">SUM(N13:N16)</f>
        <v>1088962</v>
      </c>
      <c r="O17" s="61">
        <f t="shared" si="3"/>
        <v>1031470</v>
      </c>
      <c r="P17" s="61">
        <f t="shared" si="3"/>
        <v>896004</v>
      </c>
      <c r="Q17" s="61">
        <f t="shared" si="3"/>
        <v>546141</v>
      </c>
      <c r="R17" s="61">
        <f t="shared" si="3"/>
        <v>845772</v>
      </c>
      <c r="S17" s="68">
        <f t="shared" si="3"/>
        <v>890720</v>
      </c>
      <c r="T17" s="44"/>
      <c r="U17" s="9"/>
    </row>
    <row r="18" spans="2:21" x14ac:dyDescent="0.2">
      <c r="B18" s="13"/>
      <c r="C18" s="13"/>
      <c r="D18" s="13"/>
      <c r="E18" s="13"/>
      <c r="F18" s="13"/>
      <c r="G18" s="13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"/>
    </row>
    <row r="19" spans="2:21" ht="23.25" customHeight="1" thickBot="1" x14ac:dyDescent="0.25">
      <c r="B19" s="157" t="s">
        <v>56</v>
      </c>
      <c r="C19" s="157"/>
      <c r="D19" s="157"/>
      <c r="E19" s="157"/>
      <c r="F19" s="157"/>
      <c r="G19" s="157"/>
      <c r="H19" s="147"/>
      <c r="I19" s="147"/>
      <c r="J19" s="49"/>
      <c r="K19" s="49"/>
      <c r="L19" s="49"/>
      <c r="M19" s="157" t="s">
        <v>57</v>
      </c>
      <c r="N19" s="157"/>
      <c r="O19" s="157"/>
      <c r="P19" s="157"/>
      <c r="Q19" s="157"/>
      <c r="R19" s="157"/>
      <c r="S19" s="147"/>
      <c r="T19" s="147"/>
      <c r="U19" s="6"/>
    </row>
    <row r="20" spans="2:21" x14ac:dyDescent="0.2">
      <c r="B20" s="15" t="s">
        <v>17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70" t="str">
        <f>'Collected to Claims Ratio'!H22</f>
        <v>FY2018</v>
      </c>
      <c r="I20" s="13"/>
      <c r="J20" s="13"/>
      <c r="K20" s="13"/>
      <c r="L20" s="13"/>
      <c r="M20" s="15" t="s">
        <v>17</v>
      </c>
      <c r="N20" s="62" t="str">
        <f>'Collected to Claims Ratio'!C22</f>
        <v>FY2013</v>
      </c>
      <c r="O20" s="62" t="str">
        <f>'Collected to Claims Ratio'!D22</f>
        <v>FY2014</v>
      </c>
      <c r="P20" s="62" t="str">
        <f>'Collected to Claims Ratio'!E22</f>
        <v>FY2015</v>
      </c>
      <c r="Q20" s="62" t="str">
        <f>'Collected to Claims Ratio'!F22</f>
        <v>FY2016</v>
      </c>
      <c r="R20" s="62" t="str">
        <f>'Collected to Claims Ratio'!G22</f>
        <v>FY2017</v>
      </c>
      <c r="S20" s="62" t="str">
        <f>'Collected to Claims Ratio'!H22</f>
        <v>FY2018</v>
      </c>
      <c r="T20" s="13"/>
    </row>
    <row r="21" spans="2:21" x14ac:dyDescent="0.2">
      <c r="B21" s="90" t="str">
        <f>'Collected to Claims Ratio'!B23</f>
        <v>Air Force</v>
      </c>
      <c r="C21" s="71">
        <f>'Collected to Claims Ratio'!C23</f>
        <v>0.25</v>
      </c>
      <c r="D21" s="92">
        <f>'Collected to Claims Ratio'!D23</f>
        <v>0.14102564102564102</v>
      </c>
      <c r="E21" s="92">
        <f>'Collected to Claims Ratio'!E23</f>
        <v>0.20642201834862386</v>
      </c>
      <c r="F21" s="92">
        <f>'Collected to Claims Ratio'!F23</f>
        <v>9.8360655737704916E-2</v>
      </c>
      <c r="G21" s="71">
        <f>'Collected to Claims Ratio'!G23</f>
        <v>0.16666666666666666</v>
      </c>
      <c r="H21" s="78">
        <f>'Collected to Claims Ratio'!H23</f>
        <v>8.8838268792710701E-2</v>
      </c>
      <c r="I21" s="30"/>
      <c r="J21" s="30"/>
      <c r="K21" s="13"/>
      <c r="L21" s="13"/>
      <c r="M21" s="90" t="str">
        <f>'Collected to Claims Ratio'!K23</f>
        <v>Air Force</v>
      </c>
      <c r="N21" s="71">
        <f>'Collected to Claims Ratio'!L23</f>
        <v>0.27184704081144445</v>
      </c>
      <c r="O21" s="71">
        <f>'Collected to Claims Ratio'!M23</f>
        <v>0.25258955263019878</v>
      </c>
      <c r="P21" s="71">
        <f>'Collected to Claims Ratio'!N23</f>
        <v>0.26831255339433185</v>
      </c>
      <c r="Q21" s="71">
        <f>'Collected to Claims Ratio'!O23</f>
        <v>5.4487399574263545E-2</v>
      </c>
      <c r="R21" s="71">
        <f>'Collected to Claims Ratio'!P23</f>
        <v>0.18418002164728886</v>
      </c>
      <c r="S21" s="78">
        <f>'Collected to Claims Ratio'!Q23</f>
        <v>0.17451507412573566</v>
      </c>
      <c r="T21" s="13"/>
    </row>
    <row r="22" spans="2:21" x14ac:dyDescent="0.2">
      <c r="B22" s="90" t="str">
        <f>'Collected to Claims Ratio'!B24</f>
        <v>Army</v>
      </c>
      <c r="C22" s="71">
        <f>'Collected to Claims Ratio'!C24</f>
        <v>0.41478809738503158</v>
      </c>
      <c r="D22" s="92">
        <f>'Collected to Claims Ratio'!D24</f>
        <v>0.31768558951965065</v>
      </c>
      <c r="E22" s="92">
        <f>'Collected to Claims Ratio'!E24</f>
        <v>0.28794178794178793</v>
      </c>
      <c r="F22" s="92">
        <f>'Collected to Claims Ratio'!F24</f>
        <v>0.1415929203539823</v>
      </c>
      <c r="G22" s="71">
        <f>'Collected to Claims Ratio'!G24</f>
        <v>0.21209016393442623</v>
      </c>
      <c r="H22" s="78">
        <f>'Collected to Claims Ratio'!H24</f>
        <v>0.16066481994459833</v>
      </c>
      <c r="I22" s="30"/>
      <c r="J22" s="30"/>
      <c r="K22" s="13"/>
      <c r="L22" s="13"/>
      <c r="M22" s="90" t="str">
        <f>'Collected to Claims Ratio'!K24</f>
        <v>Army</v>
      </c>
      <c r="N22" s="71">
        <f>'Collected to Claims Ratio'!L24</f>
        <v>0.39545210515300688</v>
      </c>
      <c r="O22" s="71">
        <f>'Collected to Claims Ratio'!M24</f>
        <v>0.31978844715412735</v>
      </c>
      <c r="P22" s="71">
        <f>'Collected to Claims Ratio'!N24</f>
        <v>0.37337993123967478</v>
      </c>
      <c r="Q22" s="71">
        <f>'Collected to Claims Ratio'!O24</f>
        <v>0.17995545915349193</v>
      </c>
      <c r="R22" s="71">
        <f>'Collected to Claims Ratio'!P24</f>
        <v>0.33889908858435513</v>
      </c>
      <c r="S22" s="78">
        <f>'Collected to Claims Ratio'!Q24</f>
        <v>0.30652703681749327</v>
      </c>
      <c r="T22" s="13"/>
    </row>
    <row r="23" spans="2:21" x14ac:dyDescent="0.2">
      <c r="B23" s="88" t="s">
        <v>21</v>
      </c>
      <c r="C23" s="71">
        <f>'Collected to Claims Ratio'!C25</f>
        <v>0.37096774193548387</v>
      </c>
      <c r="D23" s="92">
        <f>'Collected to Claims Ratio'!D25</f>
        <v>0.30362116991643456</v>
      </c>
      <c r="E23" s="92">
        <f>'Collected to Claims Ratio'!E25</f>
        <v>0.32236842105263158</v>
      </c>
      <c r="F23" s="92">
        <f>'Collected to Claims Ratio'!F25</f>
        <v>0.26</v>
      </c>
      <c r="G23" s="71">
        <f>'Collected to Claims Ratio'!G25</f>
        <v>0.2868217054263566</v>
      </c>
      <c r="H23" s="78">
        <f>'Collected to Claims Ratio'!H25</f>
        <v>0.2088888888888889</v>
      </c>
      <c r="I23" s="30"/>
      <c r="J23" s="91" t="s">
        <v>58</v>
      </c>
      <c r="K23" s="13"/>
      <c r="L23" s="13"/>
      <c r="M23" s="88" t="s">
        <v>21</v>
      </c>
      <c r="N23" s="71">
        <f>'Collected to Claims Ratio'!L25</f>
        <v>0.37218121575960372</v>
      </c>
      <c r="O23" s="71">
        <f>'Collected to Claims Ratio'!M25</f>
        <v>0.30402885763728094</v>
      </c>
      <c r="P23" s="71">
        <f>'Collected to Claims Ratio'!N25</f>
        <v>0.36588092054050819</v>
      </c>
      <c r="Q23" s="71">
        <f>'Collected to Claims Ratio'!O25</f>
        <v>0.18862339699712144</v>
      </c>
      <c r="R23" s="71">
        <f>'Collected to Claims Ratio'!P25</f>
        <v>0.26677249450381579</v>
      </c>
      <c r="S23" s="78">
        <f>'Collected to Claims Ratio'!Q25</f>
        <v>0.20988029215745815</v>
      </c>
      <c r="T23" s="13"/>
    </row>
    <row r="24" spans="2:21" x14ac:dyDescent="0.2">
      <c r="B24" s="90" t="str">
        <f>'Collected to Claims Ratio'!B26</f>
        <v>NCR MD</v>
      </c>
      <c r="C24" s="71">
        <f>'Collected to Claims Ratio'!C26</f>
        <v>0.24242424242424243</v>
      </c>
      <c r="D24" s="92">
        <f>'Collected to Claims Ratio'!D26</f>
        <v>0.16176470588235295</v>
      </c>
      <c r="E24" s="92">
        <f>'Collected to Claims Ratio'!E26</f>
        <v>0.26881720430107525</v>
      </c>
      <c r="F24" s="92">
        <f>'Collected to Claims Ratio'!F26</f>
        <v>0.23958333333333334</v>
      </c>
      <c r="G24" s="71">
        <f>'Collected to Claims Ratio'!G26</f>
        <v>0.10679611650485436</v>
      </c>
      <c r="H24" s="78">
        <f>'Collected to Claims Ratio'!H26</f>
        <v>0.88515406162464982</v>
      </c>
      <c r="I24" s="30"/>
      <c r="J24" s="30"/>
      <c r="K24" s="13"/>
      <c r="L24" s="13"/>
      <c r="M24" s="90" t="str">
        <f>'Collected to Claims Ratio'!K26</f>
        <v>NCR MD</v>
      </c>
      <c r="N24" s="71">
        <f>'Collected to Claims Ratio'!L26</f>
        <v>0.36208567736049868</v>
      </c>
      <c r="O24" s="71">
        <f>'Collected to Claims Ratio'!M26</f>
        <v>0.2603666935828623</v>
      </c>
      <c r="P24" s="71">
        <f>'Collected to Claims Ratio'!N26</f>
        <v>0.35386322942734783</v>
      </c>
      <c r="Q24" s="71">
        <f>'Collected to Claims Ratio'!O26</f>
        <v>0.18733055041528596</v>
      </c>
      <c r="R24" s="71">
        <f>'Collected to Claims Ratio'!P26</f>
        <v>0.38599770675351452</v>
      </c>
      <c r="S24" s="78">
        <f>'Collected to Claims Ratio'!Q26</f>
        <v>0.36902884757183535</v>
      </c>
      <c r="T24" s="13"/>
    </row>
    <row r="25" spans="2:21" ht="13.5" thickBot="1" x14ac:dyDescent="0.25">
      <c r="B25" s="67" t="s">
        <v>9</v>
      </c>
      <c r="C25" s="69">
        <f>'Collected to Claims Ratio'!C27</f>
        <v>0.35924265072247136</v>
      </c>
      <c r="D25" s="69">
        <f>'Collected to Claims Ratio'!D27</f>
        <v>0.25971261309207028</v>
      </c>
      <c r="E25" s="69">
        <f>'Collected to Claims Ratio'!E27</f>
        <v>0.27258960121150932</v>
      </c>
      <c r="F25" s="69">
        <f>'Collected to Claims Ratio'!F27</f>
        <v>0.18057285180572852</v>
      </c>
      <c r="G25" s="69">
        <f>'Collected to Claims Ratio'!G27</f>
        <v>0.19361702127659575</v>
      </c>
      <c r="H25" s="86">
        <f>'Collected to Claims Ratio'!H27</f>
        <v>0.2971887550200803</v>
      </c>
      <c r="I25" s="46"/>
      <c r="J25" s="46"/>
      <c r="K25" s="13"/>
      <c r="L25" s="13"/>
      <c r="M25" s="67" t="s">
        <v>9</v>
      </c>
      <c r="N25" s="69">
        <f>'Collected to Claims Ratio'!L27</f>
        <v>0.33203270637542909</v>
      </c>
      <c r="O25" s="69">
        <f>'Collected to Claims Ratio'!M27</f>
        <v>0.28019137735464916</v>
      </c>
      <c r="P25" s="69">
        <f>'Collected to Claims Ratio'!N27</f>
        <v>0.32268717550368081</v>
      </c>
      <c r="Q25" s="69">
        <f>'Collected to Claims Ratio'!O27</f>
        <v>0.14989901875156783</v>
      </c>
      <c r="R25" s="69">
        <f>'Collected to Claims Ratio'!P27</f>
        <v>0.27944528785535583</v>
      </c>
      <c r="S25" s="86">
        <f>'Collected to Claims Ratio'!Q27</f>
        <v>0.24823962636967847</v>
      </c>
      <c r="T25" s="46"/>
      <c r="U25" s="10"/>
    </row>
    <row r="27" spans="2:21" x14ac:dyDescent="0.2">
      <c r="I27" s="26"/>
    </row>
    <row r="31" spans="2:21" x14ac:dyDescent="0.2">
      <c r="E31" s="1"/>
    </row>
  </sheetData>
  <sheetProtection algorithmName="SHA-512" hashValue="LNvSGgmnrk1qrTRsmy2jnjg8ttVKNoHukZrFQ45GTalfDcJR3hfWpHPv6clkD/XX2S+rweEl9Eg8ts9zaSu8kQ==" saltValue="EEDwyqgHg6DAbshvojszeQ==" spinCount="100000" sheet="1" objects="1" scenarios="1"/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59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54</v>
      </c>
      <c r="C3" s="158"/>
      <c r="D3" s="158"/>
      <c r="E3" s="158"/>
      <c r="F3" s="158"/>
      <c r="G3" s="158"/>
      <c r="H3" s="148"/>
      <c r="I3" s="148"/>
      <c r="M3" s="158" t="s">
        <v>55</v>
      </c>
      <c r="N3" s="158"/>
      <c r="O3" s="158"/>
      <c r="P3" s="158"/>
      <c r="Q3" s="158"/>
      <c r="R3" s="158"/>
      <c r="S3" s="148"/>
      <c r="T3" s="148"/>
    </row>
    <row r="4" spans="1:21" x14ac:dyDescent="0.2">
      <c r="B4" s="15" t="s">
        <v>17</v>
      </c>
      <c r="C4" s="70" t="str">
        <f>'Collected to Claims Ratio'!C6</f>
        <v>FY2013</v>
      </c>
      <c r="D4" s="70" t="str">
        <f>'Collected to Claims Ratio'!D6</f>
        <v>FY2014</v>
      </c>
      <c r="E4" s="70" t="str">
        <f>'Collected to Claims Ratio'!E6</f>
        <v>FY2015</v>
      </c>
      <c r="F4" s="70" t="str">
        <f>'Collected to Claims Ratio'!F6</f>
        <v>FY2016</v>
      </c>
      <c r="G4" s="70" t="str">
        <f>'Collected to Claims Ratio'!G6</f>
        <v>FY2017</v>
      </c>
      <c r="H4" s="89" t="str">
        <f>'Collected to Claims Ratio'!H6</f>
        <v>FY2018</v>
      </c>
      <c r="L4" s="13"/>
      <c r="M4" s="77" t="s">
        <v>17</v>
      </c>
      <c r="N4" s="70" t="str">
        <f>'Collected to Claims Ratio'!L6</f>
        <v>FY2013</v>
      </c>
      <c r="O4" s="70" t="str">
        <f>'Collected to Claims Ratio'!M6</f>
        <v>FY2014</v>
      </c>
      <c r="P4" s="70" t="str">
        <f>'Collected to Claims Ratio'!N6</f>
        <v>FY2015</v>
      </c>
      <c r="Q4" s="70" t="str">
        <f>'Collected to Claims Ratio'!O6</f>
        <v>FY2016</v>
      </c>
      <c r="R4" s="70" t="str">
        <f>'Collected to Claims Ratio'!P6</f>
        <v>FY2017</v>
      </c>
      <c r="S4" s="72" t="str">
        <f>'Collected to Claims Ratio'!Q6</f>
        <v>FY2018</v>
      </c>
    </row>
    <row r="5" spans="1:21" x14ac:dyDescent="0.2">
      <c r="B5" s="90" t="str">
        <f>'Claims per Disp or Visits'!B6</f>
        <v>Air Force</v>
      </c>
      <c r="C5" s="60">
        <f>'Claims per Disp or Visits'!C6</f>
        <v>456</v>
      </c>
      <c r="D5" s="60">
        <f>'Claims per Disp or Visits'!D6</f>
        <v>468</v>
      </c>
      <c r="E5" s="60">
        <f>'Claims per Disp or Visits'!E6</f>
        <v>436</v>
      </c>
      <c r="F5" s="60">
        <f>'Claims per Disp or Visits'!F6</f>
        <v>244</v>
      </c>
      <c r="G5" s="60">
        <f>'Claims per Disp or Visits'!G6</f>
        <v>234</v>
      </c>
      <c r="H5" s="65">
        <f>'Claims per Disp or Visits'!H6</f>
        <v>439</v>
      </c>
      <c r="L5" s="13"/>
      <c r="M5" s="90" t="str">
        <f>'Claims per Disp or Visits'!K6</f>
        <v>Air Force</v>
      </c>
      <c r="N5" s="60">
        <f>'Claims per Disp or Visits'!L6</f>
        <v>501624</v>
      </c>
      <c r="O5" s="60">
        <f>'Claims per Disp or Visits'!M6</f>
        <v>457608</v>
      </c>
      <c r="P5" s="60">
        <f>'Claims per Disp or Visits'!N6</f>
        <v>403835</v>
      </c>
      <c r="Q5" s="60">
        <f>'Claims per Disp or Visits'!O6</f>
        <v>145630</v>
      </c>
      <c r="R5" s="60">
        <f>'Claims per Disp or Visits'!P6</f>
        <v>286410</v>
      </c>
      <c r="S5" s="65">
        <f>'Claims per Disp or Visits'!Q6</f>
        <v>343403</v>
      </c>
    </row>
    <row r="6" spans="1:21" x14ac:dyDescent="0.2">
      <c r="B6" s="90" t="str">
        <f>'Claims per Disp or Visits'!B7</f>
        <v>Army</v>
      </c>
      <c r="C6" s="60">
        <f>'Claims per Disp or Visits'!C7</f>
        <v>1109</v>
      </c>
      <c r="D6" s="60">
        <f>'Claims per Disp or Visits'!D7</f>
        <v>916</v>
      </c>
      <c r="E6" s="60">
        <f>'Claims per Disp or Visits'!E7</f>
        <v>962</v>
      </c>
      <c r="F6" s="60">
        <f>'Claims per Disp or Visits'!F7</f>
        <v>678</v>
      </c>
      <c r="G6" s="60">
        <f>'Claims per Disp or Visits'!G7</f>
        <v>976</v>
      </c>
      <c r="H6" s="65">
        <f>'Claims per Disp or Visits'!H7</f>
        <v>722</v>
      </c>
      <c r="I6" s="6"/>
      <c r="J6" s="6"/>
      <c r="L6" s="13"/>
      <c r="M6" s="90" t="str">
        <f>'Claims per Disp or Visits'!K7</f>
        <v>Army</v>
      </c>
      <c r="N6" s="60">
        <f>'Claims per Disp or Visits'!L7</f>
        <v>329691</v>
      </c>
      <c r="O6" s="60">
        <f>'Claims per Disp or Visits'!M7</f>
        <v>283428</v>
      </c>
      <c r="P6" s="60">
        <f>'Claims per Disp or Visits'!N7</f>
        <v>246363</v>
      </c>
      <c r="Q6" s="60">
        <f>'Claims per Disp or Visits'!O7</f>
        <v>172426</v>
      </c>
      <c r="R6" s="60">
        <f>'Claims per Disp or Visits'!P7</f>
        <v>305020</v>
      </c>
      <c r="S6" s="65">
        <f>'Claims per Disp or Visits'!Q7</f>
        <v>334026</v>
      </c>
    </row>
    <row r="7" spans="1:21" x14ac:dyDescent="0.2">
      <c r="B7" s="88" t="s">
        <v>21</v>
      </c>
      <c r="C7" s="60">
        <f>'Claims per Disp or Visits'!C8</f>
        <v>310</v>
      </c>
      <c r="D7" s="60">
        <f>'Claims per Disp or Visits'!D8</f>
        <v>359</v>
      </c>
      <c r="E7" s="60">
        <f>'Claims per Disp or Visits'!E8</f>
        <v>304</v>
      </c>
      <c r="F7" s="60">
        <f>'Claims per Disp or Visits'!F8</f>
        <v>300</v>
      </c>
      <c r="G7" s="60">
        <f>'Claims per Disp or Visits'!G8</f>
        <v>258</v>
      </c>
      <c r="H7" s="65">
        <f>'Claims per Disp or Visits'!H8</f>
        <v>225</v>
      </c>
      <c r="L7" s="13"/>
      <c r="M7" s="88" t="s">
        <v>21</v>
      </c>
      <c r="N7" s="60">
        <f>'Claims per Disp or Visits'!L8</f>
        <v>152415</v>
      </c>
      <c r="O7" s="60">
        <f>'Claims per Disp or Visits'!M8</f>
        <v>164116</v>
      </c>
      <c r="P7" s="60">
        <f>'Claims per Disp or Visits'!N8</f>
        <v>150303</v>
      </c>
      <c r="Q7" s="60">
        <f>'Claims per Disp or Visits'!O8</f>
        <v>135137</v>
      </c>
      <c r="R7" s="60">
        <f>'Claims per Disp or Visits'!P8</f>
        <v>150559</v>
      </c>
      <c r="S7" s="65">
        <f>'Claims per Disp or Visits'!Q8</f>
        <v>125138</v>
      </c>
    </row>
    <row r="8" spans="1:21" x14ac:dyDescent="0.2">
      <c r="B8" s="90" t="str">
        <f>'Claims per Disp or Visits'!B9</f>
        <v>NCR MD</v>
      </c>
      <c r="C8" s="60">
        <f>'Claims per Disp or Visits'!C9</f>
        <v>132</v>
      </c>
      <c r="D8" s="60">
        <f>'Claims per Disp or Visits'!D9</f>
        <v>136</v>
      </c>
      <c r="E8" s="60">
        <f>'Claims per Disp or Visits'!E9</f>
        <v>279</v>
      </c>
      <c r="F8" s="60">
        <f>'Claims per Disp or Visits'!F9</f>
        <v>384</v>
      </c>
      <c r="G8" s="60">
        <f>'Claims per Disp or Visits'!G9</f>
        <v>412</v>
      </c>
      <c r="H8" s="65">
        <f>'Claims per Disp or Visits'!H9</f>
        <v>357</v>
      </c>
      <c r="L8" s="13"/>
      <c r="M8" s="90" t="str">
        <f>'Claims per Disp or Visits'!K9</f>
        <v>NCR MD</v>
      </c>
      <c r="N8" s="60">
        <f>'Claims per Disp or Visits'!L9</f>
        <v>105232</v>
      </c>
      <c r="O8" s="60">
        <f>'Claims per Disp or Visits'!M9</f>
        <v>126318</v>
      </c>
      <c r="P8" s="60">
        <f>'Claims per Disp or Visits'!N9</f>
        <v>95503</v>
      </c>
      <c r="Q8" s="60">
        <f>'Claims per Disp or Visits'!O9</f>
        <v>92948</v>
      </c>
      <c r="R8" s="60">
        <f>'Claims per Disp or Visits'!P9</f>
        <v>103783</v>
      </c>
      <c r="S8" s="65">
        <f>'Claims per Disp or Visits'!Q9</f>
        <v>88153</v>
      </c>
    </row>
    <row r="9" spans="1:21" ht="13.5" thickBot="1" x14ac:dyDescent="0.25">
      <c r="B9" s="67" t="s">
        <v>9</v>
      </c>
      <c r="C9" s="61">
        <f t="shared" ref="C9:H9" si="0">SUM(C5:C8)</f>
        <v>2007</v>
      </c>
      <c r="D9" s="61">
        <f t="shared" si="0"/>
        <v>1879</v>
      </c>
      <c r="E9" s="61">
        <f t="shared" si="0"/>
        <v>1981</v>
      </c>
      <c r="F9" s="61">
        <f t="shared" si="0"/>
        <v>1606</v>
      </c>
      <c r="G9" s="61">
        <f t="shared" si="0"/>
        <v>1880</v>
      </c>
      <c r="H9" s="68">
        <f t="shared" si="0"/>
        <v>1743</v>
      </c>
      <c r="I9" s="9"/>
      <c r="J9" s="9"/>
      <c r="K9" s="9"/>
      <c r="L9" s="44"/>
      <c r="M9" s="67" t="s">
        <v>9</v>
      </c>
      <c r="N9" s="61">
        <f t="shared" ref="N9:S9" si="1">SUM(N5:N8)</f>
        <v>1088962</v>
      </c>
      <c r="O9" s="61">
        <f t="shared" si="1"/>
        <v>1031470</v>
      </c>
      <c r="P9" s="61">
        <f t="shared" si="1"/>
        <v>896004</v>
      </c>
      <c r="Q9" s="61">
        <f t="shared" si="1"/>
        <v>546141</v>
      </c>
      <c r="R9" s="61">
        <f t="shared" si="1"/>
        <v>845772</v>
      </c>
      <c r="S9" s="68">
        <f t="shared" si="1"/>
        <v>890720</v>
      </c>
      <c r="T9" s="9"/>
      <c r="U9" s="9"/>
    </row>
    <row r="11" spans="1:21" ht="22.5" customHeight="1" thickBot="1" x14ac:dyDescent="0.25">
      <c r="B11" s="158" t="s">
        <v>47</v>
      </c>
      <c r="C11" s="158"/>
      <c r="D11" s="158"/>
      <c r="E11" s="158"/>
      <c r="F11" s="158"/>
      <c r="G11" s="158"/>
      <c r="H11" s="148"/>
      <c r="I11" s="148"/>
      <c r="M11" s="158" t="s">
        <v>48</v>
      </c>
      <c r="N11" s="158"/>
      <c r="O11" s="158"/>
      <c r="P11" s="158"/>
      <c r="Q11" s="158"/>
      <c r="R11" s="158"/>
      <c r="S11" s="148"/>
      <c r="T11" s="148"/>
    </row>
    <row r="12" spans="1:21" x14ac:dyDescent="0.2">
      <c r="B12" s="15" t="s">
        <v>17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89" t="str">
        <f>'Collected to Claims Ratio'!H14</f>
        <v>FY2018</v>
      </c>
      <c r="L12" s="13"/>
      <c r="M12" s="77" t="s">
        <v>17</v>
      </c>
      <c r="N12" s="70" t="str">
        <f>'Collected to Claims Ratio'!L14</f>
        <v>FY2013</v>
      </c>
      <c r="O12" s="70" t="str">
        <f>'Collected to Claims Ratio'!M14</f>
        <v>FY2014</v>
      </c>
      <c r="P12" s="70" t="str">
        <f>'Collected to Claims Ratio'!N14</f>
        <v>FY2015</v>
      </c>
      <c r="Q12" s="70" t="str">
        <f>'Collected to Claims Ratio'!O14</f>
        <v>FY2016</v>
      </c>
      <c r="R12" s="76" t="str">
        <f>'Collected to Claims Ratio'!P14</f>
        <v>FY2017</v>
      </c>
      <c r="S12" s="72" t="str">
        <f>'Collected to Claims Ratio'!Q14</f>
        <v>FY2018</v>
      </c>
    </row>
    <row r="13" spans="1:21" x14ac:dyDescent="0.2">
      <c r="B13" s="90" t="str">
        <f>'Claims per Disp or Visits'!B14</f>
        <v>Air Force</v>
      </c>
      <c r="C13" s="60">
        <f>'Claims per Disp or Visits'!C14</f>
        <v>13035</v>
      </c>
      <c r="D13" s="60">
        <f>'Claims per Disp or Visits'!D14</f>
        <v>13592</v>
      </c>
      <c r="E13" s="60">
        <f>'Claims per Disp or Visits'!E14</f>
        <v>12846</v>
      </c>
      <c r="F13" s="60">
        <f>'Claims per Disp or Visits'!F14</f>
        <v>13698</v>
      </c>
      <c r="G13" s="60">
        <f>'Claims per Disp or Visits'!G14</f>
        <v>15061</v>
      </c>
      <c r="H13" s="65">
        <f>'Claims per Disp or Visits'!H14</f>
        <v>13633</v>
      </c>
      <c r="I13" s="6"/>
      <c r="J13" s="6"/>
      <c r="L13" s="13"/>
      <c r="M13" s="90" t="str">
        <f>'Claims per Disp or Visits'!K14</f>
        <v>Air Force</v>
      </c>
      <c r="N13" s="60">
        <f>'Claims per Disp or Visits'!L14</f>
        <v>1538907</v>
      </c>
      <c r="O13" s="60">
        <f>'Claims per Disp or Visits'!M14</f>
        <v>1487290</v>
      </c>
      <c r="P13" s="60">
        <f>'Claims per Disp or Visits'!N14</f>
        <v>1524384</v>
      </c>
      <c r="Q13" s="60">
        <f>'Claims per Disp or Visits'!O14</f>
        <v>1592332</v>
      </c>
      <c r="R13" s="60">
        <f>'Claims per Disp or Visits'!P14</f>
        <v>1566952</v>
      </c>
      <c r="S13" s="65">
        <f>'Claims per Disp or Visits'!Q14</f>
        <v>1483888</v>
      </c>
    </row>
    <row r="14" spans="1:21" x14ac:dyDescent="0.2">
      <c r="B14" s="90" t="str">
        <f>'Claims per Disp or Visits'!B15</f>
        <v>Army</v>
      </c>
      <c r="C14" s="60">
        <f>'Claims per Disp or Visits'!C15</f>
        <v>46856</v>
      </c>
      <c r="D14" s="60">
        <f>'Claims per Disp or Visits'!D15</f>
        <v>46152</v>
      </c>
      <c r="E14" s="60">
        <f>'Claims per Disp or Visits'!E15</f>
        <v>51206</v>
      </c>
      <c r="F14" s="60">
        <f>'Claims per Disp or Visits'!F15</f>
        <v>41154</v>
      </c>
      <c r="G14" s="60">
        <f>'Claims per Disp or Visits'!G15</f>
        <v>39513</v>
      </c>
      <c r="H14" s="65">
        <f>'Claims per Disp or Visits'!H15</f>
        <v>33689</v>
      </c>
      <c r="I14" s="6"/>
      <c r="J14" s="6"/>
      <c r="L14" s="13"/>
      <c r="M14" s="90" t="str">
        <f>'Claims per Disp or Visits'!K15</f>
        <v>Army</v>
      </c>
      <c r="N14" s="60">
        <f>'Claims per Disp or Visits'!L15</f>
        <v>2831845</v>
      </c>
      <c r="O14" s="60">
        <f>'Claims per Disp or Visits'!M15</f>
        <v>2700889</v>
      </c>
      <c r="P14" s="60">
        <f>'Claims per Disp or Visits'!N15</f>
        <v>2827509</v>
      </c>
      <c r="Q14" s="60">
        <f>'Claims per Disp or Visits'!O15</f>
        <v>2724887</v>
      </c>
      <c r="R14" s="60">
        <f>'Claims per Disp or Visits'!P15</f>
        <v>2925610</v>
      </c>
      <c r="S14" s="65">
        <f>'Claims per Disp or Visits'!Q15</f>
        <v>2537476</v>
      </c>
    </row>
    <row r="15" spans="1:21" x14ac:dyDescent="0.2">
      <c r="B15" s="88" t="s">
        <v>21</v>
      </c>
      <c r="C15" s="60">
        <f>'Claims per Disp or Visits'!C16</f>
        <v>24563</v>
      </c>
      <c r="D15" s="60">
        <f>'Claims per Disp or Visits'!D16</f>
        <v>24745</v>
      </c>
      <c r="E15" s="60">
        <f>'Claims per Disp or Visits'!E16</f>
        <v>24254</v>
      </c>
      <c r="F15" s="60">
        <f>'Claims per Disp or Visits'!F16</f>
        <v>22784</v>
      </c>
      <c r="G15" s="60">
        <f>'Claims per Disp or Visits'!G16</f>
        <v>21164</v>
      </c>
      <c r="H15" s="65">
        <f>'Claims per Disp or Visits'!H16</f>
        <v>17815</v>
      </c>
      <c r="I15" s="6"/>
      <c r="J15" s="6"/>
      <c r="L15" s="13"/>
      <c r="M15" s="88" t="s">
        <v>21</v>
      </c>
      <c r="N15" s="60">
        <f>'Claims per Disp or Visits'!L16</f>
        <v>1714977</v>
      </c>
      <c r="O15" s="60">
        <f>'Claims per Disp or Visits'!M16</f>
        <v>1615278</v>
      </c>
      <c r="P15" s="60">
        <f>'Claims per Disp or Visits'!N16</f>
        <v>1612608</v>
      </c>
      <c r="Q15" s="60">
        <f>'Claims per Disp or Visits'!O16</f>
        <v>1483355</v>
      </c>
      <c r="R15" s="60">
        <f>'Claims per Disp or Visits'!P16</f>
        <v>1613937</v>
      </c>
      <c r="S15" s="65">
        <f>'Claims per Disp or Visits'!Q16</f>
        <v>1120359</v>
      </c>
    </row>
    <row r="16" spans="1:21" x14ac:dyDescent="0.2">
      <c r="B16" s="90" t="str">
        <f>'Claims per Disp or Visits'!B17</f>
        <v>NCR MD</v>
      </c>
      <c r="C16" s="60">
        <f>'Claims per Disp or Visits'!C17</f>
        <v>8307</v>
      </c>
      <c r="D16" s="60">
        <f>'Claims per Disp or Visits'!D17</f>
        <v>8216</v>
      </c>
      <c r="E16" s="60">
        <f>'Claims per Disp or Visits'!E17</f>
        <v>8773</v>
      </c>
      <c r="F16" s="60">
        <f>'Claims per Disp or Visits'!F17</f>
        <v>8972</v>
      </c>
      <c r="G16" s="60">
        <f>'Claims per Disp or Visits'!G17</f>
        <v>8388</v>
      </c>
      <c r="H16" s="65">
        <f>'Claims per Disp or Visits'!H17</f>
        <v>8244</v>
      </c>
      <c r="I16" s="6"/>
      <c r="J16" s="6"/>
      <c r="L16" s="13"/>
      <c r="M16" s="90" t="str">
        <f>'Claims per Disp or Visits'!K17</f>
        <v>NCR MD</v>
      </c>
      <c r="N16" s="60">
        <f>'Claims per Disp or Visits'!L17</f>
        <v>467443</v>
      </c>
      <c r="O16" s="60">
        <f>'Claims per Disp or Visits'!M17</f>
        <v>685430</v>
      </c>
      <c r="P16" s="60">
        <f>'Claims per Disp or Visits'!N17</f>
        <v>435247</v>
      </c>
      <c r="Q16" s="60">
        <f>'Claims per Disp or Visits'!O17</f>
        <v>639647</v>
      </c>
      <c r="R16" s="60">
        <f>'Claims per Disp or Visits'!P17</f>
        <v>607014</v>
      </c>
      <c r="S16" s="65">
        <f>'Claims per Disp or Visits'!Q17</f>
        <v>526160</v>
      </c>
    </row>
    <row r="17" spans="2:21" ht="13.5" thickBot="1" x14ac:dyDescent="0.25">
      <c r="B17" s="67" t="s">
        <v>9</v>
      </c>
      <c r="C17" s="61">
        <f t="shared" ref="C17:H17" si="2">SUM(C13:C16)</f>
        <v>92761</v>
      </c>
      <c r="D17" s="61">
        <f t="shared" si="2"/>
        <v>92705</v>
      </c>
      <c r="E17" s="61">
        <f t="shared" si="2"/>
        <v>97079</v>
      </c>
      <c r="F17" s="61">
        <f t="shared" si="2"/>
        <v>86608</v>
      </c>
      <c r="G17" s="61">
        <f t="shared" si="2"/>
        <v>84126</v>
      </c>
      <c r="H17" s="68">
        <f t="shared" si="2"/>
        <v>73381</v>
      </c>
      <c r="I17" s="9"/>
      <c r="J17" s="9"/>
      <c r="K17" s="9"/>
      <c r="L17" s="44"/>
      <c r="M17" s="67" t="s">
        <v>9</v>
      </c>
      <c r="N17" s="61">
        <f t="shared" ref="N17:S17" si="3">SUM(N13:N16)</f>
        <v>6553172</v>
      </c>
      <c r="O17" s="61">
        <f t="shared" si="3"/>
        <v>6488887</v>
      </c>
      <c r="P17" s="61">
        <f t="shared" si="3"/>
        <v>6399748</v>
      </c>
      <c r="Q17" s="61">
        <f t="shared" si="3"/>
        <v>6440221</v>
      </c>
      <c r="R17" s="61">
        <f t="shared" si="3"/>
        <v>6713513</v>
      </c>
      <c r="S17" s="68">
        <f t="shared" si="3"/>
        <v>5667883</v>
      </c>
      <c r="T17" s="9"/>
      <c r="U17" s="9"/>
    </row>
    <row r="19" spans="2:21" ht="23.25" customHeight="1" thickBot="1" x14ac:dyDescent="0.25">
      <c r="B19" s="158" t="s">
        <v>60</v>
      </c>
      <c r="C19" s="158"/>
      <c r="D19" s="158"/>
      <c r="E19" s="158"/>
      <c r="F19" s="158"/>
      <c r="G19" s="158"/>
      <c r="H19" s="148"/>
      <c r="I19" s="148"/>
      <c r="J19" s="6"/>
      <c r="K19" s="6"/>
      <c r="L19" s="6"/>
      <c r="M19" s="158" t="s">
        <v>61</v>
      </c>
      <c r="N19" s="158"/>
      <c r="O19" s="158"/>
      <c r="P19" s="158"/>
      <c r="Q19" s="158"/>
      <c r="R19" s="158"/>
      <c r="S19" s="148"/>
      <c r="T19" s="148"/>
      <c r="U19" s="6"/>
    </row>
    <row r="20" spans="2:21" x14ac:dyDescent="0.2">
      <c r="B20" s="15" t="s">
        <v>17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89" t="str">
        <f>'Collected to Claims Ratio'!H22</f>
        <v>FY2018</v>
      </c>
      <c r="L20" s="13"/>
      <c r="M20" s="77" t="s">
        <v>17</v>
      </c>
      <c r="N20" s="70" t="str">
        <f>'Collected to Claims Ratio'!L22</f>
        <v>FY2013</v>
      </c>
      <c r="O20" s="70" t="str">
        <f>'Collected to Claims Ratio'!M22</f>
        <v>FY2014</v>
      </c>
      <c r="P20" s="70" t="str">
        <f>'Collected to Claims Ratio'!N22</f>
        <v>FY2015</v>
      </c>
      <c r="Q20" s="70" t="str">
        <f>'Collected to Claims Ratio'!O22</f>
        <v>FY2016</v>
      </c>
      <c r="R20" s="70" t="str">
        <f>'Collected to Claims Ratio'!P22</f>
        <v>FY2017</v>
      </c>
      <c r="S20" s="72" t="str">
        <f>'Collected to Claims Ratio'!Q22</f>
        <v>FY2018</v>
      </c>
    </row>
    <row r="21" spans="2:21" x14ac:dyDescent="0.2">
      <c r="B21" s="90" t="str">
        <f>'Claims per Disp or Visits'!B22</f>
        <v>Air Force</v>
      </c>
      <c r="C21" s="71">
        <f>'Claims per Disp or Visits'!C22</f>
        <v>3.4982738780207134E-2</v>
      </c>
      <c r="D21" s="71">
        <f>'Claims per Disp or Visits'!D22</f>
        <v>3.4432018834608592E-2</v>
      </c>
      <c r="E21" s="71">
        <f>'Claims per Disp or Visits'!E22</f>
        <v>3.3940526233847114E-2</v>
      </c>
      <c r="F21" s="71">
        <f>'Claims per Disp or Visits'!F22</f>
        <v>1.7812819389691925E-2</v>
      </c>
      <c r="G21" s="71">
        <f>'Claims per Disp or Visits'!G22</f>
        <v>1.5536816944426001E-2</v>
      </c>
      <c r="H21" s="78">
        <f>'Claims per Disp or Visits'!H22</f>
        <v>3.220127631482432E-2</v>
      </c>
      <c r="I21" s="5"/>
      <c r="J21" s="5"/>
      <c r="L21" s="13"/>
      <c r="M21" s="90" t="str">
        <f>'Claims per Disp or Visits'!K22</f>
        <v>Air Force</v>
      </c>
      <c r="N21" s="71">
        <f>'Claims per Disp or Visits'!L22</f>
        <v>0.32596121792934857</v>
      </c>
      <c r="O21" s="71">
        <f>'Claims per Disp or Visits'!M22</f>
        <v>0.3076790672968957</v>
      </c>
      <c r="P21" s="71">
        <f>'Claims per Disp or Visits'!N22</f>
        <v>0.2649168450993975</v>
      </c>
      <c r="Q21" s="71">
        <f>'Claims per Disp or Visits'!O22</f>
        <v>9.1457057950226461E-2</v>
      </c>
      <c r="R21" s="71">
        <f>'Claims per Disp or Visits'!P22</f>
        <v>0.18278160403126578</v>
      </c>
      <c r="S21" s="78">
        <f>'Claims per Disp or Visits'!Q22</f>
        <v>0.23142110455775639</v>
      </c>
      <c r="T21" s="5"/>
    </row>
    <row r="22" spans="2:21" x14ac:dyDescent="0.2">
      <c r="B22" s="90" t="str">
        <f>'Claims per Disp or Visits'!B23</f>
        <v>Army</v>
      </c>
      <c r="C22" s="71">
        <f>'Claims per Disp or Visits'!C23</f>
        <v>2.3668260201468328E-2</v>
      </c>
      <c r="D22" s="71">
        <f>'Claims per Disp or Visits'!D23</f>
        <v>1.9847460565089271E-2</v>
      </c>
      <c r="E22" s="71">
        <f>'Claims per Disp or Visits'!E23</f>
        <v>1.8786860914736553E-2</v>
      </c>
      <c r="F22" s="71">
        <f>'Claims per Disp or Visits'!F23</f>
        <v>1.6474704767458812E-2</v>
      </c>
      <c r="G22" s="71">
        <f>'Claims per Disp or Visits'!G23</f>
        <v>2.4700731404854098E-2</v>
      </c>
      <c r="H22" s="78">
        <f>'Claims per Disp or Visits'!H23</f>
        <v>2.1431327733087951E-2</v>
      </c>
      <c r="I22" s="5"/>
      <c r="J22" s="5"/>
      <c r="L22" s="13"/>
      <c r="M22" s="90" t="str">
        <f>'Claims per Disp or Visits'!K23</f>
        <v>Army</v>
      </c>
      <c r="N22" s="71">
        <f>'Claims per Disp or Visits'!L23</f>
        <v>0.11642268556365197</v>
      </c>
      <c r="O22" s="71">
        <f>'Claims per Disp or Visits'!M23</f>
        <v>0.10493878126794548</v>
      </c>
      <c r="P22" s="71">
        <f>'Claims per Disp or Visits'!N23</f>
        <v>8.7130757143478593E-2</v>
      </c>
      <c r="Q22" s="71">
        <f>'Claims per Disp or Visits'!O23</f>
        <v>6.3278220344550065E-2</v>
      </c>
      <c r="R22" s="71">
        <f>'Claims per Disp or Visits'!P23</f>
        <v>0.10425859906139233</v>
      </c>
      <c r="S22" s="78">
        <f>'Claims per Disp or Visits'!Q23</f>
        <v>0.13163710710958448</v>
      </c>
      <c r="T22" s="5"/>
    </row>
    <row r="23" spans="2:21" x14ac:dyDescent="0.2">
      <c r="B23" s="88" t="s">
        <v>21</v>
      </c>
      <c r="C23" s="71">
        <f>'Claims per Disp or Visits'!C24</f>
        <v>1.2620608231893498E-2</v>
      </c>
      <c r="D23" s="71">
        <f>'Claims per Disp or Visits'!D24</f>
        <v>1.4507981410385937E-2</v>
      </c>
      <c r="E23" s="71">
        <f>'Claims per Disp or Visits'!E24</f>
        <v>1.2534015007833759E-2</v>
      </c>
      <c r="F23" s="71">
        <f>'Claims per Disp or Visits'!F24</f>
        <v>1.3167134831460673E-2</v>
      </c>
      <c r="G23" s="71">
        <f>'Claims per Disp or Visits'!G24</f>
        <v>1.219051219051219E-2</v>
      </c>
      <c r="H23" s="78">
        <f>'Claims per Disp or Visits'!H24</f>
        <v>1.2629806342969408E-2</v>
      </c>
      <c r="I23" s="5"/>
      <c r="J23" s="5"/>
      <c r="L23" s="13"/>
      <c r="M23" s="88" t="s">
        <v>21</v>
      </c>
      <c r="N23" s="71">
        <f>'Claims per Disp or Visits'!L24</f>
        <v>8.8872911998236714E-2</v>
      </c>
      <c r="O23" s="71">
        <f>'Claims per Disp or Visits'!M24</f>
        <v>0.10160232480105592</v>
      </c>
      <c r="P23" s="71">
        <f>'Claims per Disp or Visits'!N24</f>
        <v>9.3204920228598637E-2</v>
      </c>
      <c r="Q23" s="71">
        <f>'Claims per Disp or Visits'!O24</f>
        <v>9.1102264798379351E-2</v>
      </c>
      <c r="R23" s="71">
        <f>'Claims per Disp or Visits'!P24</f>
        <v>9.3286788765608572E-2</v>
      </c>
      <c r="S23" s="78">
        <f>'Claims per Disp or Visits'!Q24</f>
        <v>0.11169455504887273</v>
      </c>
      <c r="T23" s="5"/>
    </row>
    <row r="24" spans="2:21" x14ac:dyDescent="0.2">
      <c r="B24" s="90" t="str">
        <f>'Claims per Disp or Visits'!B25</f>
        <v>NCR MD</v>
      </c>
      <c r="C24" s="71">
        <f>'Claims per Disp or Visits'!C25</f>
        <v>1.5890213073311666E-2</v>
      </c>
      <c r="D24" s="71">
        <f>'Claims per Disp or Visits'!D25</f>
        <v>1.6553067185978577E-2</v>
      </c>
      <c r="E24" s="71">
        <f>'Claims per Disp or Visits'!E25</f>
        <v>3.1802120141342753E-2</v>
      </c>
      <c r="F24" s="71">
        <f>'Claims per Disp or Visits'!F25</f>
        <v>4.279982166740972E-2</v>
      </c>
      <c r="G24" s="71">
        <f>'Claims per Disp or Visits'!G25</f>
        <v>4.9117787315212207E-2</v>
      </c>
      <c r="H24" s="78">
        <f>'Claims per Disp or Visits'!H25</f>
        <v>4.3304221251819507E-2</v>
      </c>
      <c r="I24" s="5"/>
      <c r="J24" s="5"/>
      <c r="L24" s="13"/>
      <c r="M24" s="90" t="str">
        <f>'Claims per Disp or Visits'!K25</f>
        <v>NCR MD</v>
      </c>
      <c r="N24" s="71">
        <f>'Claims per Disp or Visits'!L25</f>
        <v>0.22512263527317769</v>
      </c>
      <c r="O24" s="71">
        <f>'Claims per Disp or Visits'!M25</f>
        <v>0.18429015362619086</v>
      </c>
      <c r="P24" s="71">
        <f>'Claims per Disp or Visits'!N25</f>
        <v>0.21942253479059018</v>
      </c>
      <c r="Q24" s="71">
        <f>'Claims per Disp or Visits'!O25</f>
        <v>0.14531139831813486</v>
      </c>
      <c r="R24" s="71">
        <f>'Claims per Disp or Visits'!P25</f>
        <v>0.17097299238567809</v>
      </c>
      <c r="S24" s="78">
        <f>'Claims per Disp or Visits'!Q25</f>
        <v>0.16754029192641021</v>
      </c>
      <c r="T24" s="5"/>
    </row>
    <row r="25" spans="2:21" ht="13.5" thickBot="1" x14ac:dyDescent="0.25">
      <c r="B25" s="67" t="s">
        <v>9</v>
      </c>
      <c r="C25" s="69">
        <f>'Claims per Disp or Visits'!C26</f>
        <v>2.1636247992151875E-2</v>
      </c>
      <c r="D25" s="69">
        <f>'Claims per Disp or Visits'!D26</f>
        <v>2.0268593926972656E-2</v>
      </c>
      <c r="E25" s="69">
        <f>'Claims per Disp or Visits'!E26</f>
        <v>2.0406061043068018E-2</v>
      </c>
      <c r="F25" s="69">
        <f>'Claims per Disp or Visits'!F26</f>
        <v>1.8543321633105486E-2</v>
      </c>
      <c r="G25" s="69">
        <f>'Claims per Disp or Visits'!G26</f>
        <v>2.2347431234101229E-2</v>
      </c>
      <c r="H25" s="86">
        <f>'Claims per Disp or Visits'!H26</f>
        <v>2.3752742535533722E-2</v>
      </c>
      <c r="I25" s="10"/>
      <c r="J25" s="10"/>
      <c r="L25" s="13"/>
      <c r="M25" s="67" t="s">
        <v>9</v>
      </c>
      <c r="N25" s="69">
        <f>'Claims per Disp or Visits'!L26</f>
        <v>0.16617326693088477</v>
      </c>
      <c r="O25" s="69">
        <f>'Claims per Disp or Visits'!M26</f>
        <v>0.15895946408066591</v>
      </c>
      <c r="P25" s="69">
        <f>'Claims per Disp or Visits'!N26</f>
        <v>0.14000613774167359</v>
      </c>
      <c r="Q25" s="69">
        <f>'Claims per Disp or Visits'!O26</f>
        <v>8.4801592988812027E-2</v>
      </c>
      <c r="R25" s="69">
        <f>'Claims per Disp or Visits'!P26</f>
        <v>0.12598054103715894</v>
      </c>
      <c r="S25" s="86">
        <f>'Claims per Disp or Visits'!Q26</f>
        <v>0.15715215010613309</v>
      </c>
      <c r="T25" s="10"/>
    </row>
    <row r="27" spans="2:21" x14ac:dyDescent="0.2">
      <c r="I27" s="26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iBj5k6B+HMRNavAeQnjyvdwJB26dAfeEdEWfwCG7ujmKrMOW0ktWoTcLD1VBZu6VApuooXGjF+D0XRUCw75jtQ==" saltValue="x3SzGB/TW9LOrGdKnorREw==" spinCount="100000" sheet="1" objects="1" scenarios="1"/>
  <customSheetViews>
    <customSheetView guid="{36755EE3-F52E-4D4E-9A42-3A861C777B27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16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C4" t="s">
        <v>62</v>
      </c>
    </row>
    <row r="5" spans="1:12" x14ac:dyDescent="0.2">
      <c r="B5" s="15" t="s">
        <v>17</v>
      </c>
      <c r="C5" s="134" t="s">
        <v>63</v>
      </c>
      <c r="D5" s="134" t="s">
        <v>64</v>
      </c>
      <c r="E5" s="134" t="s">
        <v>65</v>
      </c>
      <c r="F5" s="134" t="s">
        <v>66</v>
      </c>
      <c r="G5" s="134" t="s">
        <v>18</v>
      </c>
      <c r="H5" s="134" t="s">
        <v>19</v>
      </c>
      <c r="K5" s="8"/>
    </row>
    <row r="6" spans="1:12" x14ac:dyDescent="0.2">
      <c r="B6" s="90" t="s">
        <v>22</v>
      </c>
      <c r="C6" s="64">
        <f>Details!C5</f>
        <v>2094634.05</v>
      </c>
      <c r="D6" s="64">
        <f>Details!D5</f>
        <v>1845250.72</v>
      </c>
      <c r="E6" s="64">
        <f>Details!E5</f>
        <v>2014287.71</v>
      </c>
      <c r="F6" s="64">
        <f>Details!F5</f>
        <v>111368.23</v>
      </c>
      <c r="G6" s="64">
        <f>Details!G5</f>
        <v>859785</v>
      </c>
      <c r="H6" s="64">
        <f>Details!H5</f>
        <v>1675672.27</v>
      </c>
      <c r="K6" s="13"/>
      <c r="L6" s="7"/>
    </row>
    <row r="7" spans="1:12" x14ac:dyDescent="0.2">
      <c r="B7" s="90" t="s">
        <v>20</v>
      </c>
      <c r="C7" s="64">
        <f>Details!C6</f>
        <v>10814806.93</v>
      </c>
      <c r="D7" s="64">
        <f>Details!D6</f>
        <v>8031057.5899999999</v>
      </c>
      <c r="E7" s="64">
        <f>Details!E6</f>
        <v>9911568.7300000004</v>
      </c>
      <c r="F7" s="64">
        <f>Details!F6</f>
        <v>4669338.03</v>
      </c>
      <c r="G7" s="64">
        <f>Details!G6</f>
        <v>7448564.8899999997</v>
      </c>
      <c r="H7" s="64">
        <f>Details!H6</f>
        <v>6813596.0700000003</v>
      </c>
      <c r="I7" s="4"/>
      <c r="K7" s="13"/>
      <c r="L7" s="7"/>
    </row>
    <row r="8" spans="1:12" x14ac:dyDescent="0.2">
      <c r="B8" s="88" t="s">
        <v>21</v>
      </c>
      <c r="C8" s="64">
        <f>Details!C7</f>
        <v>2275994.66</v>
      </c>
      <c r="D8" s="64">
        <f>Details!D7</f>
        <v>1928140.52</v>
      </c>
      <c r="E8" s="64">
        <f>Details!E7</f>
        <v>2907360.06</v>
      </c>
      <c r="F8" s="64">
        <f>Details!F7</f>
        <v>2364863.71</v>
      </c>
      <c r="G8" s="64">
        <f>Details!G7</f>
        <v>2848462.58</v>
      </c>
      <c r="H8" s="64">
        <f>Details!H7</f>
        <v>1609863.88</v>
      </c>
      <c r="K8" s="13"/>
      <c r="L8" s="7"/>
    </row>
    <row r="9" spans="1:12" x14ac:dyDescent="0.2">
      <c r="B9" s="90" t="s">
        <v>8</v>
      </c>
      <c r="C9" s="64">
        <f>Details!C8</f>
        <v>2926978.78</v>
      </c>
      <c r="D9" s="64">
        <f>Details!D8</f>
        <v>3594428.48</v>
      </c>
      <c r="E9" s="64">
        <f>Details!E8</f>
        <v>5260373.2699999996</v>
      </c>
      <c r="F9" s="64">
        <f>Details!F8</f>
        <v>4457542.1900000004</v>
      </c>
      <c r="G9" s="64">
        <f>Details!G8</f>
        <v>5813076.6799999997</v>
      </c>
      <c r="H9" s="64">
        <f>Details!H8</f>
        <v>4766604.1399999997</v>
      </c>
      <c r="K9" s="13"/>
      <c r="L9" s="7"/>
    </row>
    <row r="10" spans="1:12" ht="13.5" thickBot="1" x14ac:dyDescent="0.25">
      <c r="B10" s="67" t="s">
        <v>9</v>
      </c>
      <c r="C10" s="84">
        <f t="shared" ref="C10:H10" si="0">SUM(C6:C9)</f>
        <v>18112414.420000002</v>
      </c>
      <c r="D10" s="84">
        <f t="shared" si="0"/>
        <v>15398877.310000001</v>
      </c>
      <c r="E10" s="84">
        <f t="shared" si="0"/>
        <v>20093589.770000003</v>
      </c>
      <c r="F10" s="84">
        <f t="shared" si="0"/>
        <v>11603112.16</v>
      </c>
      <c r="G10" s="84">
        <f t="shared" si="0"/>
        <v>16969889.149999999</v>
      </c>
      <c r="H10" s="81">
        <f t="shared" si="0"/>
        <v>14865736.359999999</v>
      </c>
      <c r="L10" s="7"/>
    </row>
    <row r="13" spans="1:12" ht="13.5" thickBot="1" x14ac:dyDescent="0.25">
      <c r="C13" t="s">
        <v>67</v>
      </c>
    </row>
    <row r="14" spans="1:12" x14ac:dyDescent="0.2">
      <c r="B14" s="15" t="s">
        <v>17</v>
      </c>
      <c r="C14" s="134" t="s">
        <v>63</v>
      </c>
      <c r="D14" s="134" t="s">
        <v>64</v>
      </c>
      <c r="E14" s="134" t="s">
        <v>65</v>
      </c>
      <c r="F14" s="134" t="s">
        <v>66</v>
      </c>
      <c r="G14" s="134" t="s">
        <v>18</v>
      </c>
      <c r="H14" s="134" t="s">
        <v>19</v>
      </c>
    </row>
    <row r="15" spans="1:12" x14ac:dyDescent="0.2">
      <c r="B15" s="90" t="s">
        <v>22</v>
      </c>
      <c r="C15" s="129">
        <f>Details!C14</f>
        <v>26438157.690000001</v>
      </c>
      <c r="D15" s="129">
        <f>Details!D14</f>
        <v>21602616.77</v>
      </c>
      <c r="E15" s="129">
        <f>Details!E14</f>
        <v>20652966.239999998</v>
      </c>
      <c r="F15" s="129">
        <f>Details!F14</f>
        <v>8167738.8799999999</v>
      </c>
      <c r="G15" s="129">
        <f>Details!G14</f>
        <v>16436810</v>
      </c>
      <c r="H15" s="129">
        <f>Details!H14</f>
        <v>17490645.57</v>
      </c>
      <c r="K15" s="13"/>
      <c r="L15" s="4"/>
    </row>
    <row r="16" spans="1:12" x14ac:dyDescent="0.2">
      <c r="B16" s="90" t="s">
        <v>20</v>
      </c>
      <c r="C16" s="129">
        <f>Details!C15</f>
        <v>21879501</v>
      </c>
      <c r="D16" s="129">
        <f>Details!D15</f>
        <v>16293795.640000001</v>
      </c>
      <c r="E16" s="129">
        <f>Details!E15</f>
        <v>19010719.100000001</v>
      </c>
      <c r="F16" s="129">
        <f>Details!F15</f>
        <v>9632406.1400000006</v>
      </c>
      <c r="G16" s="129">
        <f>Details!G15</f>
        <v>23406114.73</v>
      </c>
      <c r="H16" s="129">
        <f>Details!H15</f>
        <v>20441169.57</v>
      </c>
      <c r="K16" s="13"/>
      <c r="L16" s="4"/>
    </row>
    <row r="17" spans="1:11" x14ac:dyDescent="0.2">
      <c r="B17" s="88" t="s">
        <v>21</v>
      </c>
      <c r="C17" s="129">
        <f>Details!C16</f>
        <v>9638326.9000000004</v>
      </c>
      <c r="D17" s="129">
        <f>Details!D16</f>
        <v>6800983.1900000004</v>
      </c>
      <c r="E17" s="129">
        <f>Details!E16</f>
        <v>7346418.2300000004</v>
      </c>
      <c r="F17" s="129">
        <f>Details!F16</f>
        <v>4262735.7300000004</v>
      </c>
      <c r="G17" s="129">
        <f>Details!G16</f>
        <v>7960438.8700000001</v>
      </c>
      <c r="H17" s="129">
        <f>Details!H16</f>
        <v>5033476.3899999997</v>
      </c>
      <c r="K17" s="13"/>
    </row>
    <row r="18" spans="1:11" x14ac:dyDescent="0.2">
      <c r="B18" s="90" t="s">
        <v>8</v>
      </c>
      <c r="C18" s="129">
        <f>Details!C17</f>
        <v>5915609.0599999996</v>
      </c>
      <c r="D18" s="129">
        <f>Details!D17</f>
        <v>5299006.07</v>
      </c>
      <c r="E18" s="129">
        <f>Details!E17</f>
        <v>5704320.6100000003</v>
      </c>
      <c r="F18" s="129">
        <f>Details!F17</f>
        <v>4516177.6500000004</v>
      </c>
      <c r="G18" s="129">
        <f>Details!G17</f>
        <v>11029473.07</v>
      </c>
      <c r="H18" s="129">
        <f>Details!H17</f>
        <v>6906968.3600000003</v>
      </c>
      <c r="K18" s="13"/>
    </row>
    <row r="19" spans="1:11" ht="13.5" thickBot="1" x14ac:dyDescent="0.25">
      <c r="B19" s="67" t="s">
        <v>9</v>
      </c>
      <c r="C19" s="84">
        <f t="shared" ref="C19:H19" si="1">SUM(C15:C18)</f>
        <v>63871594.649999999</v>
      </c>
      <c r="D19" s="84">
        <f t="shared" si="1"/>
        <v>49996401.669999994</v>
      </c>
      <c r="E19" s="84">
        <f t="shared" si="1"/>
        <v>52714424.180000007</v>
      </c>
      <c r="F19" s="84">
        <f t="shared" si="1"/>
        <v>26579058.399999999</v>
      </c>
      <c r="G19" s="84">
        <f t="shared" si="1"/>
        <v>58832836.670000002</v>
      </c>
      <c r="H19" s="81">
        <f t="shared" si="1"/>
        <v>49872259.890000001</v>
      </c>
    </row>
    <row r="21" spans="1:11" x14ac:dyDescent="0.2">
      <c r="A21" t="s">
        <v>68</v>
      </c>
    </row>
    <row r="22" spans="1:11" x14ac:dyDescent="0.2">
      <c r="A22" s="6" t="s">
        <v>69</v>
      </c>
      <c r="B22" s="3"/>
      <c r="C22" s="3"/>
      <c r="D22" s="3"/>
      <c r="H22" s="6" t="str">
        <f>IF(H6-G6&gt;0,"yes","no")</f>
        <v>yes</v>
      </c>
      <c r="J22" s="24"/>
    </row>
    <row r="23" spans="1:11" x14ac:dyDescent="0.2">
      <c r="A23" s="6" t="s">
        <v>70</v>
      </c>
      <c r="B23" s="3"/>
      <c r="C23" s="3"/>
      <c r="D23" s="3"/>
      <c r="H23" s="6" t="str">
        <f>IF(H7-G7&gt;0,"yes","no")</f>
        <v>no</v>
      </c>
      <c r="J23" s="24"/>
    </row>
    <row r="24" spans="1:11" x14ac:dyDescent="0.2">
      <c r="A24" s="6" t="s">
        <v>71</v>
      </c>
      <c r="B24" s="3"/>
      <c r="C24" s="3"/>
      <c r="D24" s="3"/>
      <c r="H24" s="6" t="str">
        <f>IF(H8-G8&gt;0,"yes","no")</f>
        <v>no</v>
      </c>
      <c r="J24" s="24"/>
    </row>
    <row r="25" spans="1:11" x14ac:dyDescent="0.2">
      <c r="A25" s="6" t="s">
        <v>72</v>
      </c>
      <c r="H25" s="6" t="str">
        <f>IF(H9-G9&gt;0,"yes","no")</f>
        <v>no</v>
      </c>
    </row>
    <row r="26" spans="1:11" x14ac:dyDescent="0.2">
      <c r="A26" s="6" t="s">
        <v>73</v>
      </c>
    </row>
    <row r="27" spans="1:11" x14ac:dyDescent="0.2">
      <c r="A27" s="6" t="s">
        <v>74</v>
      </c>
      <c r="B27" s="3"/>
      <c r="C27" s="3"/>
      <c r="D27" s="3"/>
      <c r="H27" s="6" t="str">
        <f>IF(H15-G15&gt;0,"yes","no")</f>
        <v>yes</v>
      </c>
    </row>
    <row r="28" spans="1:11" x14ac:dyDescent="0.2">
      <c r="A28" s="6" t="s">
        <v>75</v>
      </c>
      <c r="B28" s="3"/>
      <c r="C28" s="3"/>
      <c r="D28" s="3"/>
      <c r="H28" s="6" t="str">
        <f>IF(H16-G16&gt;0,"yes","no")</f>
        <v>no</v>
      </c>
    </row>
    <row r="29" spans="1:11" x14ac:dyDescent="0.2">
      <c r="A29" s="6" t="s">
        <v>76</v>
      </c>
      <c r="B29" s="3"/>
      <c r="C29" s="3"/>
      <c r="D29" s="3"/>
      <c r="H29" s="6" t="str">
        <f>IF(H17-G17&gt;0,"yes","no")</f>
        <v>no</v>
      </c>
    </row>
    <row r="30" spans="1:11" x14ac:dyDescent="0.2">
      <c r="A30" s="6" t="s">
        <v>77</v>
      </c>
      <c r="B30" s="3"/>
      <c r="C30" s="3"/>
      <c r="D30" s="3"/>
      <c r="H30" s="6" t="str">
        <f>IF(H18-G18&gt;0,"yes","no")</f>
        <v>no</v>
      </c>
    </row>
  </sheetData>
  <sheetProtection algorithmName="SHA-512" hashValue="lX3M9k/26B06+q4vhIMU4i1ozb7MY9gasuCJlJx8AqEp5pME1JBIZYsyCOKBtD7+iBB8aBEevOfA1iN70QtaLQ==" saltValue="mm+w36801ckGha7MlfwpYg==" spinCount="100000" sheet="1" objects="1" scenarios="1"/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34fb8c9e16a86a649481dbb6f481188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192f29fe30d8735e82e1e85d9f09da67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Ori&#10;ginal Provided by Mr. Parks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Props1.xml><?xml version="1.0" encoding="utf-8"?>
<ds:datastoreItem xmlns:ds="http://schemas.openxmlformats.org/officeDocument/2006/customXml" ds:itemID="{A9DAD094-9275-42D5-9974-82D09536D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6F6B8-6C10-4B16-915C-F261D3380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800CA-73EF-49A1-8BC1-312FFA27DCA7}">
  <ds:schemaRefs>
    <ds:schemaRef ds:uri="http://schemas.microsoft.com/office/2006/documentManagement/types"/>
    <ds:schemaRef ds:uri="ed942bd9-03bd-4c5c-bfb5-6930f08cf6f1"/>
    <ds:schemaRef ds:uri="http://purl.org/dc/terms/"/>
    <ds:schemaRef ds:uri="http://schemas.openxmlformats.org/package/2006/metadata/core-properties"/>
    <ds:schemaRef ds:uri="http://purl.org/dc/dcmitype/"/>
    <ds:schemaRef ds:uri="46fdc438-c77e-46f3-b8fa-9ea4f8cf2ec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Jesse Snyder</cp:lastModifiedBy>
  <cp:revision/>
  <dcterms:created xsi:type="dcterms:W3CDTF">2004-12-20T15:56:07Z</dcterms:created>
  <dcterms:modified xsi:type="dcterms:W3CDTF">2018-06-06T12:51:15Z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