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esseSnyder\Desktop\"/>
    </mc:Choice>
  </mc:AlternateContent>
  <xr:revisionPtr revIDLastSave="0" documentId="13_ncr:1_{EC5B727C-B6BC-4509-9C43-D57F1A7C57B5}" xr6:coauthVersionLast="32" xr6:coauthVersionMax="32" xr10:uidLastSave="{00000000-0000-0000-0000-000000000000}"/>
  <bookViews>
    <workbookView xWindow="0" yWindow="0" windowWidth="20490" windowHeight="6645" tabRatio="881" xr2:uid="{00000000-000D-0000-FFFF-FFFF00000000}"/>
  </bookViews>
  <sheets>
    <sheet name="Summary" sheetId="1" r:id="rId1"/>
    <sheet name="Collections Summary" sheetId="2" r:id="rId2"/>
    <sheet name="Billed&amp;Collected" sheetId="3" r:id="rId3"/>
    <sheet name="Total Collections Rpt" sheetId="4" r:id="rId4"/>
    <sheet name="Total Billings Rpt" sheetId="6" r:id="rId5"/>
    <sheet name="Collections per Disp or Visit" sheetId="5" r:id="rId6"/>
    <sheet name="Collected to Claims Ratio Rpt" sheetId="7" r:id="rId7"/>
    <sheet name="Claims per Disp or Visits rpt" sheetId="8" r:id="rId8"/>
    <sheet name="Total Collections" sheetId="9" r:id="rId9"/>
    <sheet name="Total Billings" sheetId="10" r:id="rId10"/>
    <sheet name="Collected to Claims Ratio" sheetId="11" r:id="rId11"/>
    <sheet name="Claims per Disp or Visits" sheetId="12" r:id="rId12"/>
    <sheet name="Details" sheetId="13" r:id="rId13"/>
    <sheet name="IP $ Collections by DMIS" sheetId="14" r:id="rId14"/>
    <sheet name="IP $ Billings by DMIS" sheetId="15" r:id="rId15"/>
    <sheet name="IP Collections by DMIS ID" sheetId="16" r:id="rId16"/>
    <sheet name="IP Claims by DMIS ID" sheetId="17" r:id="rId17"/>
    <sheet name="IP Disp by DMISID" sheetId="18" r:id="rId18"/>
    <sheet name="IP Claims per Disp by DMISID" sheetId="19" r:id="rId19"/>
    <sheet name="OP $ Collections by DMIS" sheetId="20" r:id="rId20"/>
    <sheet name="OP $ Billings by DMIS " sheetId="21" r:id="rId21"/>
    <sheet name="OP Collect by DMIS" sheetId="22" r:id="rId22"/>
    <sheet name="OP Claims by DMISID" sheetId="23" r:id="rId23"/>
    <sheet name="OP Visits by DMISID" sheetId="24" r:id="rId24"/>
    <sheet name="OP Claims per Visit by DMISID" sheetId="25" r:id="rId25"/>
    <sheet name="Details2" sheetId="26" r:id="rId26"/>
  </sheets>
  <calcPr calcId="179017"/>
  <customWorkbookViews>
    <customWorkbookView name="Jesse Snyder - Personal View" guid="{682B1C7E-A6D1-4384-8662-C567FBAFE5BB}" mergeInterval="0" personalView="1" maximized="1" windowWidth="1366" windowHeight="543" tabRatio="881" activeSheetId="24"/>
    <customWorkbookView name="Matthew Megas - Personal View" guid="{8E6CF98D-1634-4ED3-81CA-763BCE5C79CD}" mergeInterval="0" personalView="1" maximized="1" windowWidth="1280" windowHeight="773" tabRatio="881" activeSheetId="25"/>
    <customWorkbookView name="syin - Personal View" guid="{E0D8F7CE-EC41-4756-A129-66C546DEF30F}" mergeInterval="0" personalView="1" maximized="1" xWindow="1" yWindow="1" windowWidth="1916" windowHeight="1036" tabRatio="881" activeSheetId="1"/>
    <customWorkbookView name="Shu-Rong Yin - Personal View" guid="{36755EE3-F52E-4D4E-9A42-3A861C777B27}" mergeInterval="0" personalView="1" maximized="1" windowWidth="1596" windowHeight="655" tabRatio="881" activeSheetId="2"/>
  </customWorkbookViews>
</workbook>
</file>

<file path=xl/calcChain.xml><?xml version="1.0" encoding="utf-8"?>
<calcChain xmlns="http://schemas.openxmlformats.org/spreadsheetml/2006/main">
  <c r="C5" i="4" l="1"/>
  <c r="D5" i="4"/>
  <c r="E5" i="4"/>
  <c r="F5" i="4"/>
  <c r="G5" i="4"/>
  <c r="H5" i="4"/>
  <c r="F165" i="19" l="1"/>
  <c r="G165" i="19"/>
  <c r="H165" i="19"/>
  <c r="I165" i="19"/>
  <c r="J165" i="19"/>
  <c r="K165" i="19"/>
  <c r="B6" i="19"/>
  <c r="C6" i="19"/>
  <c r="D6" i="19"/>
  <c r="E6" i="19"/>
  <c r="B7" i="19"/>
  <c r="C7" i="19"/>
  <c r="D7" i="19"/>
  <c r="E7" i="19"/>
  <c r="B8" i="19"/>
  <c r="C8" i="19"/>
  <c r="D8" i="19"/>
  <c r="E8" i="19"/>
  <c r="B9" i="19"/>
  <c r="C9" i="19"/>
  <c r="D9" i="19"/>
  <c r="E9" i="19"/>
  <c r="B10" i="19"/>
  <c r="C10" i="19"/>
  <c r="D10" i="19"/>
  <c r="E10" i="19"/>
  <c r="B11" i="19"/>
  <c r="C11" i="19"/>
  <c r="D11" i="19"/>
  <c r="E11" i="19"/>
  <c r="H11" i="19" s="1"/>
  <c r="B12" i="19"/>
  <c r="C12" i="19"/>
  <c r="D12" i="19"/>
  <c r="E12" i="19"/>
  <c r="B13" i="19"/>
  <c r="C13" i="19"/>
  <c r="D13" i="19"/>
  <c r="E13" i="19"/>
  <c r="J13" i="19" s="1"/>
  <c r="B14" i="19"/>
  <c r="C14" i="19"/>
  <c r="D14" i="19"/>
  <c r="E14" i="19"/>
  <c r="B15" i="19"/>
  <c r="C15" i="19"/>
  <c r="D15" i="19"/>
  <c r="E15" i="19"/>
  <c r="B16" i="19"/>
  <c r="C16" i="19"/>
  <c r="D16" i="19"/>
  <c r="E16" i="19"/>
  <c r="B17" i="19"/>
  <c r="C17" i="19"/>
  <c r="D17" i="19"/>
  <c r="E17" i="19"/>
  <c r="B18" i="19"/>
  <c r="C18" i="19"/>
  <c r="D18" i="19"/>
  <c r="E18" i="19"/>
  <c r="B19" i="19"/>
  <c r="C19" i="19"/>
  <c r="D19" i="19"/>
  <c r="E19" i="19"/>
  <c r="F19" i="19" s="1"/>
  <c r="B20" i="19"/>
  <c r="C20" i="19"/>
  <c r="D20" i="19"/>
  <c r="E20" i="19"/>
  <c r="B21" i="19"/>
  <c r="C21" i="19"/>
  <c r="D21" i="19"/>
  <c r="E21" i="19"/>
  <c r="B22" i="19"/>
  <c r="C22" i="19"/>
  <c r="D22" i="19"/>
  <c r="E22" i="19"/>
  <c r="B23" i="19"/>
  <c r="C23" i="19"/>
  <c r="D23" i="19"/>
  <c r="E23" i="19"/>
  <c r="B24" i="19"/>
  <c r="C24" i="19"/>
  <c r="D24" i="19"/>
  <c r="E24" i="19"/>
  <c r="B25" i="19"/>
  <c r="C25" i="19"/>
  <c r="D25" i="19"/>
  <c r="E25" i="19"/>
  <c r="B26" i="19"/>
  <c r="C26" i="19"/>
  <c r="D26" i="19"/>
  <c r="E26" i="19"/>
  <c r="B27" i="19"/>
  <c r="C27" i="19"/>
  <c r="D27" i="19"/>
  <c r="E27" i="19"/>
  <c r="B28" i="19"/>
  <c r="C28" i="19"/>
  <c r="D28" i="19"/>
  <c r="E28" i="19"/>
  <c r="B29" i="19"/>
  <c r="C29" i="19"/>
  <c r="D29" i="19"/>
  <c r="E29" i="19"/>
  <c r="J29" i="19" s="1"/>
  <c r="B30" i="19"/>
  <c r="C30" i="19"/>
  <c r="D30" i="19"/>
  <c r="E30" i="19"/>
  <c r="B31" i="19"/>
  <c r="C31" i="19"/>
  <c r="D31" i="19"/>
  <c r="E31" i="19"/>
  <c r="B32" i="19"/>
  <c r="C32" i="19"/>
  <c r="D32" i="19"/>
  <c r="E32" i="19"/>
  <c r="B33" i="19"/>
  <c r="C33" i="19"/>
  <c r="D33" i="19"/>
  <c r="E33" i="19"/>
  <c r="B34" i="19"/>
  <c r="C34" i="19"/>
  <c r="D34" i="19"/>
  <c r="E34" i="19"/>
  <c r="B35" i="19"/>
  <c r="C35" i="19"/>
  <c r="D35" i="19"/>
  <c r="E35" i="19"/>
  <c r="F35" i="19" s="1"/>
  <c r="B36" i="19"/>
  <c r="C36" i="19"/>
  <c r="D36" i="19"/>
  <c r="E36" i="19"/>
  <c r="B37" i="19"/>
  <c r="C37" i="19"/>
  <c r="D37" i="19"/>
  <c r="E37" i="19"/>
  <c r="B38" i="19"/>
  <c r="C38" i="19"/>
  <c r="D38" i="19"/>
  <c r="E38" i="19"/>
  <c r="B39" i="19"/>
  <c r="C39" i="19"/>
  <c r="D39" i="19"/>
  <c r="E39" i="19"/>
  <c r="B40" i="19"/>
  <c r="C40" i="19"/>
  <c r="D40" i="19"/>
  <c r="E40" i="19"/>
  <c r="B41" i="19"/>
  <c r="C41" i="19"/>
  <c r="D41" i="19"/>
  <c r="E41" i="19"/>
  <c r="B42" i="19"/>
  <c r="C42" i="19"/>
  <c r="D42" i="19"/>
  <c r="E42" i="19"/>
  <c r="B43" i="19"/>
  <c r="C43" i="19"/>
  <c r="D43" i="19"/>
  <c r="E43" i="19"/>
  <c r="H43" i="19" s="1"/>
  <c r="B44" i="19"/>
  <c r="C44" i="19"/>
  <c r="D44" i="19"/>
  <c r="E44" i="19"/>
  <c r="B45" i="19"/>
  <c r="C45" i="19"/>
  <c r="D45" i="19"/>
  <c r="E45" i="19"/>
  <c r="J45" i="19" s="1"/>
  <c r="B46" i="19"/>
  <c r="C46" i="19"/>
  <c r="D46" i="19"/>
  <c r="E46" i="19"/>
  <c r="B47" i="19"/>
  <c r="C47" i="19"/>
  <c r="D47" i="19"/>
  <c r="E47" i="19"/>
  <c r="B48" i="19"/>
  <c r="C48" i="19"/>
  <c r="D48" i="19"/>
  <c r="E48" i="19"/>
  <c r="B49" i="19"/>
  <c r="C49" i="19"/>
  <c r="D49" i="19"/>
  <c r="E49" i="19"/>
  <c r="B50" i="19"/>
  <c r="C50" i="19"/>
  <c r="D50" i="19"/>
  <c r="E50" i="19"/>
  <c r="B51" i="19"/>
  <c r="C51" i="19"/>
  <c r="D51" i="19"/>
  <c r="E51" i="19"/>
  <c r="H51" i="19" s="1"/>
  <c r="B52" i="19"/>
  <c r="C52" i="19"/>
  <c r="D52" i="19"/>
  <c r="E52" i="19"/>
  <c r="B53" i="19"/>
  <c r="C53" i="19"/>
  <c r="D53" i="19"/>
  <c r="E53" i="19"/>
  <c r="B54" i="19"/>
  <c r="C54" i="19"/>
  <c r="D54" i="19"/>
  <c r="E54" i="19"/>
  <c r="B55" i="19"/>
  <c r="C55" i="19"/>
  <c r="D55" i="19"/>
  <c r="E55" i="19"/>
  <c r="B56" i="19"/>
  <c r="C56" i="19"/>
  <c r="D56" i="19"/>
  <c r="E56" i="19"/>
  <c r="B57" i="19"/>
  <c r="C57" i="19"/>
  <c r="D57" i="19"/>
  <c r="E57" i="19"/>
  <c r="B58" i="19"/>
  <c r="C58" i="19"/>
  <c r="D58" i="19"/>
  <c r="E58" i="19"/>
  <c r="B59" i="19"/>
  <c r="C59" i="19"/>
  <c r="D59" i="19"/>
  <c r="E59" i="19"/>
  <c r="H59" i="19" s="1"/>
  <c r="B60" i="19"/>
  <c r="C60" i="19"/>
  <c r="D60" i="19"/>
  <c r="E60" i="19"/>
  <c r="B61" i="19"/>
  <c r="C61" i="19"/>
  <c r="D61" i="19"/>
  <c r="E61" i="19"/>
  <c r="J61" i="19" s="1"/>
  <c r="B62" i="19"/>
  <c r="C62" i="19"/>
  <c r="D62" i="19"/>
  <c r="E62" i="19"/>
  <c r="B63" i="19"/>
  <c r="C63" i="19"/>
  <c r="D63" i="19"/>
  <c r="E63" i="19"/>
  <c r="B64" i="19"/>
  <c r="C64" i="19"/>
  <c r="D64" i="19"/>
  <c r="E64" i="19"/>
  <c r="B65" i="19"/>
  <c r="C65" i="19"/>
  <c r="D65" i="19"/>
  <c r="E65" i="19"/>
  <c r="B66" i="19"/>
  <c r="C66" i="19"/>
  <c r="D66" i="19"/>
  <c r="E66" i="19"/>
  <c r="B67" i="19"/>
  <c r="C67" i="19"/>
  <c r="D67" i="19"/>
  <c r="E67" i="19"/>
  <c r="H67" i="19" s="1"/>
  <c r="B68" i="19"/>
  <c r="C68" i="19"/>
  <c r="D68" i="19"/>
  <c r="E68" i="19"/>
  <c r="B69" i="19"/>
  <c r="C69" i="19"/>
  <c r="D69" i="19"/>
  <c r="E69" i="19"/>
  <c r="B70" i="19"/>
  <c r="C70" i="19"/>
  <c r="D70" i="19"/>
  <c r="E70" i="19"/>
  <c r="B71" i="19"/>
  <c r="C71" i="19"/>
  <c r="D71" i="19"/>
  <c r="E71" i="19"/>
  <c r="B72" i="19"/>
  <c r="C72" i="19"/>
  <c r="D72" i="19"/>
  <c r="E72" i="19"/>
  <c r="B73" i="19"/>
  <c r="C73" i="19"/>
  <c r="D73" i="19"/>
  <c r="E73" i="19"/>
  <c r="B74" i="19"/>
  <c r="C74" i="19"/>
  <c r="D74" i="19"/>
  <c r="E74" i="19"/>
  <c r="B75" i="19"/>
  <c r="C75" i="19"/>
  <c r="D75" i="19"/>
  <c r="E75" i="19"/>
  <c r="J75" i="19" s="1"/>
  <c r="B76" i="19"/>
  <c r="C76" i="19"/>
  <c r="D76" i="19"/>
  <c r="E76" i="19"/>
  <c r="G76" i="19" s="1"/>
  <c r="B77" i="19"/>
  <c r="C77" i="19"/>
  <c r="D77" i="19"/>
  <c r="E77" i="19"/>
  <c r="H77" i="19" s="1"/>
  <c r="B78" i="19"/>
  <c r="C78" i="19"/>
  <c r="D78" i="19"/>
  <c r="E78" i="19"/>
  <c r="B79" i="19"/>
  <c r="C79" i="19"/>
  <c r="D79" i="19"/>
  <c r="E79" i="19"/>
  <c r="B80" i="19"/>
  <c r="C80" i="19"/>
  <c r="D80" i="19"/>
  <c r="E80" i="19"/>
  <c r="B81" i="19"/>
  <c r="C81" i="19"/>
  <c r="D81" i="19"/>
  <c r="E81" i="19"/>
  <c r="F81" i="19" s="1"/>
  <c r="B82" i="19"/>
  <c r="C82" i="19"/>
  <c r="D82" i="19"/>
  <c r="E82" i="19"/>
  <c r="B83" i="19"/>
  <c r="C83" i="19"/>
  <c r="D83" i="19"/>
  <c r="E83" i="19"/>
  <c r="J83" i="19" s="1"/>
  <c r="B84" i="19"/>
  <c r="C84" i="19"/>
  <c r="D84" i="19"/>
  <c r="E84" i="19"/>
  <c r="B85" i="19"/>
  <c r="C85" i="19"/>
  <c r="D85" i="19"/>
  <c r="E85" i="19"/>
  <c r="H85" i="19" s="1"/>
  <c r="B86" i="19"/>
  <c r="C86" i="19"/>
  <c r="D86" i="19"/>
  <c r="E86" i="19"/>
  <c r="B87" i="19"/>
  <c r="C87" i="19"/>
  <c r="D87" i="19"/>
  <c r="E87" i="19"/>
  <c r="B88" i="19"/>
  <c r="C88" i="19"/>
  <c r="D88" i="19"/>
  <c r="E88" i="19"/>
  <c r="B89" i="19"/>
  <c r="C89" i="19"/>
  <c r="D89" i="19"/>
  <c r="E89" i="19"/>
  <c r="F89" i="19" s="1"/>
  <c r="B90" i="19"/>
  <c r="C90" i="19"/>
  <c r="D90" i="19"/>
  <c r="E90" i="19"/>
  <c r="B91" i="19"/>
  <c r="C91" i="19"/>
  <c r="D91" i="19"/>
  <c r="E91" i="19"/>
  <c r="B92" i="19"/>
  <c r="C92" i="19"/>
  <c r="D92" i="19"/>
  <c r="E92" i="19"/>
  <c r="B93" i="19"/>
  <c r="C93" i="19"/>
  <c r="D93" i="19"/>
  <c r="E93" i="19"/>
  <c r="B94" i="19"/>
  <c r="C94" i="19"/>
  <c r="D94" i="19"/>
  <c r="E94" i="19"/>
  <c r="B95" i="19"/>
  <c r="C95" i="19"/>
  <c r="D95" i="19"/>
  <c r="E95" i="19"/>
  <c r="F95" i="19" s="1"/>
  <c r="B96" i="19"/>
  <c r="C96" i="19"/>
  <c r="D96" i="19"/>
  <c r="E96" i="19"/>
  <c r="B97" i="19"/>
  <c r="C97" i="19"/>
  <c r="D97" i="19"/>
  <c r="E97" i="19"/>
  <c r="B98" i="19"/>
  <c r="C98" i="19"/>
  <c r="D98" i="19"/>
  <c r="E98" i="19"/>
  <c r="B99" i="19"/>
  <c r="C99" i="19"/>
  <c r="D99" i="19"/>
  <c r="E99" i="19"/>
  <c r="F99" i="19" s="1"/>
  <c r="B100" i="19"/>
  <c r="C100" i="19"/>
  <c r="D100" i="19"/>
  <c r="E100" i="19"/>
  <c r="B101" i="19"/>
  <c r="C101" i="19"/>
  <c r="D101" i="19"/>
  <c r="E101" i="19"/>
  <c r="K101" i="19" s="1"/>
  <c r="B102" i="19"/>
  <c r="C102" i="19"/>
  <c r="D102" i="19"/>
  <c r="E102" i="19"/>
  <c r="B103" i="19"/>
  <c r="C103" i="19"/>
  <c r="D103" i="19"/>
  <c r="E103" i="19"/>
  <c r="B104" i="19"/>
  <c r="C104" i="19"/>
  <c r="D104" i="19"/>
  <c r="E104" i="19"/>
  <c r="B105" i="19"/>
  <c r="C105" i="19"/>
  <c r="D105" i="19"/>
  <c r="E105" i="19"/>
  <c r="B106" i="19"/>
  <c r="C106" i="19"/>
  <c r="D106" i="19"/>
  <c r="E106" i="19"/>
  <c r="B107" i="19"/>
  <c r="C107" i="19"/>
  <c r="D107" i="19"/>
  <c r="E107" i="19"/>
  <c r="B108" i="19"/>
  <c r="C108" i="19"/>
  <c r="D108" i="19"/>
  <c r="E108" i="19"/>
  <c r="B109" i="19"/>
  <c r="C109" i="19"/>
  <c r="D109" i="19"/>
  <c r="E109" i="19"/>
  <c r="B110" i="19"/>
  <c r="C110" i="19"/>
  <c r="D110" i="19"/>
  <c r="E110" i="19"/>
  <c r="B111" i="19"/>
  <c r="C111" i="19"/>
  <c r="D111" i="19"/>
  <c r="E111" i="19"/>
  <c r="B112" i="19"/>
  <c r="C112" i="19"/>
  <c r="D112" i="19"/>
  <c r="E112" i="19"/>
  <c r="B113" i="19"/>
  <c r="C113" i="19"/>
  <c r="D113" i="19"/>
  <c r="E113" i="19"/>
  <c r="K113" i="19" s="1"/>
  <c r="B114" i="19"/>
  <c r="C114" i="19"/>
  <c r="D114" i="19"/>
  <c r="E114" i="19"/>
  <c r="I114" i="19" s="1"/>
  <c r="B115" i="19"/>
  <c r="C115" i="19"/>
  <c r="D115" i="19"/>
  <c r="E115" i="19"/>
  <c r="F115" i="19" s="1"/>
  <c r="B116" i="19"/>
  <c r="C116" i="19"/>
  <c r="D116" i="19"/>
  <c r="E116" i="19"/>
  <c r="B117" i="19"/>
  <c r="C117" i="19"/>
  <c r="D117" i="19"/>
  <c r="E117" i="19"/>
  <c r="K117" i="19" s="1"/>
  <c r="B118" i="19"/>
  <c r="C118" i="19"/>
  <c r="D118" i="19"/>
  <c r="E118" i="19"/>
  <c r="B119" i="19"/>
  <c r="C119" i="19"/>
  <c r="D119" i="19"/>
  <c r="E119" i="19"/>
  <c r="K119" i="19" s="1"/>
  <c r="B120" i="19"/>
  <c r="C120" i="19"/>
  <c r="D120" i="19"/>
  <c r="E120" i="19"/>
  <c r="B121" i="19"/>
  <c r="C121" i="19"/>
  <c r="D121" i="19"/>
  <c r="E121" i="19"/>
  <c r="K121" i="19" s="1"/>
  <c r="B122" i="19"/>
  <c r="C122" i="19"/>
  <c r="D122" i="19"/>
  <c r="E122" i="19"/>
  <c r="B123" i="19"/>
  <c r="C123" i="19"/>
  <c r="D123" i="19"/>
  <c r="E123" i="19"/>
  <c r="H123" i="19" s="1"/>
  <c r="B124" i="19"/>
  <c r="C124" i="19"/>
  <c r="D124" i="19"/>
  <c r="E124" i="19"/>
  <c r="B125" i="19"/>
  <c r="C125" i="19"/>
  <c r="D125" i="19"/>
  <c r="E125" i="19"/>
  <c r="K125" i="19" s="1"/>
  <c r="B126" i="19"/>
  <c r="C126" i="19"/>
  <c r="D126" i="19"/>
  <c r="E126" i="19"/>
  <c r="B127" i="19"/>
  <c r="C127" i="19"/>
  <c r="D127" i="19"/>
  <c r="E127" i="19"/>
  <c r="J127" i="19" s="1"/>
  <c r="B128" i="19"/>
  <c r="C128" i="19"/>
  <c r="D128" i="19"/>
  <c r="E128" i="19"/>
  <c r="J128" i="19" s="1"/>
  <c r="B129" i="19"/>
  <c r="C129" i="19"/>
  <c r="D129" i="19"/>
  <c r="E129" i="19"/>
  <c r="B130" i="19"/>
  <c r="C130" i="19"/>
  <c r="D130" i="19"/>
  <c r="E130" i="19"/>
  <c r="B131" i="19"/>
  <c r="C131" i="19"/>
  <c r="D131" i="19"/>
  <c r="E131" i="19"/>
  <c r="B132" i="19"/>
  <c r="C132" i="19"/>
  <c r="D132" i="19"/>
  <c r="E132" i="19"/>
  <c r="B133" i="19"/>
  <c r="C133" i="19"/>
  <c r="D133" i="19"/>
  <c r="E133" i="19"/>
  <c r="B134" i="19"/>
  <c r="C134" i="19"/>
  <c r="D134" i="19"/>
  <c r="E134" i="19"/>
  <c r="B135" i="19"/>
  <c r="C135" i="19"/>
  <c r="D135" i="19"/>
  <c r="E135" i="19"/>
  <c r="B136" i="19"/>
  <c r="C136" i="19"/>
  <c r="D136" i="19"/>
  <c r="E136" i="19"/>
  <c r="B137" i="19"/>
  <c r="C137" i="19"/>
  <c r="D137" i="19"/>
  <c r="E137" i="19"/>
  <c r="F137" i="19" s="1"/>
  <c r="B138" i="19"/>
  <c r="C138" i="19"/>
  <c r="D138" i="19"/>
  <c r="E138" i="19"/>
  <c r="B139" i="19"/>
  <c r="C139" i="19"/>
  <c r="D139" i="19"/>
  <c r="E139" i="19"/>
  <c r="B140" i="19"/>
  <c r="C140" i="19"/>
  <c r="D140" i="19"/>
  <c r="E140" i="19"/>
  <c r="B141" i="19"/>
  <c r="C141" i="19"/>
  <c r="D141" i="19"/>
  <c r="E141" i="19"/>
  <c r="H141" i="19" s="1"/>
  <c r="B142" i="19"/>
  <c r="C142" i="19"/>
  <c r="D142" i="19"/>
  <c r="E142" i="19"/>
  <c r="B143" i="19"/>
  <c r="C143" i="19"/>
  <c r="D143" i="19"/>
  <c r="E143" i="19"/>
  <c r="B144" i="19"/>
  <c r="C144" i="19"/>
  <c r="D144" i="19"/>
  <c r="E144" i="19"/>
  <c r="B145" i="19"/>
  <c r="C145" i="19"/>
  <c r="D145" i="19"/>
  <c r="E145" i="19"/>
  <c r="K145" i="19" s="1"/>
  <c r="B146" i="19"/>
  <c r="C146" i="19"/>
  <c r="D146" i="19"/>
  <c r="E146" i="19"/>
  <c r="B147" i="19"/>
  <c r="C147" i="19"/>
  <c r="D147" i="19"/>
  <c r="E147" i="19"/>
  <c r="B148" i="19"/>
  <c r="C148" i="19"/>
  <c r="D148" i="19"/>
  <c r="E148" i="19"/>
  <c r="B149" i="19"/>
  <c r="C149" i="19"/>
  <c r="D149" i="19"/>
  <c r="E149" i="19"/>
  <c r="F149" i="19" s="1"/>
  <c r="B150" i="19"/>
  <c r="C150" i="19"/>
  <c r="D150" i="19"/>
  <c r="E150" i="19"/>
  <c r="F150" i="19" s="1"/>
  <c r="B151" i="19"/>
  <c r="C151" i="19"/>
  <c r="D151" i="19"/>
  <c r="E151" i="19"/>
  <c r="I151" i="19" s="1"/>
  <c r="B152" i="19"/>
  <c r="C152" i="19"/>
  <c r="D152" i="19"/>
  <c r="E152" i="19"/>
  <c r="B153" i="19"/>
  <c r="C153" i="19"/>
  <c r="D153" i="19"/>
  <c r="E153" i="19"/>
  <c r="I153" i="19" s="1"/>
  <c r="B154" i="19"/>
  <c r="C154" i="19"/>
  <c r="D154" i="19"/>
  <c r="E154" i="19"/>
  <c r="B155" i="19"/>
  <c r="C155" i="19"/>
  <c r="D155" i="19"/>
  <c r="E155" i="19"/>
  <c r="B156" i="19"/>
  <c r="C156" i="19"/>
  <c r="D156" i="19"/>
  <c r="E156" i="19"/>
  <c r="B157" i="19"/>
  <c r="C157" i="19"/>
  <c r="D157" i="19"/>
  <c r="E157" i="19"/>
  <c r="B158" i="19"/>
  <c r="C158" i="19"/>
  <c r="D158" i="19"/>
  <c r="E158" i="19"/>
  <c r="B159" i="19"/>
  <c r="C159" i="19"/>
  <c r="D159" i="19"/>
  <c r="E159" i="19"/>
  <c r="B160" i="19"/>
  <c r="C160" i="19"/>
  <c r="D160" i="19"/>
  <c r="E160" i="19"/>
  <c r="B161" i="19"/>
  <c r="C161" i="19"/>
  <c r="D161" i="19"/>
  <c r="E161" i="19"/>
  <c r="B162" i="19"/>
  <c r="C162" i="19"/>
  <c r="D162" i="19"/>
  <c r="E162" i="19"/>
  <c r="B163" i="19"/>
  <c r="C163" i="19"/>
  <c r="D163" i="19"/>
  <c r="E163" i="19"/>
  <c r="I163" i="19" s="1"/>
  <c r="B164" i="19"/>
  <c r="C164" i="19"/>
  <c r="D164" i="19"/>
  <c r="E164" i="19"/>
  <c r="C5" i="19"/>
  <c r="D5" i="19"/>
  <c r="E5" i="19"/>
  <c r="K5" i="19" s="1"/>
  <c r="B5" i="19"/>
  <c r="B6" i="25"/>
  <c r="C6" i="25"/>
  <c r="D6" i="25"/>
  <c r="E6" i="25"/>
  <c r="B7" i="25"/>
  <c r="C7" i="25"/>
  <c r="D7" i="25"/>
  <c r="E7" i="25"/>
  <c r="B8" i="25"/>
  <c r="C8" i="25"/>
  <c r="D8" i="25"/>
  <c r="E8" i="25"/>
  <c r="B9" i="25"/>
  <c r="C9" i="25"/>
  <c r="D9" i="25"/>
  <c r="E9" i="25"/>
  <c r="B10" i="25"/>
  <c r="C10" i="25"/>
  <c r="D10" i="25"/>
  <c r="E10" i="25"/>
  <c r="B11" i="25"/>
  <c r="C11" i="25"/>
  <c r="D11" i="25"/>
  <c r="E11" i="25"/>
  <c r="H11" i="25" s="1"/>
  <c r="B12" i="25"/>
  <c r="C12" i="25"/>
  <c r="D12" i="25"/>
  <c r="E12" i="25"/>
  <c r="B13" i="25"/>
  <c r="C13" i="25"/>
  <c r="D13" i="25"/>
  <c r="E13" i="25"/>
  <c r="B14" i="25"/>
  <c r="C14" i="25"/>
  <c r="D14" i="25"/>
  <c r="E14" i="25"/>
  <c r="B15" i="25"/>
  <c r="C15" i="25"/>
  <c r="D15" i="25"/>
  <c r="E15" i="25"/>
  <c r="B16" i="25"/>
  <c r="C16" i="25"/>
  <c r="D16" i="25"/>
  <c r="E16" i="25"/>
  <c r="B17" i="25"/>
  <c r="C17" i="25"/>
  <c r="D17" i="25"/>
  <c r="E17" i="25"/>
  <c r="B18" i="25"/>
  <c r="C18" i="25"/>
  <c r="D18" i="25"/>
  <c r="E18" i="25"/>
  <c r="F18" i="25" s="1"/>
  <c r="B19" i="25"/>
  <c r="C19" i="25"/>
  <c r="D19" i="25"/>
  <c r="E19" i="25"/>
  <c r="B20" i="25"/>
  <c r="C20" i="25"/>
  <c r="D20" i="25"/>
  <c r="E20" i="25"/>
  <c r="G20" i="25" s="1"/>
  <c r="B21" i="25"/>
  <c r="C21" i="25"/>
  <c r="D21" i="25"/>
  <c r="E21" i="25"/>
  <c r="B22" i="25"/>
  <c r="C22" i="25"/>
  <c r="D22" i="25"/>
  <c r="E22" i="25"/>
  <c r="B23" i="25"/>
  <c r="C23" i="25"/>
  <c r="D23" i="25"/>
  <c r="E23" i="25"/>
  <c r="B24" i="25"/>
  <c r="C24" i="25"/>
  <c r="D24" i="25"/>
  <c r="E24" i="25"/>
  <c r="B25" i="25"/>
  <c r="C25" i="25"/>
  <c r="D25" i="25"/>
  <c r="E25" i="25"/>
  <c r="B26" i="25"/>
  <c r="C26" i="25"/>
  <c r="D26" i="25"/>
  <c r="E26" i="25"/>
  <c r="B27" i="25"/>
  <c r="C27" i="25"/>
  <c r="D27" i="25"/>
  <c r="E27" i="25"/>
  <c r="B28" i="25"/>
  <c r="C28" i="25"/>
  <c r="D28" i="25"/>
  <c r="E28" i="25"/>
  <c r="B29" i="25"/>
  <c r="C29" i="25"/>
  <c r="D29" i="25"/>
  <c r="E29" i="25"/>
  <c r="B30" i="25"/>
  <c r="C30" i="25"/>
  <c r="D30" i="25"/>
  <c r="E30" i="25"/>
  <c r="F30" i="25" s="1"/>
  <c r="B31" i="25"/>
  <c r="C31" i="25"/>
  <c r="D31" i="25"/>
  <c r="E31" i="25"/>
  <c r="B32" i="25"/>
  <c r="C32" i="25"/>
  <c r="D32" i="25"/>
  <c r="E32" i="25"/>
  <c r="B33" i="25"/>
  <c r="C33" i="25"/>
  <c r="D33" i="25"/>
  <c r="E33" i="25"/>
  <c r="F33" i="25" s="1"/>
  <c r="B34" i="25"/>
  <c r="C34" i="25"/>
  <c r="D34" i="25"/>
  <c r="E34" i="25"/>
  <c r="F34" i="25" s="1"/>
  <c r="B35" i="25"/>
  <c r="C35" i="25"/>
  <c r="D35" i="25"/>
  <c r="E35" i="25"/>
  <c r="B36" i="25"/>
  <c r="C36" i="25"/>
  <c r="D36" i="25"/>
  <c r="E36" i="25"/>
  <c r="B37" i="25"/>
  <c r="C37" i="25"/>
  <c r="D37" i="25"/>
  <c r="E37" i="25"/>
  <c r="H37" i="25" s="1"/>
  <c r="B38" i="25"/>
  <c r="C38" i="25"/>
  <c r="D38" i="25"/>
  <c r="E38" i="25"/>
  <c r="F38" i="25" s="1"/>
  <c r="B39" i="25"/>
  <c r="C39" i="25"/>
  <c r="D39" i="25"/>
  <c r="E39" i="25"/>
  <c r="B40" i="25"/>
  <c r="C40" i="25"/>
  <c r="D40" i="25"/>
  <c r="E40" i="25"/>
  <c r="G40" i="25" s="1"/>
  <c r="B41" i="25"/>
  <c r="C41" i="25"/>
  <c r="D41" i="25"/>
  <c r="E41" i="25"/>
  <c r="B42" i="25"/>
  <c r="C42" i="25"/>
  <c r="D42" i="25"/>
  <c r="E42" i="25"/>
  <c r="F42" i="25" s="1"/>
  <c r="B43" i="25"/>
  <c r="C43" i="25"/>
  <c r="D43" i="25"/>
  <c r="E43" i="25"/>
  <c r="B44" i="25"/>
  <c r="C44" i="25"/>
  <c r="D44" i="25"/>
  <c r="E44" i="25"/>
  <c r="B45" i="25"/>
  <c r="C45" i="25"/>
  <c r="D45" i="25"/>
  <c r="E45" i="25"/>
  <c r="B46" i="25"/>
  <c r="C46" i="25"/>
  <c r="D46" i="25"/>
  <c r="E46" i="25"/>
  <c r="F46" i="25" s="1"/>
  <c r="B47" i="25"/>
  <c r="C47" i="25"/>
  <c r="D47" i="25"/>
  <c r="E47" i="25"/>
  <c r="B48" i="25"/>
  <c r="C48" i="25"/>
  <c r="D48" i="25"/>
  <c r="E48" i="25"/>
  <c r="G48" i="25" s="1"/>
  <c r="B49" i="25"/>
  <c r="C49" i="25"/>
  <c r="D49" i="25"/>
  <c r="E49" i="25"/>
  <c r="B50" i="25"/>
  <c r="C50" i="25"/>
  <c r="D50" i="25"/>
  <c r="E50" i="25"/>
  <c r="F50" i="25" s="1"/>
  <c r="B51" i="25"/>
  <c r="C51" i="25"/>
  <c r="D51" i="25"/>
  <c r="E51" i="25"/>
  <c r="B52" i="25"/>
  <c r="C52" i="25"/>
  <c r="D52" i="25"/>
  <c r="E52" i="25"/>
  <c r="B53" i="25"/>
  <c r="C53" i="25"/>
  <c r="D53" i="25"/>
  <c r="E53" i="25"/>
  <c r="B54" i="25"/>
  <c r="C54" i="25"/>
  <c r="D54" i="25"/>
  <c r="E54" i="25"/>
  <c r="F54" i="25" s="1"/>
  <c r="B55" i="25"/>
  <c r="C55" i="25"/>
  <c r="D55" i="25"/>
  <c r="E55" i="25"/>
  <c r="H55" i="25" s="1"/>
  <c r="B56" i="25"/>
  <c r="C56" i="25"/>
  <c r="D56" i="25"/>
  <c r="E56" i="25"/>
  <c r="B57" i="25"/>
  <c r="C57" i="25"/>
  <c r="D57" i="25"/>
  <c r="E57" i="25"/>
  <c r="B58" i="25"/>
  <c r="C58" i="25"/>
  <c r="D58" i="25"/>
  <c r="E58" i="25"/>
  <c r="F58" i="25" s="1"/>
  <c r="B59" i="25"/>
  <c r="C59" i="25"/>
  <c r="D59" i="25"/>
  <c r="E59" i="25"/>
  <c r="B60" i="25"/>
  <c r="C60" i="25"/>
  <c r="D60" i="25"/>
  <c r="E60" i="25"/>
  <c r="B61" i="25"/>
  <c r="C61" i="25"/>
  <c r="D61" i="25"/>
  <c r="E61" i="25"/>
  <c r="B62" i="25"/>
  <c r="C62" i="25"/>
  <c r="D62" i="25"/>
  <c r="E62" i="25"/>
  <c r="F62" i="25" s="1"/>
  <c r="B63" i="25"/>
  <c r="C63" i="25"/>
  <c r="D63" i="25"/>
  <c r="E63" i="25"/>
  <c r="G63" i="25" s="1"/>
  <c r="B64" i="25"/>
  <c r="C64" i="25"/>
  <c r="D64" i="25"/>
  <c r="E64" i="25"/>
  <c r="B65" i="25"/>
  <c r="C65" i="25"/>
  <c r="D65" i="25"/>
  <c r="E65" i="25"/>
  <c r="B66" i="25"/>
  <c r="C66" i="25"/>
  <c r="D66" i="25"/>
  <c r="E66" i="25"/>
  <c r="F66" i="25" s="1"/>
  <c r="B67" i="25"/>
  <c r="C67" i="25"/>
  <c r="D67" i="25"/>
  <c r="E67" i="25"/>
  <c r="B68" i="25"/>
  <c r="C68" i="25"/>
  <c r="D68" i="25"/>
  <c r="E68" i="25"/>
  <c r="B69" i="25"/>
  <c r="C69" i="25"/>
  <c r="D69" i="25"/>
  <c r="E69" i="25"/>
  <c r="B70" i="25"/>
  <c r="C70" i="25"/>
  <c r="D70" i="25"/>
  <c r="E70" i="25"/>
  <c r="F70" i="25" s="1"/>
  <c r="B71" i="25"/>
  <c r="C71" i="25"/>
  <c r="D71" i="25"/>
  <c r="E71" i="25"/>
  <c r="B72" i="25"/>
  <c r="C72" i="25"/>
  <c r="D72" i="25"/>
  <c r="E72" i="25"/>
  <c r="B73" i="25"/>
  <c r="C73" i="25"/>
  <c r="D73" i="25"/>
  <c r="E73" i="25"/>
  <c r="B74" i="25"/>
  <c r="C74" i="25"/>
  <c r="D74" i="25"/>
  <c r="E74" i="25"/>
  <c r="F74" i="25" s="1"/>
  <c r="B75" i="25"/>
  <c r="C75" i="25"/>
  <c r="D75" i="25"/>
  <c r="E75" i="25"/>
  <c r="B76" i="25"/>
  <c r="C76" i="25"/>
  <c r="D76" i="25"/>
  <c r="E76" i="25"/>
  <c r="B77" i="25"/>
  <c r="C77" i="25"/>
  <c r="D77" i="25"/>
  <c r="E77" i="25"/>
  <c r="B78" i="25"/>
  <c r="C78" i="25"/>
  <c r="D78" i="25"/>
  <c r="E78" i="25"/>
  <c r="F78" i="25" s="1"/>
  <c r="B79" i="25"/>
  <c r="C79" i="25"/>
  <c r="D79" i="25"/>
  <c r="E79" i="25"/>
  <c r="B80" i="25"/>
  <c r="C80" i="25"/>
  <c r="D80" i="25"/>
  <c r="E80" i="25"/>
  <c r="B81" i="25"/>
  <c r="C81" i="25"/>
  <c r="D81" i="25"/>
  <c r="E81" i="25"/>
  <c r="B82" i="25"/>
  <c r="C82" i="25"/>
  <c r="D82" i="25"/>
  <c r="E82" i="25"/>
  <c r="F82" i="25" s="1"/>
  <c r="B83" i="25"/>
  <c r="C83" i="25"/>
  <c r="D83" i="25"/>
  <c r="E83" i="25"/>
  <c r="H83" i="25" s="1"/>
  <c r="B84" i="25"/>
  <c r="C84" i="25"/>
  <c r="D84" i="25"/>
  <c r="E84" i="25"/>
  <c r="B85" i="25"/>
  <c r="C85" i="25"/>
  <c r="D85" i="25"/>
  <c r="E85" i="25"/>
  <c r="F85" i="25" s="1"/>
  <c r="B86" i="25"/>
  <c r="C86" i="25"/>
  <c r="D86" i="25"/>
  <c r="E86" i="25"/>
  <c r="B87" i="25"/>
  <c r="C87" i="25"/>
  <c r="D87" i="25"/>
  <c r="E87" i="25"/>
  <c r="H87" i="25" s="1"/>
  <c r="B88" i="25"/>
  <c r="C88" i="25"/>
  <c r="D88" i="25"/>
  <c r="E88" i="25"/>
  <c r="B89" i="25"/>
  <c r="C89" i="25"/>
  <c r="D89" i="25"/>
  <c r="E89" i="25"/>
  <c r="B90" i="25"/>
  <c r="C90" i="25"/>
  <c r="D90" i="25"/>
  <c r="E90" i="25"/>
  <c r="B91" i="25"/>
  <c r="C91" i="25"/>
  <c r="D91" i="25"/>
  <c r="E91" i="25"/>
  <c r="B92" i="25"/>
  <c r="C92" i="25"/>
  <c r="D92" i="25"/>
  <c r="E92" i="25"/>
  <c r="B93" i="25"/>
  <c r="C93" i="25"/>
  <c r="D93" i="25"/>
  <c r="E93" i="25"/>
  <c r="B94" i="25"/>
  <c r="C94" i="25"/>
  <c r="D94" i="25"/>
  <c r="E94" i="25"/>
  <c r="B95" i="25"/>
  <c r="C95" i="25"/>
  <c r="D95" i="25"/>
  <c r="E95" i="25"/>
  <c r="B96" i="25"/>
  <c r="C96" i="25"/>
  <c r="D96" i="25"/>
  <c r="E96" i="25"/>
  <c r="B97" i="25"/>
  <c r="C97" i="25"/>
  <c r="D97" i="25"/>
  <c r="E97" i="25"/>
  <c r="B98" i="25"/>
  <c r="C98" i="25"/>
  <c r="D98" i="25"/>
  <c r="E98" i="25"/>
  <c r="B99" i="25"/>
  <c r="C99" i="25"/>
  <c r="D99" i="25"/>
  <c r="E99" i="25"/>
  <c r="B100" i="25"/>
  <c r="C100" i="25"/>
  <c r="D100" i="25"/>
  <c r="E100" i="25"/>
  <c r="B101" i="25"/>
  <c r="C101" i="25"/>
  <c r="D101" i="25"/>
  <c r="E101" i="25"/>
  <c r="B102" i="25"/>
  <c r="C102" i="25"/>
  <c r="D102" i="25"/>
  <c r="E102" i="25"/>
  <c r="B103" i="25"/>
  <c r="C103" i="25"/>
  <c r="D103" i="25"/>
  <c r="E103" i="25"/>
  <c r="B104" i="25"/>
  <c r="C104" i="25"/>
  <c r="D104" i="25"/>
  <c r="E104" i="25"/>
  <c r="B105" i="25"/>
  <c r="C105" i="25"/>
  <c r="D105" i="25"/>
  <c r="E105" i="25"/>
  <c r="B106" i="25"/>
  <c r="C106" i="25"/>
  <c r="D106" i="25"/>
  <c r="E106" i="25"/>
  <c r="B107" i="25"/>
  <c r="C107" i="25"/>
  <c r="D107" i="25"/>
  <c r="E107" i="25"/>
  <c r="B108" i="25"/>
  <c r="C108" i="25"/>
  <c r="D108" i="25"/>
  <c r="E108" i="25"/>
  <c r="B109" i="25"/>
  <c r="C109" i="25"/>
  <c r="D109" i="25"/>
  <c r="E109" i="25"/>
  <c r="B110" i="25"/>
  <c r="C110" i="25"/>
  <c r="D110" i="25"/>
  <c r="E110" i="25"/>
  <c r="F110" i="25" s="1"/>
  <c r="B111" i="25"/>
  <c r="C111" i="25"/>
  <c r="D111" i="25"/>
  <c r="E111" i="25"/>
  <c r="B112" i="25"/>
  <c r="C112" i="25"/>
  <c r="D112" i="25"/>
  <c r="E112" i="25"/>
  <c r="B113" i="25"/>
  <c r="C113" i="25"/>
  <c r="D113" i="25"/>
  <c r="E113" i="25"/>
  <c r="B114" i="25"/>
  <c r="C114" i="25"/>
  <c r="D114" i="25"/>
  <c r="E114" i="25"/>
  <c r="F114" i="25" s="1"/>
  <c r="B115" i="25"/>
  <c r="C115" i="25"/>
  <c r="D115" i="25"/>
  <c r="E115" i="25"/>
  <c r="B116" i="25"/>
  <c r="C116" i="25"/>
  <c r="D116" i="25"/>
  <c r="E116" i="25"/>
  <c r="G116" i="25" s="1"/>
  <c r="B117" i="25"/>
  <c r="C117" i="25"/>
  <c r="D117" i="25"/>
  <c r="E117" i="25"/>
  <c r="B118" i="25"/>
  <c r="C118" i="25"/>
  <c r="D118" i="25"/>
  <c r="E118" i="25"/>
  <c r="F118" i="25" s="1"/>
  <c r="B119" i="25"/>
  <c r="C119" i="25"/>
  <c r="D119" i="25"/>
  <c r="E119" i="25"/>
  <c r="B120" i="25"/>
  <c r="C120" i="25"/>
  <c r="D120" i="25"/>
  <c r="E120" i="25"/>
  <c r="B121" i="25"/>
  <c r="C121" i="25"/>
  <c r="D121" i="25"/>
  <c r="E121" i="25"/>
  <c r="B122" i="25"/>
  <c r="C122" i="25"/>
  <c r="D122" i="25"/>
  <c r="E122" i="25"/>
  <c r="F122" i="25" s="1"/>
  <c r="B123" i="25"/>
  <c r="C123" i="25"/>
  <c r="D123" i="25"/>
  <c r="E123" i="25"/>
  <c r="B124" i="25"/>
  <c r="C124" i="25"/>
  <c r="D124" i="25"/>
  <c r="E124" i="25"/>
  <c r="B125" i="25"/>
  <c r="C125" i="25"/>
  <c r="D125" i="25"/>
  <c r="E125" i="25"/>
  <c r="B126" i="25"/>
  <c r="C126" i="25"/>
  <c r="D126" i="25"/>
  <c r="E126" i="25"/>
  <c r="B127" i="25"/>
  <c r="C127" i="25"/>
  <c r="D127" i="25"/>
  <c r="E127" i="25"/>
  <c r="B128" i="25"/>
  <c r="C128" i="25"/>
  <c r="D128" i="25"/>
  <c r="E128" i="25"/>
  <c r="G128" i="25" s="1"/>
  <c r="B129" i="25"/>
  <c r="C129" i="25"/>
  <c r="D129" i="25"/>
  <c r="E129" i="25"/>
  <c r="B130" i="25"/>
  <c r="C130" i="25"/>
  <c r="D130" i="25"/>
  <c r="E130" i="25"/>
  <c r="B131" i="25"/>
  <c r="C131" i="25"/>
  <c r="D131" i="25"/>
  <c r="E131" i="25"/>
  <c r="B132" i="25"/>
  <c r="C132" i="25"/>
  <c r="D132" i="25"/>
  <c r="E132" i="25"/>
  <c r="B133" i="25"/>
  <c r="C133" i="25"/>
  <c r="D133" i="25"/>
  <c r="E133" i="25"/>
  <c r="B134" i="25"/>
  <c r="C134" i="25"/>
  <c r="D134" i="25"/>
  <c r="E134" i="25"/>
  <c r="F134" i="25" s="1"/>
  <c r="B135" i="25"/>
  <c r="C135" i="25"/>
  <c r="D135" i="25"/>
  <c r="E135" i="25"/>
  <c r="B136" i="25"/>
  <c r="C136" i="25"/>
  <c r="D136" i="25"/>
  <c r="E136" i="25"/>
  <c r="B137" i="25"/>
  <c r="C137" i="25"/>
  <c r="D137" i="25"/>
  <c r="E137" i="25"/>
  <c r="B138" i="25"/>
  <c r="C138" i="25"/>
  <c r="D138" i="25"/>
  <c r="E138" i="25"/>
  <c r="F138" i="25" s="1"/>
  <c r="B139" i="25"/>
  <c r="C139" i="25"/>
  <c r="D139" i="25"/>
  <c r="E139" i="25"/>
  <c r="B140" i="25"/>
  <c r="C140" i="25"/>
  <c r="D140" i="25"/>
  <c r="E140" i="25"/>
  <c r="B141" i="25"/>
  <c r="C141" i="25"/>
  <c r="D141" i="25"/>
  <c r="E141" i="25"/>
  <c r="B142" i="25"/>
  <c r="C142" i="25"/>
  <c r="D142" i="25"/>
  <c r="E142" i="25"/>
  <c r="B143" i="25"/>
  <c r="C143" i="25"/>
  <c r="D143" i="25"/>
  <c r="E143" i="25"/>
  <c r="B144" i="25"/>
  <c r="C144" i="25"/>
  <c r="D144" i="25"/>
  <c r="E144" i="25"/>
  <c r="G144" i="25" s="1"/>
  <c r="B145" i="25"/>
  <c r="C145" i="25"/>
  <c r="D145" i="25"/>
  <c r="E145" i="25"/>
  <c r="B146" i="25"/>
  <c r="C146" i="25"/>
  <c r="D146" i="25"/>
  <c r="E146" i="25"/>
  <c r="B147" i="25"/>
  <c r="C147" i="25"/>
  <c r="D147" i="25"/>
  <c r="E147" i="25"/>
  <c r="B148" i="25"/>
  <c r="C148" i="25"/>
  <c r="D148" i="25"/>
  <c r="E148" i="25"/>
  <c r="B149" i="25"/>
  <c r="C149" i="25"/>
  <c r="D149" i="25"/>
  <c r="E149" i="25"/>
  <c r="B150" i="25"/>
  <c r="C150" i="25"/>
  <c r="D150" i="25"/>
  <c r="E150" i="25"/>
  <c r="F150" i="25" s="1"/>
  <c r="B151" i="25"/>
  <c r="C151" i="25"/>
  <c r="D151" i="25"/>
  <c r="E151" i="25"/>
  <c r="B152" i="25"/>
  <c r="C152" i="25"/>
  <c r="D152" i="25"/>
  <c r="E152" i="25"/>
  <c r="G152" i="25" s="1"/>
  <c r="B153" i="25"/>
  <c r="C153" i="25"/>
  <c r="D153" i="25"/>
  <c r="E153" i="25"/>
  <c r="B154" i="25"/>
  <c r="C154" i="25"/>
  <c r="D154" i="25"/>
  <c r="E154" i="25"/>
  <c r="F154" i="25" s="1"/>
  <c r="B155" i="25"/>
  <c r="C155" i="25"/>
  <c r="D155" i="25"/>
  <c r="E155" i="25"/>
  <c r="B156" i="25"/>
  <c r="C156" i="25"/>
  <c r="D156" i="25"/>
  <c r="E156" i="25"/>
  <c r="B157" i="25"/>
  <c r="C157" i="25"/>
  <c r="D157" i="25"/>
  <c r="E157" i="25"/>
  <c r="B158" i="25"/>
  <c r="C158" i="25"/>
  <c r="D158" i="25"/>
  <c r="E158" i="25"/>
  <c r="B159" i="25"/>
  <c r="C159" i="25"/>
  <c r="D159" i="25"/>
  <c r="E159" i="25"/>
  <c r="B160" i="25"/>
  <c r="C160" i="25"/>
  <c r="D160" i="25"/>
  <c r="E160" i="25"/>
  <c r="B161" i="25"/>
  <c r="C161" i="25"/>
  <c r="D161" i="25"/>
  <c r="E161" i="25"/>
  <c r="B162" i="25"/>
  <c r="C162" i="25"/>
  <c r="D162" i="25"/>
  <c r="E162" i="25"/>
  <c r="B163" i="25"/>
  <c r="C163" i="25"/>
  <c r="D163" i="25"/>
  <c r="E163" i="25"/>
  <c r="B164" i="25"/>
  <c r="C164" i="25"/>
  <c r="D164" i="25"/>
  <c r="E164" i="25"/>
  <c r="G164" i="25" s="1"/>
  <c r="C5" i="25"/>
  <c r="D5" i="25"/>
  <c r="E5" i="25"/>
  <c r="F5" i="25" s="1"/>
  <c r="B5" i="25"/>
  <c r="B6" i="14"/>
  <c r="C6" i="14"/>
  <c r="D6" i="14"/>
  <c r="E6" i="14"/>
  <c r="F6" i="14"/>
  <c r="G6" i="14"/>
  <c r="H6" i="14"/>
  <c r="I6" i="14"/>
  <c r="J6" i="14"/>
  <c r="K6" i="14"/>
  <c r="B7" i="14"/>
  <c r="C7" i="14"/>
  <c r="D7" i="14"/>
  <c r="E7" i="14"/>
  <c r="F7" i="14"/>
  <c r="G7" i="14"/>
  <c r="H7" i="14"/>
  <c r="I7" i="14"/>
  <c r="J7" i="14"/>
  <c r="K7" i="14"/>
  <c r="B8" i="14"/>
  <c r="C8" i="14"/>
  <c r="D8" i="14"/>
  <c r="E8" i="14"/>
  <c r="F8" i="14"/>
  <c r="G8" i="14"/>
  <c r="H8" i="14"/>
  <c r="I8" i="14"/>
  <c r="J8" i="14"/>
  <c r="K8" i="14"/>
  <c r="B9" i="14"/>
  <c r="C9" i="14"/>
  <c r="D9" i="14"/>
  <c r="E9" i="14"/>
  <c r="F9" i="14"/>
  <c r="G9" i="14"/>
  <c r="H9" i="14"/>
  <c r="I9" i="14"/>
  <c r="J9" i="14"/>
  <c r="K9" i="14"/>
  <c r="B10" i="14"/>
  <c r="C10" i="14"/>
  <c r="D10" i="14"/>
  <c r="E10" i="14"/>
  <c r="F10" i="14"/>
  <c r="G10" i="14"/>
  <c r="H10" i="14"/>
  <c r="I10" i="14"/>
  <c r="J10" i="14"/>
  <c r="K10" i="14"/>
  <c r="B11" i="14"/>
  <c r="C11" i="14"/>
  <c r="D11" i="14"/>
  <c r="E11" i="14"/>
  <c r="F11" i="14"/>
  <c r="G11" i="14"/>
  <c r="H11" i="14"/>
  <c r="I11" i="14"/>
  <c r="J11" i="14"/>
  <c r="K11" i="14"/>
  <c r="B12" i="14"/>
  <c r="C12" i="14"/>
  <c r="D12" i="14"/>
  <c r="E12" i="14"/>
  <c r="F12" i="14"/>
  <c r="G12" i="14"/>
  <c r="H12" i="14"/>
  <c r="I12" i="14"/>
  <c r="J12" i="14"/>
  <c r="K12" i="14"/>
  <c r="B13" i="14"/>
  <c r="C13" i="14"/>
  <c r="D13" i="14"/>
  <c r="E13" i="14"/>
  <c r="F13" i="14"/>
  <c r="G13" i="14"/>
  <c r="H13" i="14"/>
  <c r="I13" i="14"/>
  <c r="J13" i="14"/>
  <c r="K13" i="14"/>
  <c r="B14" i="14"/>
  <c r="C14" i="14"/>
  <c r="D14" i="14"/>
  <c r="E14" i="14"/>
  <c r="F14" i="14"/>
  <c r="G14" i="14"/>
  <c r="H14" i="14"/>
  <c r="I14" i="14"/>
  <c r="J14" i="14"/>
  <c r="K14" i="14"/>
  <c r="B15" i="14"/>
  <c r="C15" i="14"/>
  <c r="D15" i="14"/>
  <c r="E15" i="14"/>
  <c r="F15" i="14"/>
  <c r="G15" i="14"/>
  <c r="H15" i="14"/>
  <c r="I15" i="14"/>
  <c r="J15" i="14"/>
  <c r="K15" i="14"/>
  <c r="B16" i="14"/>
  <c r="C16" i="14"/>
  <c r="D16" i="14"/>
  <c r="E16" i="14"/>
  <c r="F16" i="14"/>
  <c r="G16" i="14"/>
  <c r="H16" i="14"/>
  <c r="I16" i="14"/>
  <c r="J16" i="14"/>
  <c r="K16" i="14"/>
  <c r="B17" i="14"/>
  <c r="C17" i="14"/>
  <c r="D17" i="14"/>
  <c r="E17" i="14"/>
  <c r="F17" i="14"/>
  <c r="G17" i="14"/>
  <c r="H17" i="14"/>
  <c r="I17" i="14"/>
  <c r="J17" i="14"/>
  <c r="K17" i="14"/>
  <c r="B18" i="14"/>
  <c r="C18" i="14"/>
  <c r="D18" i="14"/>
  <c r="E18" i="14"/>
  <c r="F18" i="14"/>
  <c r="G18" i="14"/>
  <c r="H18" i="14"/>
  <c r="I18" i="14"/>
  <c r="J18" i="14"/>
  <c r="K18" i="14"/>
  <c r="B19" i="14"/>
  <c r="C19" i="14"/>
  <c r="D19" i="14"/>
  <c r="E19" i="14"/>
  <c r="F19" i="14"/>
  <c r="G19" i="14"/>
  <c r="H19" i="14"/>
  <c r="I19" i="14"/>
  <c r="J19" i="14"/>
  <c r="K19" i="14"/>
  <c r="B20" i="14"/>
  <c r="C20" i="14"/>
  <c r="D20" i="14"/>
  <c r="E20" i="14"/>
  <c r="F20" i="14"/>
  <c r="G20" i="14"/>
  <c r="H20" i="14"/>
  <c r="I20" i="14"/>
  <c r="J20" i="14"/>
  <c r="K20" i="14"/>
  <c r="B21" i="14"/>
  <c r="C21" i="14"/>
  <c r="D21" i="14"/>
  <c r="E21" i="14"/>
  <c r="F21" i="14"/>
  <c r="G21" i="14"/>
  <c r="H21" i="14"/>
  <c r="I21" i="14"/>
  <c r="J21" i="14"/>
  <c r="K21" i="14"/>
  <c r="B22" i="14"/>
  <c r="C22" i="14"/>
  <c r="D22" i="14"/>
  <c r="E22" i="14"/>
  <c r="F22" i="14"/>
  <c r="G22" i="14"/>
  <c r="H22" i="14"/>
  <c r="I22" i="14"/>
  <c r="J22" i="14"/>
  <c r="K22" i="14"/>
  <c r="B23" i="14"/>
  <c r="C23" i="14"/>
  <c r="D23" i="14"/>
  <c r="E23" i="14"/>
  <c r="F23" i="14"/>
  <c r="G23" i="14"/>
  <c r="H23" i="14"/>
  <c r="I23" i="14"/>
  <c r="J23" i="14"/>
  <c r="K23" i="14"/>
  <c r="B24" i="14"/>
  <c r="C24" i="14"/>
  <c r="D24" i="14"/>
  <c r="E24" i="14"/>
  <c r="F24" i="14"/>
  <c r="G24" i="14"/>
  <c r="H24" i="14"/>
  <c r="I24" i="14"/>
  <c r="J24" i="14"/>
  <c r="K24" i="14"/>
  <c r="B25" i="14"/>
  <c r="C25" i="14"/>
  <c r="D25" i="14"/>
  <c r="E25" i="14"/>
  <c r="F25" i="14"/>
  <c r="G25" i="14"/>
  <c r="H25" i="14"/>
  <c r="I25" i="14"/>
  <c r="J25" i="14"/>
  <c r="K25" i="14"/>
  <c r="B26" i="14"/>
  <c r="C26" i="14"/>
  <c r="D26" i="14"/>
  <c r="E26" i="14"/>
  <c r="F26" i="14"/>
  <c r="G26" i="14"/>
  <c r="H26" i="14"/>
  <c r="I26" i="14"/>
  <c r="J26" i="14"/>
  <c r="K26" i="14"/>
  <c r="B27" i="14"/>
  <c r="C27" i="14"/>
  <c r="D27" i="14"/>
  <c r="E27" i="14"/>
  <c r="F27" i="14"/>
  <c r="G27" i="14"/>
  <c r="H27" i="14"/>
  <c r="I27" i="14"/>
  <c r="J27" i="14"/>
  <c r="K27" i="14"/>
  <c r="B28" i="14"/>
  <c r="C28" i="14"/>
  <c r="D28" i="14"/>
  <c r="E28" i="14"/>
  <c r="F28" i="14"/>
  <c r="G28" i="14"/>
  <c r="H28" i="14"/>
  <c r="I28" i="14"/>
  <c r="J28" i="14"/>
  <c r="K28" i="14"/>
  <c r="B29" i="14"/>
  <c r="C29" i="14"/>
  <c r="D29" i="14"/>
  <c r="E29" i="14"/>
  <c r="F29" i="14"/>
  <c r="G29" i="14"/>
  <c r="H29" i="14"/>
  <c r="I29" i="14"/>
  <c r="J29" i="14"/>
  <c r="K29" i="14"/>
  <c r="B30" i="14"/>
  <c r="C30" i="14"/>
  <c r="D30" i="14"/>
  <c r="E30" i="14"/>
  <c r="F30" i="14"/>
  <c r="G30" i="14"/>
  <c r="H30" i="14"/>
  <c r="I30" i="14"/>
  <c r="J30" i="14"/>
  <c r="K30" i="14"/>
  <c r="B31" i="14"/>
  <c r="C31" i="14"/>
  <c r="D31" i="14"/>
  <c r="E31" i="14"/>
  <c r="F31" i="14"/>
  <c r="G31" i="14"/>
  <c r="H31" i="14"/>
  <c r="I31" i="14"/>
  <c r="J31" i="14"/>
  <c r="K31" i="14"/>
  <c r="B32" i="14"/>
  <c r="C32" i="14"/>
  <c r="D32" i="14"/>
  <c r="E32" i="14"/>
  <c r="F32" i="14"/>
  <c r="G32" i="14"/>
  <c r="H32" i="14"/>
  <c r="I32" i="14"/>
  <c r="J32" i="14"/>
  <c r="K32" i="14"/>
  <c r="B33" i="14"/>
  <c r="C33" i="14"/>
  <c r="D33" i="14"/>
  <c r="E33" i="14"/>
  <c r="F33" i="14"/>
  <c r="G33" i="14"/>
  <c r="H33" i="14"/>
  <c r="I33" i="14"/>
  <c r="J33" i="14"/>
  <c r="K33" i="14"/>
  <c r="B34" i="14"/>
  <c r="C34" i="14"/>
  <c r="D34" i="14"/>
  <c r="E34" i="14"/>
  <c r="F34" i="14"/>
  <c r="G34" i="14"/>
  <c r="H34" i="14"/>
  <c r="I34" i="14"/>
  <c r="J34" i="14"/>
  <c r="K34" i="14"/>
  <c r="B35" i="14"/>
  <c r="C35" i="14"/>
  <c r="D35" i="14"/>
  <c r="E35" i="14"/>
  <c r="F35" i="14"/>
  <c r="G35" i="14"/>
  <c r="H35" i="14"/>
  <c r="I35" i="14"/>
  <c r="J35" i="14"/>
  <c r="K35" i="14"/>
  <c r="B36" i="14"/>
  <c r="C36" i="14"/>
  <c r="D36" i="14"/>
  <c r="E36" i="14"/>
  <c r="F36" i="14"/>
  <c r="G36" i="14"/>
  <c r="H36" i="14"/>
  <c r="I36" i="14"/>
  <c r="J36" i="14"/>
  <c r="K36" i="14"/>
  <c r="B37" i="14"/>
  <c r="C37" i="14"/>
  <c r="D37" i="14"/>
  <c r="E37" i="14"/>
  <c r="F37" i="14"/>
  <c r="G37" i="14"/>
  <c r="H37" i="14"/>
  <c r="I37" i="14"/>
  <c r="J37" i="14"/>
  <c r="K37" i="14"/>
  <c r="B38" i="14"/>
  <c r="C38" i="14"/>
  <c r="D38" i="14"/>
  <c r="E38" i="14"/>
  <c r="F38" i="14"/>
  <c r="G38" i="14"/>
  <c r="H38" i="14"/>
  <c r="I38" i="14"/>
  <c r="J38" i="14"/>
  <c r="K38" i="14"/>
  <c r="B39" i="14"/>
  <c r="C39" i="14"/>
  <c r="D39" i="14"/>
  <c r="E39" i="14"/>
  <c r="F39" i="14"/>
  <c r="G39" i="14"/>
  <c r="H39" i="14"/>
  <c r="I39" i="14"/>
  <c r="J39" i="14"/>
  <c r="K39" i="14"/>
  <c r="B40" i="14"/>
  <c r="C40" i="14"/>
  <c r="D40" i="14"/>
  <c r="E40" i="14"/>
  <c r="F40" i="14"/>
  <c r="G40" i="14"/>
  <c r="H40" i="14"/>
  <c r="I40" i="14"/>
  <c r="J40" i="14"/>
  <c r="K40" i="14"/>
  <c r="B41" i="14"/>
  <c r="C41" i="14"/>
  <c r="D41" i="14"/>
  <c r="E41" i="14"/>
  <c r="F41" i="14"/>
  <c r="G41" i="14"/>
  <c r="H41" i="14"/>
  <c r="I41" i="14"/>
  <c r="J41" i="14"/>
  <c r="K41" i="14"/>
  <c r="B42" i="14"/>
  <c r="C42" i="14"/>
  <c r="D42" i="14"/>
  <c r="E42" i="14"/>
  <c r="F42" i="14"/>
  <c r="G42" i="14"/>
  <c r="H42" i="14"/>
  <c r="I42" i="14"/>
  <c r="J42" i="14"/>
  <c r="K42" i="14"/>
  <c r="B43" i="14"/>
  <c r="C43" i="14"/>
  <c r="D43" i="14"/>
  <c r="E43" i="14"/>
  <c r="F43" i="14"/>
  <c r="G43" i="14"/>
  <c r="H43" i="14"/>
  <c r="I43" i="14"/>
  <c r="J43" i="14"/>
  <c r="K43" i="14"/>
  <c r="B44" i="14"/>
  <c r="C44" i="14"/>
  <c r="D44" i="14"/>
  <c r="E44" i="14"/>
  <c r="F44" i="14"/>
  <c r="G44" i="14"/>
  <c r="H44" i="14"/>
  <c r="I44" i="14"/>
  <c r="J44" i="14"/>
  <c r="K44" i="14"/>
  <c r="B45" i="14"/>
  <c r="C45" i="14"/>
  <c r="D45" i="14"/>
  <c r="E45" i="14"/>
  <c r="F45" i="14"/>
  <c r="G45" i="14"/>
  <c r="H45" i="14"/>
  <c r="I45" i="14"/>
  <c r="J45" i="14"/>
  <c r="K45" i="14"/>
  <c r="B46" i="14"/>
  <c r="C46" i="14"/>
  <c r="D46" i="14"/>
  <c r="E46" i="14"/>
  <c r="F46" i="14"/>
  <c r="G46" i="14"/>
  <c r="H46" i="14"/>
  <c r="I46" i="14"/>
  <c r="J46" i="14"/>
  <c r="K46" i="14"/>
  <c r="B47" i="14"/>
  <c r="C47" i="14"/>
  <c r="D47" i="14"/>
  <c r="E47" i="14"/>
  <c r="F47" i="14"/>
  <c r="G47" i="14"/>
  <c r="H47" i="14"/>
  <c r="I47" i="14"/>
  <c r="J47" i="14"/>
  <c r="K47" i="14"/>
  <c r="B48" i="14"/>
  <c r="C48" i="14"/>
  <c r="D48" i="14"/>
  <c r="E48" i="14"/>
  <c r="F48" i="14"/>
  <c r="G48" i="14"/>
  <c r="H48" i="14"/>
  <c r="I48" i="14"/>
  <c r="J48" i="14"/>
  <c r="K48" i="14"/>
  <c r="B49" i="14"/>
  <c r="C49" i="14"/>
  <c r="D49" i="14"/>
  <c r="E49" i="14"/>
  <c r="F49" i="14"/>
  <c r="G49" i="14"/>
  <c r="H49" i="14"/>
  <c r="I49" i="14"/>
  <c r="J49" i="14"/>
  <c r="K49" i="14"/>
  <c r="B50" i="14"/>
  <c r="C50" i="14"/>
  <c r="D50" i="14"/>
  <c r="E50" i="14"/>
  <c r="F50" i="14"/>
  <c r="G50" i="14"/>
  <c r="H50" i="14"/>
  <c r="I50" i="14"/>
  <c r="J50" i="14"/>
  <c r="K50" i="14"/>
  <c r="B51" i="14"/>
  <c r="C51" i="14"/>
  <c r="D51" i="14"/>
  <c r="E51" i="14"/>
  <c r="F51" i="14"/>
  <c r="G51" i="14"/>
  <c r="H51" i="14"/>
  <c r="I51" i="14"/>
  <c r="J51" i="14"/>
  <c r="K51" i="14"/>
  <c r="B52" i="14"/>
  <c r="C52" i="14"/>
  <c r="D52" i="14"/>
  <c r="E52" i="14"/>
  <c r="F52" i="14"/>
  <c r="G52" i="14"/>
  <c r="H52" i="14"/>
  <c r="I52" i="14"/>
  <c r="J52" i="14"/>
  <c r="K52" i="14"/>
  <c r="B53" i="14"/>
  <c r="C53" i="14"/>
  <c r="D53" i="14"/>
  <c r="E53" i="14"/>
  <c r="F53" i="14"/>
  <c r="G53" i="14"/>
  <c r="H53" i="14"/>
  <c r="I53" i="14"/>
  <c r="J53" i="14"/>
  <c r="K53" i="14"/>
  <c r="B54" i="14"/>
  <c r="C54" i="14"/>
  <c r="D54" i="14"/>
  <c r="E54" i="14"/>
  <c r="F54" i="14"/>
  <c r="G54" i="14"/>
  <c r="H54" i="14"/>
  <c r="I54" i="14"/>
  <c r="J54" i="14"/>
  <c r="K54" i="14"/>
  <c r="B55" i="14"/>
  <c r="C55" i="14"/>
  <c r="D55" i="14"/>
  <c r="E55" i="14"/>
  <c r="F55" i="14"/>
  <c r="G55" i="14"/>
  <c r="H55" i="14"/>
  <c r="I55" i="14"/>
  <c r="J55" i="14"/>
  <c r="K55" i="14"/>
  <c r="B56" i="14"/>
  <c r="C56" i="14"/>
  <c r="D56" i="14"/>
  <c r="E56" i="14"/>
  <c r="F56" i="14"/>
  <c r="G56" i="14"/>
  <c r="H56" i="14"/>
  <c r="I56" i="14"/>
  <c r="J56" i="14"/>
  <c r="K56" i="14"/>
  <c r="B57" i="14"/>
  <c r="C57" i="14"/>
  <c r="D57" i="14"/>
  <c r="E57" i="14"/>
  <c r="F57" i="14"/>
  <c r="G57" i="14"/>
  <c r="H57" i="14"/>
  <c r="I57" i="14"/>
  <c r="J57" i="14"/>
  <c r="K57" i="14"/>
  <c r="B58" i="14"/>
  <c r="C58" i="14"/>
  <c r="D58" i="14"/>
  <c r="E58" i="14"/>
  <c r="F58" i="14"/>
  <c r="G58" i="14"/>
  <c r="H58" i="14"/>
  <c r="I58" i="14"/>
  <c r="J58" i="14"/>
  <c r="K58" i="14"/>
  <c r="B59" i="14"/>
  <c r="C59" i="14"/>
  <c r="D59" i="14"/>
  <c r="E59" i="14"/>
  <c r="F59" i="14"/>
  <c r="G59" i="14"/>
  <c r="H59" i="14"/>
  <c r="I59" i="14"/>
  <c r="J59" i="14"/>
  <c r="K59" i="14"/>
  <c r="B60" i="14"/>
  <c r="C60" i="14"/>
  <c r="D60" i="14"/>
  <c r="E60" i="14"/>
  <c r="F60" i="14"/>
  <c r="G60" i="14"/>
  <c r="H60" i="14"/>
  <c r="I60" i="14"/>
  <c r="J60" i="14"/>
  <c r="K60" i="14"/>
  <c r="B61" i="14"/>
  <c r="C61" i="14"/>
  <c r="D61" i="14"/>
  <c r="E61" i="14"/>
  <c r="F61" i="14"/>
  <c r="G61" i="14"/>
  <c r="H61" i="14"/>
  <c r="I61" i="14"/>
  <c r="J61" i="14"/>
  <c r="K61" i="14"/>
  <c r="B62" i="14"/>
  <c r="C62" i="14"/>
  <c r="D62" i="14"/>
  <c r="E62" i="14"/>
  <c r="F62" i="14"/>
  <c r="G62" i="14"/>
  <c r="H62" i="14"/>
  <c r="I62" i="14"/>
  <c r="J62" i="14"/>
  <c r="K62" i="14"/>
  <c r="B63" i="14"/>
  <c r="C63" i="14"/>
  <c r="D63" i="14"/>
  <c r="E63" i="14"/>
  <c r="F63" i="14"/>
  <c r="G63" i="14"/>
  <c r="H63" i="14"/>
  <c r="I63" i="14"/>
  <c r="J63" i="14"/>
  <c r="K63" i="14"/>
  <c r="B64" i="14"/>
  <c r="C64" i="14"/>
  <c r="D64" i="14"/>
  <c r="E64" i="14"/>
  <c r="F64" i="14"/>
  <c r="G64" i="14"/>
  <c r="H64" i="14"/>
  <c r="I64" i="14"/>
  <c r="J64" i="14"/>
  <c r="K64" i="14"/>
  <c r="B65" i="14"/>
  <c r="C65" i="14"/>
  <c r="D65" i="14"/>
  <c r="E65" i="14"/>
  <c r="F65" i="14"/>
  <c r="G65" i="14"/>
  <c r="H65" i="14"/>
  <c r="I65" i="14"/>
  <c r="J65" i="14"/>
  <c r="K65" i="14"/>
  <c r="B66" i="14"/>
  <c r="C66" i="14"/>
  <c r="D66" i="14"/>
  <c r="E66" i="14"/>
  <c r="F66" i="14"/>
  <c r="G66" i="14"/>
  <c r="H66" i="14"/>
  <c r="I66" i="14"/>
  <c r="J66" i="14"/>
  <c r="K66" i="14"/>
  <c r="B67" i="14"/>
  <c r="C67" i="14"/>
  <c r="D67" i="14"/>
  <c r="E67" i="14"/>
  <c r="F67" i="14"/>
  <c r="G67" i="14"/>
  <c r="H67" i="14"/>
  <c r="I67" i="14"/>
  <c r="J67" i="14"/>
  <c r="K67" i="14"/>
  <c r="B68" i="14"/>
  <c r="C68" i="14"/>
  <c r="D68" i="14"/>
  <c r="E68" i="14"/>
  <c r="F68" i="14"/>
  <c r="G68" i="14"/>
  <c r="H68" i="14"/>
  <c r="I68" i="14"/>
  <c r="J68" i="14"/>
  <c r="K68" i="14"/>
  <c r="B69" i="14"/>
  <c r="C69" i="14"/>
  <c r="D69" i="14"/>
  <c r="E69" i="14"/>
  <c r="F69" i="14"/>
  <c r="G69" i="14"/>
  <c r="H69" i="14"/>
  <c r="I69" i="14"/>
  <c r="J69" i="14"/>
  <c r="K69" i="14"/>
  <c r="B70" i="14"/>
  <c r="C70" i="14"/>
  <c r="D70" i="14"/>
  <c r="E70" i="14"/>
  <c r="F70" i="14"/>
  <c r="G70" i="14"/>
  <c r="H70" i="14"/>
  <c r="I70" i="14"/>
  <c r="J70" i="14"/>
  <c r="K70" i="14"/>
  <c r="B71" i="14"/>
  <c r="C71" i="14"/>
  <c r="D71" i="14"/>
  <c r="E71" i="14"/>
  <c r="F71" i="14"/>
  <c r="G71" i="14"/>
  <c r="H71" i="14"/>
  <c r="I71" i="14"/>
  <c r="J71" i="14"/>
  <c r="K71" i="14"/>
  <c r="B72" i="14"/>
  <c r="C72" i="14"/>
  <c r="D72" i="14"/>
  <c r="E72" i="14"/>
  <c r="F72" i="14"/>
  <c r="G72" i="14"/>
  <c r="H72" i="14"/>
  <c r="I72" i="14"/>
  <c r="J72" i="14"/>
  <c r="K72" i="14"/>
  <c r="B73" i="14"/>
  <c r="C73" i="14"/>
  <c r="D73" i="14"/>
  <c r="E73" i="14"/>
  <c r="F73" i="14"/>
  <c r="G73" i="14"/>
  <c r="H73" i="14"/>
  <c r="I73" i="14"/>
  <c r="J73" i="14"/>
  <c r="K73" i="14"/>
  <c r="B74" i="14"/>
  <c r="C74" i="14"/>
  <c r="D74" i="14"/>
  <c r="E74" i="14"/>
  <c r="F74" i="14"/>
  <c r="G74" i="14"/>
  <c r="H74" i="14"/>
  <c r="I74" i="14"/>
  <c r="J74" i="14"/>
  <c r="K74" i="14"/>
  <c r="B75" i="14"/>
  <c r="C75" i="14"/>
  <c r="D75" i="14"/>
  <c r="E75" i="14"/>
  <c r="F75" i="14"/>
  <c r="G75" i="14"/>
  <c r="H75" i="14"/>
  <c r="I75" i="14"/>
  <c r="J75" i="14"/>
  <c r="K75" i="14"/>
  <c r="B76" i="14"/>
  <c r="C76" i="14"/>
  <c r="D76" i="14"/>
  <c r="E76" i="14"/>
  <c r="F76" i="14"/>
  <c r="G76" i="14"/>
  <c r="H76" i="14"/>
  <c r="I76" i="14"/>
  <c r="J76" i="14"/>
  <c r="K76" i="14"/>
  <c r="B77" i="14"/>
  <c r="C77" i="14"/>
  <c r="D77" i="14"/>
  <c r="E77" i="14"/>
  <c r="F77" i="14"/>
  <c r="G77" i="14"/>
  <c r="H77" i="14"/>
  <c r="I77" i="14"/>
  <c r="J77" i="14"/>
  <c r="K77" i="14"/>
  <c r="B78" i="14"/>
  <c r="C78" i="14"/>
  <c r="D78" i="14"/>
  <c r="E78" i="14"/>
  <c r="F78" i="14"/>
  <c r="G78" i="14"/>
  <c r="H78" i="14"/>
  <c r="I78" i="14"/>
  <c r="J78" i="14"/>
  <c r="K78" i="14"/>
  <c r="B79" i="14"/>
  <c r="C79" i="14"/>
  <c r="D79" i="14"/>
  <c r="E79" i="14"/>
  <c r="F79" i="14"/>
  <c r="G79" i="14"/>
  <c r="H79" i="14"/>
  <c r="I79" i="14"/>
  <c r="J79" i="14"/>
  <c r="K79" i="14"/>
  <c r="B80" i="14"/>
  <c r="C80" i="14"/>
  <c r="D80" i="14"/>
  <c r="E80" i="14"/>
  <c r="F80" i="14"/>
  <c r="G80" i="14"/>
  <c r="H80" i="14"/>
  <c r="I80" i="14"/>
  <c r="J80" i="14"/>
  <c r="K80" i="14"/>
  <c r="B81" i="14"/>
  <c r="C81" i="14"/>
  <c r="D81" i="14"/>
  <c r="E81" i="14"/>
  <c r="F81" i="14"/>
  <c r="G81" i="14"/>
  <c r="H81" i="14"/>
  <c r="I81" i="14"/>
  <c r="J81" i="14"/>
  <c r="K81" i="14"/>
  <c r="B82" i="14"/>
  <c r="C82" i="14"/>
  <c r="D82" i="14"/>
  <c r="E82" i="14"/>
  <c r="F82" i="14"/>
  <c r="G82" i="14"/>
  <c r="H82" i="14"/>
  <c r="I82" i="14"/>
  <c r="J82" i="14"/>
  <c r="K82" i="14"/>
  <c r="B83" i="14"/>
  <c r="C83" i="14"/>
  <c r="D83" i="14"/>
  <c r="E83" i="14"/>
  <c r="F83" i="14"/>
  <c r="G83" i="14"/>
  <c r="H83" i="14"/>
  <c r="I83" i="14"/>
  <c r="J83" i="14"/>
  <c r="K83" i="14"/>
  <c r="B84" i="14"/>
  <c r="C84" i="14"/>
  <c r="D84" i="14"/>
  <c r="E84" i="14"/>
  <c r="F84" i="14"/>
  <c r="G84" i="14"/>
  <c r="H84" i="14"/>
  <c r="I84" i="14"/>
  <c r="J84" i="14"/>
  <c r="K84" i="14"/>
  <c r="B85" i="14"/>
  <c r="C85" i="14"/>
  <c r="D85" i="14"/>
  <c r="E85" i="14"/>
  <c r="F85" i="14"/>
  <c r="G85" i="14"/>
  <c r="H85" i="14"/>
  <c r="I85" i="14"/>
  <c r="J85" i="14"/>
  <c r="K85" i="14"/>
  <c r="B86" i="14"/>
  <c r="C86" i="14"/>
  <c r="D86" i="14"/>
  <c r="E86" i="14"/>
  <c r="F86" i="14"/>
  <c r="G86" i="14"/>
  <c r="H86" i="14"/>
  <c r="I86" i="14"/>
  <c r="J86" i="14"/>
  <c r="K86" i="14"/>
  <c r="B87" i="14"/>
  <c r="C87" i="14"/>
  <c r="D87" i="14"/>
  <c r="E87" i="14"/>
  <c r="F87" i="14"/>
  <c r="G87" i="14"/>
  <c r="H87" i="14"/>
  <c r="I87" i="14"/>
  <c r="J87" i="14"/>
  <c r="K87" i="14"/>
  <c r="B88" i="14"/>
  <c r="C88" i="14"/>
  <c r="D88" i="14"/>
  <c r="E88" i="14"/>
  <c r="F88" i="14"/>
  <c r="G88" i="14"/>
  <c r="H88" i="14"/>
  <c r="I88" i="14"/>
  <c r="J88" i="14"/>
  <c r="K88" i="14"/>
  <c r="B89" i="14"/>
  <c r="C89" i="14"/>
  <c r="D89" i="14"/>
  <c r="E89" i="14"/>
  <c r="F89" i="14"/>
  <c r="G89" i="14"/>
  <c r="H89" i="14"/>
  <c r="I89" i="14"/>
  <c r="J89" i="14"/>
  <c r="K89" i="14"/>
  <c r="B90" i="14"/>
  <c r="C90" i="14"/>
  <c r="D90" i="14"/>
  <c r="E90" i="14"/>
  <c r="F90" i="14"/>
  <c r="G90" i="14"/>
  <c r="H90" i="14"/>
  <c r="I90" i="14"/>
  <c r="J90" i="14"/>
  <c r="K90" i="14"/>
  <c r="B91" i="14"/>
  <c r="C91" i="14"/>
  <c r="D91" i="14"/>
  <c r="E91" i="14"/>
  <c r="F91" i="14"/>
  <c r="G91" i="14"/>
  <c r="H91" i="14"/>
  <c r="I91" i="14"/>
  <c r="J91" i="14"/>
  <c r="K91" i="14"/>
  <c r="B92" i="14"/>
  <c r="C92" i="14"/>
  <c r="D92" i="14"/>
  <c r="E92" i="14"/>
  <c r="F92" i="14"/>
  <c r="G92" i="14"/>
  <c r="H92" i="14"/>
  <c r="I92" i="14"/>
  <c r="J92" i="14"/>
  <c r="K92" i="14"/>
  <c r="B93" i="14"/>
  <c r="C93" i="14"/>
  <c r="D93" i="14"/>
  <c r="E93" i="14"/>
  <c r="F93" i="14"/>
  <c r="G93" i="14"/>
  <c r="H93" i="14"/>
  <c r="I93" i="14"/>
  <c r="J93" i="14"/>
  <c r="K93" i="14"/>
  <c r="B94" i="14"/>
  <c r="C94" i="14"/>
  <c r="D94" i="14"/>
  <c r="E94" i="14"/>
  <c r="F94" i="14"/>
  <c r="G94" i="14"/>
  <c r="H94" i="14"/>
  <c r="I94" i="14"/>
  <c r="J94" i="14"/>
  <c r="K94" i="14"/>
  <c r="B95" i="14"/>
  <c r="C95" i="14"/>
  <c r="D95" i="14"/>
  <c r="E95" i="14"/>
  <c r="F95" i="14"/>
  <c r="G95" i="14"/>
  <c r="H95" i="14"/>
  <c r="I95" i="14"/>
  <c r="J95" i="14"/>
  <c r="K95" i="14"/>
  <c r="B96" i="14"/>
  <c r="C96" i="14"/>
  <c r="D96" i="14"/>
  <c r="E96" i="14"/>
  <c r="F96" i="14"/>
  <c r="G96" i="14"/>
  <c r="H96" i="14"/>
  <c r="I96" i="14"/>
  <c r="J96" i="14"/>
  <c r="K96" i="14"/>
  <c r="B97" i="14"/>
  <c r="C97" i="14"/>
  <c r="D97" i="14"/>
  <c r="E97" i="14"/>
  <c r="F97" i="14"/>
  <c r="G97" i="14"/>
  <c r="H97" i="14"/>
  <c r="I97" i="14"/>
  <c r="J97" i="14"/>
  <c r="K97" i="14"/>
  <c r="B98" i="14"/>
  <c r="C98" i="14"/>
  <c r="D98" i="14"/>
  <c r="E98" i="14"/>
  <c r="F98" i="14"/>
  <c r="G98" i="14"/>
  <c r="H98" i="14"/>
  <c r="I98" i="14"/>
  <c r="J98" i="14"/>
  <c r="K98" i="14"/>
  <c r="B99" i="14"/>
  <c r="C99" i="14"/>
  <c r="D99" i="14"/>
  <c r="E99" i="14"/>
  <c r="F99" i="14"/>
  <c r="G99" i="14"/>
  <c r="H99" i="14"/>
  <c r="I99" i="14"/>
  <c r="J99" i="14"/>
  <c r="K99" i="14"/>
  <c r="B100" i="14"/>
  <c r="C100" i="14"/>
  <c r="D100" i="14"/>
  <c r="E100" i="14"/>
  <c r="F100" i="14"/>
  <c r="G100" i="14"/>
  <c r="H100" i="14"/>
  <c r="I100" i="14"/>
  <c r="J100" i="14"/>
  <c r="K100" i="14"/>
  <c r="B101" i="14"/>
  <c r="C101" i="14"/>
  <c r="D101" i="14"/>
  <c r="E101" i="14"/>
  <c r="F101" i="14"/>
  <c r="G101" i="14"/>
  <c r="H101" i="14"/>
  <c r="I101" i="14"/>
  <c r="J101" i="14"/>
  <c r="K101" i="14"/>
  <c r="B102" i="14"/>
  <c r="C102" i="14"/>
  <c r="D102" i="14"/>
  <c r="E102" i="14"/>
  <c r="F102" i="14"/>
  <c r="G102" i="14"/>
  <c r="H102" i="14"/>
  <c r="I102" i="14"/>
  <c r="J102" i="14"/>
  <c r="K102" i="14"/>
  <c r="B103" i="14"/>
  <c r="C103" i="14"/>
  <c r="D103" i="14"/>
  <c r="E103" i="14"/>
  <c r="F103" i="14"/>
  <c r="G103" i="14"/>
  <c r="H103" i="14"/>
  <c r="I103" i="14"/>
  <c r="J103" i="14"/>
  <c r="K103" i="14"/>
  <c r="B104" i="14"/>
  <c r="C104" i="14"/>
  <c r="D104" i="14"/>
  <c r="E104" i="14"/>
  <c r="F104" i="14"/>
  <c r="G104" i="14"/>
  <c r="H104" i="14"/>
  <c r="I104" i="14"/>
  <c r="J104" i="14"/>
  <c r="K104" i="14"/>
  <c r="B105" i="14"/>
  <c r="C105" i="14"/>
  <c r="D105" i="14"/>
  <c r="E105" i="14"/>
  <c r="F105" i="14"/>
  <c r="G105" i="14"/>
  <c r="H105" i="14"/>
  <c r="I105" i="14"/>
  <c r="J105" i="14"/>
  <c r="K105" i="14"/>
  <c r="B106" i="14"/>
  <c r="C106" i="14"/>
  <c r="D106" i="14"/>
  <c r="E106" i="14"/>
  <c r="F106" i="14"/>
  <c r="G106" i="14"/>
  <c r="H106" i="14"/>
  <c r="I106" i="14"/>
  <c r="J106" i="14"/>
  <c r="K106" i="14"/>
  <c r="B107" i="14"/>
  <c r="C107" i="14"/>
  <c r="D107" i="14"/>
  <c r="E107" i="14"/>
  <c r="F107" i="14"/>
  <c r="G107" i="14"/>
  <c r="H107" i="14"/>
  <c r="I107" i="14"/>
  <c r="J107" i="14"/>
  <c r="K107" i="14"/>
  <c r="B108" i="14"/>
  <c r="C108" i="14"/>
  <c r="D108" i="14"/>
  <c r="E108" i="14"/>
  <c r="F108" i="14"/>
  <c r="G108" i="14"/>
  <c r="H108" i="14"/>
  <c r="I108" i="14"/>
  <c r="J108" i="14"/>
  <c r="K108" i="14"/>
  <c r="B109" i="14"/>
  <c r="C109" i="14"/>
  <c r="D109" i="14"/>
  <c r="E109" i="14"/>
  <c r="F109" i="14"/>
  <c r="G109" i="14"/>
  <c r="H109" i="14"/>
  <c r="I109" i="14"/>
  <c r="J109" i="14"/>
  <c r="K109" i="14"/>
  <c r="B110" i="14"/>
  <c r="C110" i="14"/>
  <c r="D110" i="14"/>
  <c r="E110" i="14"/>
  <c r="F110" i="14"/>
  <c r="G110" i="14"/>
  <c r="H110" i="14"/>
  <c r="I110" i="14"/>
  <c r="J110" i="14"/>
  <c r="K110" i="14"/>
  <c r="B111" i="14"/>
  <c r="C111" i="14"/>
  <c r="D111" i="14"/>
  <c r="E111" i="14"/>
  <c r="F111" i="14"/>
  <c r="G111" i="14"/>
  <c r="H111" i="14"/>
  <c r="I111" i="14"/>
  <c r="J111" i="14"/>
  <c r="K111" i="14"/>
  <c r="B112" i="14"/>
  <c r="C112" i="14"/>
  <c r="D112" i="14"/>
  <c r="E112" i="14"/>
  <c r="F112" i="14"/>
  <c r="G112" i="14"/>
  <c r="H112" i="14"/>
  <c r="I112" i="14"/>
  <c r="J112" i="14"/>
  <c r="K112" i="14"/>
  <c r="B113" i="14"/>
  <c r="C113" i="14"/>
  <c r="D113" i="14"/>
  <c r="E113" i="14"/>
  <c r="F113" i="14"/>
  <c r="G113" i="14"/>
  <c r="H113" i="14"/>
  <c r="I113" i="14"/>
  <c r="J113" i="14"/>
  <c r="K113" i="14"/>
  <c r="B114" i="14"/>
  <c r="C114" i="14"/>
  <c r="D114" i="14"/>
  <c r="E114" i="14"/>
  <c r="F114" i="14"/>
  <c r="G114" i="14"/>
  <c r="H114" i="14"/>
  <c r="I114" i="14"/>
  <c r="J114" i="14"/>
  <c r="K114" i="14"/>
  <c r="B115" i="14"/>
  <c r="C115" i="14"/>
  <c r="D115" i="14"/>
  <c r="E115" i="14"/>
  <c r="F115" i="14"/>
  <c r="G115" i="14"/>
  <c r="H115" i="14"/>
  <c r="I115" i="14"/>
  <c r="J115" i="14"/>
  <c r="K115" i="14"/>
  <c r="B116" i="14"/>
  <c r="C116" i="14"/>
  <c r="D116" i="14"/>
  <c r="E116" i="14"/>
  <c r="F116" i="14"/>
  <c r="G116" i="14"/>
  <c r="H116" i="14"/>
  <c r="I116" i="14"/>
  <c r="J116" i="14"/>
  <c r="K116" i="14"/>
  <c r="B117" i="14"/>
  <c r="C117" i="14"/>
  <c r="D117" i="14"/>
  <c r="E117" i="14"/>
  <c r="F117" i="14"/>
  <c r="G117" i="14"/>
  <c r="H117" i="14"/>
  <c r="I117" i="14"/>
  <c r="J117" i="14"/>
  <c r="K117" i="14"/>
  <c r="B118" i="14"/>
  <c r="C118" i="14"/>
  <c r="D118" i="14"/>
  <c r="E118" i="14"/>
  <c r="F118" i="14"/>
  <c r="G118" i="14"/>
  <c r="H118" i="14"/>
  <c r="I118" i="14"/>
  <c r="J118" i="14"/>
  <c r="K118" i="14"/>
  <c r="B119" i="14"/>
  <c r="C119" i="14"/>
  <c r="D119" i="14"/>
  <c r="E119" i="14"/>
  <c r="F119" i="14"/>
  <c r="G119" i="14"/>
  <c r="H119" i="14"/>
  <c r="I119" i="14"/>
  <c r="J119" i="14"/>
  <c r="K119" i="14"/>
  <c r="B120" i="14"/>
  <c r="C120" i="14"/>
  <c r="D120" i="14"/>
  <c r="E120" i="14"/>
  <c r="F120" i="14"/>
  <c r="G120" i="14"/>
  <c r="H120" i="14"/>
  <c r="I120" i="14"/>
  <c r="J120" i="14"/>
  <c r="K120" i="14"/>
  <c r="B121" i="14"/>
  <c r="C121" i="14"/>
  <c r="D121" i="14"/>
  <c r="E121" i="14"/>
  <c r="F121" i="14"/>
  <c r="G121" i="14"/>
  <c r="H121" i="14"/>
  <c r="I121" i="14"/>
  <c r="J121" i="14"/>
  <c r="K121" i="14"/>
  <c r="B122" i="14"/>
  <c r="C122" i="14"/>
  <c r="D122" i="14"/>
  <c r="E122" i="14"/>
  <c r="F122" i="14"/>
  <c r="G122" i="14"/>
  <c r="H122" i="14"/>
  <c r="I122" i="14"/>
  <c r="J122" i="14"/>
  <c r="K122" i="14"/>
  <c r="B123" i="14"/>
  <c r="C123" i="14"/>
  <c r="D123" i="14"/>
  <c r="E123" i="14"/>
  <c r="F123" i="14"/>
  <c r="G123" i="14"/>
  <c r="H123" i="14"/>
  <c r="I123" i="14"/>
  <c r="J123" i="14"/>
  <c r="K123" i="14"/>
  <c r="B124" i="14"/>
  <c r="C124" i="14"/>
  <c r="D124" i="14"/>
  <c r="E124" i="14"/>
  <c r="F124" i="14"/>
  <c r="G124" i="14"/>
  <c r="H124" i="14"/>
  <c r="I124" i="14"/>
  <c r="J124" i="14"/>
  <c r="K124" i="14"/>
  <c r="B125" i="14"/>
  <c r="C125" i="14"/>
  <c r="D125" i="14"/>
  <c r="E125" i="14"/>
  <c r="F125" i="14"/>
  <c r="G125" i="14"/>
  <c r="H125" i="14"/>
  <c r="I125" i="14"/>
  <c r="J125" i="14"/>
  <c r="K125" i="14"/>
  <c r="B126" i="14"/>
  <c r="C126" i="14"/>
  <c r="D126" i="14"/>
  <c r="E126" i="14"/>
  <c r="F126" i="14"/>
  <c r="G126" i="14"/>
  <c r="H126" i="14"/>
  <c r="I126" i="14"/>
  <c r="J126" i="14"/>
  <c r="K126" i="14"/>
  <c r="B127" i="14"/>
  <c r="C127" i="14"/>
  <c r="D127" i="14"/>
  <c r="E127" i="14"/>
  <c r="F127" i="14"/>
  <c r="G127" i="14"/>
  <c r="H127" i="14"/>
  <c r="I127" i="14"/>
  <c r="J127" i="14"/>
  <c r="K127" i="14"/>
  <c r="B128" i="14"/>
  <c r="C128" i="14"/>
  <c r="D128" i="14"/>
  <c r="E128" i="14"/>
  <c r="F128" i="14"/>
  <c r="G128" i="14"/>
  <c r="H128" i="14"/>
  <c r="I128" i="14"/>
  <c r="J128" i="14"/>
  <c r="K128" i="14"/>
  <c r="B129" i="14"/>
  <c r="C129" i="14"/>
  <c r="D129" i="14"/>
  <c r="E129" i="14"/>
  <c r="F129" i="14"/>
  <c r="G129" i="14"/>
  <c r="H129" i="14"/>
  <c r="I129" i="14"/>
  <c r="J129" i="14"/>
  <c r="K129" i="14"/>
  <c r="B130" i="14"/>
  <c r="C130" i="14"/>
  <c r="D130" i="14"/>
  <c r="E130" i="14"/>
  <c r="F130" i="14"/>
  <c r="G130" i="14"/>
  <c r="H130" i="14"/>
  <c r="I130" i="14"/>
  <c r="J130" i="14"/>
  <c r="K130" i="14"/>
  <c r="B131" i="14"/>
  <c r="C131" i="14"/>
  <c r="D131" i="14"/>
  <c r="E131" i="14"/>
  <c r="F131" i="14"/>
  <c r="G131" i="14"/>
  <c r="H131" i="14"/>
  <c r="I131" i="14"/>
  <c r="J131" i="14"/>
  <c r="K131" i="14"/>
  <c r="B132" i="14"/>
  <c r="C132" i="14"/>
  <c r="D132" i="14"/>
  <c r="E132" i="14"/>
  <c r="F132" i="14"/>
  <c r="G132" i="14"/>
  <c r="H132" i="14"/>
  <c r="I132" i="14"/>
  <c r="J132" i="14"/>
  <c r="K132" i="14"/>
  <c r="B133" i="14"/>
  <c r="C133" i="14"/>
  <c r="D133" i="14"/>
  <c r="E133" i="14"/>
  <c r="F133" i="14"/>
  <c r="G133" i="14"/>
  <c r="H133" i="14"/>
  <c r="I133" i="14"/>
  <c r="J133" i="14"/>
  <c r="K133" i="14"/>
  <c r="B134" i="14"/>
  <c r="C134" i="14"/>
  <c r="D134" i="14"/>
  <c r="E134" i="14"/>
  <c r="F134" i="14"/>
  <c r="G134" i="14"/>
  <c r="H134" i="14"/>
  <c r="I134" i="14"/>
  <c r="J134" i="14"/>
  <c r="K134" i="14"/>
  <c r="B135" i="14"/>
  <c r="C135" i="14"/>
  <c r="D135" i="14"/>
  <c r="E135" i="14"/>
  <c r="F135" i="14"/>
  <c r="G135" i="14"/>
  <c r="H135" i="14"/>
  <c r="I135" i="14"/>
  <c r="J135" i="14"/>
  <c r="K135" i="14"/>
  <c r="B136" i="14"/>
  <c r="C136" i="14"/>
  <c r="D136" i="14"/>
  <c r="E136" i="14"/>
  <c r="F136" i="14"/>
  <c r="G136" i="14"/>
  <c r="H136" i="14"/>
  <c r="I136" i="14"/>
  <c r="J136" i="14"/>
  <c r="K136" i="14"/>
  <c r="B137" i="14"/>
  <c r="C137" i="14"/>
  <c r="D137" i="14"/>
  <c r="E137" i="14"/>
  <c r="F137" i="14"/>
  <c r="G137" i="14"/>
  <c r="H137" i="14"/>
  <c r="I137" i="14"/>
  <c r="J137" i="14"/>
  <c r="K137" i="14"/>
  <c r="B138" i="14"/>
  <c r="C138" i="14"/>
  <c r="D138" i="14"/>
  <c r="E138" i="14"/>
  <c r="F138" i="14"/>
  <c r="G138" i="14"/>
  <c r="H138" i="14"/>
  <c r="I138" i="14"/>
  <c r="J138" i="14"/>
  <c r="K138" i="14"/>
  <c r="B139" i="14"/>
  <c r="C139" i="14"/>
  <c r="D139" i="14"/>
  <c r="E139" i="14"/>
  <c r="F139" i="14"/>
  <c r="G139" i="14"/>
  <c r="H139" i="14"/>
  <c r="I139" i="14"/>
  <c r="J139" i="14"/>
  <c r="K139" i="14"/>
  <c r="B140" i="14"/>
  <c r="C140" i="14"/>
  <c r="D140" i="14"/>
  <c r="E140" i="14"/>
  <c r="F140" i="14"/>
  <c r="G140" i="14"/>
  <c r="H140" i="14"/>
  <c r="I140" i="14"/>
  <c r="J140" i="14"/>
  <c r="K140" i="14"/>
  <c r="B141" i="14"/>
  <c r="C141" i="14"/>
  <c r="D141" i="14"/>
  <c r="E141" i="14"/>
  <c r="F141" i="14"/>
  <c r="G141" i="14"/>
  <c r="H141" i="14"/>
  <c r="I141" i="14"/>
  <c r="J141" i="14"/>
  <c r="K141" i="14"/>
  <c r="B142" i="14"/>
  <c r="C142" i="14"/>
  <c r="D142" i="14"/>
  <c r="E142" i="14"/>
  <c r="F142" i="14"/>
  <c r="G142" i="14"/>
  <c r="H142" i="14"/>
  <c r="I142" i="14"/>
  <c r="J142" i="14"/>
  <c r="K142" i="14"/>
  <c r="B143" i="14"/>
  <c r="C143" i="14"/>
  <c r="D143" i="14"/>
  <c r="E143" i="14"/>
  <c r="F143" i="14"/>
  <c r="G143" i="14"/>
  <c r="H143" i="14"/>
  <c r="I143" i="14"/>
  <c r="J143" i="14"/>
  <c r="K143" i="14"/>
  <c r="B144" i="14"/>
  <c r="C144" i="14"/>
  <c r="D144" i="14"/>
  <c r="E144" i="14"/>
  <c r="F144" i="14"/>
  <c r="G144" i="14"/>
  <c r="H144" i="14"/>
  <c r="I144" i="14"/>
  <c r="J144" i="14"/>
  <c r="K144" i="14"/>
  <c r="B145" i="14"/>
  <c r="C145" i="14"/>
  <c r="D145" i="14"/>
  <c r="E145" i="14"/>
  <c r="F145" i="14"/>
  <c r="G145" i="14"/>
  <c r="H145" i="14"/>
  <c r="I145" i="14"/>
  <c r="J145" i="14"/>
  <c r="K145" i="14"/>
  <c r="B146" i="14"/>
  <c r="C146" i="14"/>
  <c r="D146" i="14"/>
  <c r="E146" i="14"/>
  <c r="F146" i="14"/>
  <c r="G146" i="14"/>
  <c r="H146" i="14"/>
  <c r="I146" i="14"/>
  <c r="J146" i="14"/>
  <c r="K146" i="14"/>
  <c r="B147" i="14"/>
  <c r="C147" i="14"/>
  <c r="D147" i="14"/>
  <c r="E147" i="14"/>
  <c r="F147" i="14"/>
  <c r="G147" i="14"/>
  <c r="H147" i="14"/>
  <c r="I147" i="14"/>
  <c r="J147" i="14"/>
  <c r="K147" i="14"/>
  <c r="B148" i="14"/>
  <c r="C148" i="14"/>
  <c r="D148" i="14"/>
  <c r="E148" i="14"/>
  <c r="F148" i="14"/>
  <c r="G148" i="14"/>
  <c r="H148" i="14"/>
  <c r="I148" i="14"/>
  <c r="J148" i="14"/>
  <c r="K148" i="14"/>
  <c r="B149" i="14"/>
  <c r="C149" i="14"/>
  <c r="D149" i="14"/>
  <c r="E149" i="14"/>
  <c r="F149" i="14"/>
  <c r="G149" i="14"/>
  <c r="H149" i="14"/>
  <c r="I149" i="14"/>
  <c r="J149" i="14"/>
  <c r="K149" i="14"/>
  <c r="B150" i="14"/>
  <c r="C150" i="14"/>
  <c r="D150" i="14"/>
  <c r="E150" i="14"/>
  <c r="F150" i="14"/>
  <c r="G150" i="14"/>
  <c r="H150" i="14"/>
  <c r="I150" i="14"/>
  <c r="J150" i="14"/>
  <c r="K150" i="14"/>
  <c r="B151" i="14"/>
  <c r="C151" i="14"/>
  <c r="D151" i="14"/>
  <c r="E151" i="14"/>
  <c r="F151" i="14"/>
  <c r="G151" i="14"/>
  <c r="H151" i="14"/>
  <c r="I151" i="14"/>
  <c r="J151" i="14"/>
  <c r="K151" i="14"/>
  <c r="B152" i="14"/>
  <c r="C152" i="14"/>
  <c r="D152" i="14"/>
  <c r="E152" i="14"/>
  <c r="F152" i="14"/>
  <c r="G152" i="14"/>
  <c r="H152" i="14"/>
  <c r="I152" i="14"/>
  <c r="J152" i="14"/>
  <c r="K152" i="14"/>
  <c r="B153" i="14"/>
  <c r="C153" i="14"/>
  <c r="D153" i="14"/>
  <c r="E153" i="14"/>
  <c r="F153" i="14"/>
  <c r="G153" i="14"/>
  <c r="H153" i="14"/>
  <c r="I153" i="14"/>
  <c r="J153" i="14"/>
  <c r="K153" i="14"/>
  <c r="B154" i="14"/>
  <c r="C154" i="14"/>
  <c r="D154" i="14"/>
  <c r="E154" i="14"/>
  <c r="F154" i="14"/>
  <c r="G154" i="14"/>
  <c r="H154" i="14"/>
  <c r="I154" i="14"/>
  <c r="J154" i="14"/>
  <c r="K154" i="14"/>
  <c r="B155" i="14"/>
  <c r="C155" i="14"/>
  <c r="D155" i="14"/>
  <c r="E155" i="14"/>
  <c r="F155" i="14"/>
  <c r="G155" i="14"/>
  <c r="H155" i="14"/>
  <c r="I155" i="14"/>
  <c r="J155" i="14"/>
  <c r="K155" i="14"/>
  <c r="B156" i="14"/>
  <c r="C156" i="14"/>
  <c r="D156" i="14"/>
  <c r="E156" i="14"/>
  <c r="F156" i="14"/>
  <c r="G156" i="14"/>
  <c r="H156" i="14"/>
  <c r="I156" i="14"/>
  <c r="J156" i="14"/>
  <c r="K156" i="14"/>
  <c r="B157" i="14"/>
  <c r="C157" i="14"/>
  <c r="D157" i="14"/>
  <c r="E157" i="14"/>
  <c r="F157" i="14"/>
  <c r="G157" i="14"/>
  <c r="H157" i="14"/>
  <c r="I157" i="14"/>
  <c r="J157" i="14"/>
  <c r="K157" i="14"/>
  <c r="B158" i="14"/>
  <c r="C158" i="14"/>
  <c r="D158" i="14"/>
  <c r="E158" i="14"/>
  <c r="F158" i="14"/>
  <c r="G158" i="14"/>
  <c r="H158" i="14"/>
  <c r="I158" i="14"/>
  <c r="J158" i="14"/>
  <c r="K158" i="14"/>
  <c r="B159" i="14"/>
  <c r="C159" i="14"/>
  <c r="D159" i="14"/>
  <c r="E159" i="14"/>
  <c r="F159" i="14"/>
  <c r="G159" i="14"/>
  <c r="H159" i="14"/>
  <c r="I159" i="14"/>
  <c r="J159" i="14"/>
  <c r="K159" i="14"/>
  <c r="B160" i="14"/>
  <c r="C160" i="14"/>
  <c r="D160" i="14"/>
  <c r="E160" i="14"/>
  <c r="F160" i="14"/>
  <c r="G160" i="14"/>
  <c r="H160" i="14"/>
  <c r="I160" i="14"/>
  <c r="J160" i="14"/>
  <c r="K160" i="14"/>
  <c r="B161" i="14"/>
  <c r="C161" i="14"/>
  <c r="D161" i="14"/>
  <c r="E161" i="14"/>
  <c r="F161" i="14"/>
  <c r="G161" i="14"/>
  <c r="H161" i="14"/>
  <c r="I161" i="14"/>
  <c r="J161" i="14"/>
  <c r="K161" i="14"/>
  <c r="B162" i="14"/>
  <c r="C162" i="14"/>
  <c r="D162" i="14"/>
  <c r="E162" i="14"/>
  <c r="F162" i="14"/>
  <c r="G162" i="14"/>
  <c r="H162" i="14"/>
  <c r="I162" i="14"/>
  <c r="J162" i="14"/>
  <c r="K162" i="14"/>
  <c r="B163" i="14"/>
  <c r="C163" i="14"/>
  <c r="D163" i="14"/>
  <c r="E163" i="14"/>
  <c r="F163" i="14"/>
  <c r="G163" i="14"/>
  <c r="H163" i="14"/>
  <c r="I163" i="14"/>
  <c r="J163" i="14"/>
  <c r="K163" i="14"/>
  <c r="B164" i="14"/>
  <c r="C164" i="14"/>
  <c r="D164" i="14"/>
  <c r="E164" i="14"/>
  <c r="F164" i="14"/>
  <c r="G164" i="14"/>
  <c r="H164" i="14"/>
  <c r="I164" i="14"/>
  <c r="J164" i="14"/>
  <c r="K164" i="14"/>
  <c r="C5" i="14"/>
  <c r="D5" i="14"/>
  <c r="E5" i="14"/>
  <c r="F5" i="14"/>
  <c r="G5" i="14"/>
  <c r="H5" i="14"/>
  <c r="I5" i="14"/>
  <c r="J5" i="14"/>
  <c r="K5" i="14"/>
  <c r="B6" i="15"/>
  <c r="C6" i="15"/>
  <c r="D6" i="15"/>
  <c r="E6" i="15"/>
  <c r="F6" i="15"/>
  <c r="G6" i="15"/>
  <c r="H6" i="15"/>
  <c r="I6" i="15"/>
  <c r="J6" i="15"/>
  <c r="K6" i="15"/>
  <c r="B7" i="15"/>
  <c r="C7" i="15"/>
  <c r="D7" i="15"/>
  <c r="E7" i="15"/>
  <c r="F7" i="15"/>
  <c r="G7" i="15"/>
  <c r="H7" i="15"/>
  <c r="I7" i="15"/>
  <c r="J7" i="15"/>
  <c r="K7" i="15"/>
  <c r="B8" i="15"/>
  <c r="C8" i="15"/>
  <c r="D8" i="15"/>
  <c r="E8" i="15"/>
  <c r="F8" i="15"/>
  <c r="G8" i="15"/>
  <c r="H8" i="15"/>
  <c r="I8" i="15"/>
  <c r="J8" i="15"/>
  <c r="K8" i="15"/>
  <c r="B9" i="15"/>
  <c r="C9" i="15"/>
  <c r="D9" i="15"/>
  <c r="E9" i="15"/>
  <c r="F9" i="15"/>
  <c r="G9" i="15"/>
  <c r="H9" i="15"/>
  <c r="I9" i="15"/>
  <c r="J9" i="15"/>
  <c r="K9" i="15"/>
  <c r="B10" i="15"/>
  <c r="C10" i="15"/>
  <c r="D10" i="15"/>
  <c r="E10" i="15"/>
  <c r="F10" i="15"/>
  <c r="G10" i="15"/>
  <c r="H10" i="15"/>
  <c r="I10" i="15"/>
  <c r="J10" i="15"/>
  <c r="K10" i="15"/>
  <c r="B11" i="15"/>
  <c r="C11" i="15"/>
  <c r="D11" i="15"/>
  <c r="E11" i="15"/>
  <c r="F11" i="15"/>
  <c r="G11" i="15"/>
  <c r="H11" i="15"/>
  <c r="I11" i="15"/>
  <c r="J11" i="15"/>
  <c r="K11" i="15"/>
  <c r="B12" i="15"/>
  <c r="C12" i="15"/>
  <c r="D12" i="15"/>
  <c r="E12" i="15"/>
  <c r="F12" i="15"/>
  <c r="G12" i="15"/>
  <c r="H12" i="15"/>
  <c r="I12" i="15"/>
  <c r="J12" i="15"/>
  <c r="K12" i="15"/>
  <c r="B13" i="15"/>
  <c r="C13" i="15"/>
  <c r="D13" i="15"/>
  <c r="E13" i="15"/>
  <c r="F13" i="15"/>
  <c r="G13" i="15"/>
  <c r="H13" i="15"/>
  <c r="I13" i="15"/>
  <c r="J13" i="15"/>
  <c r="K13" i="15"/>
  <c r="B14" i="15"/>
  <c r="C14" i="15"/>
  <c r="D14" i="15"/>
  <c r="E14" i="15"/>
  <c r="F14" i="15"/>
  <c r="G14" i="15"/>
  <c r="H14" i="15"/>
  <c r="I14" i="15"/>
  <c r="J14" i="15"/>
  <c r="K14" i="15"/>
  <c r="B15" i="15"/>
  <c r="C15" i="15"/>
  <c r="D15" i="15"/>
  <c r="E15" i="15"/>
  <c r="F15" i="15"/>
  <c r="G15" i="15"/>
  <c r="H15" i="15"/>
  <c r="I15" i="15"/>
  <c r="J15" i="15"/>
  <c r="K15" i="15"/>
  <c r="B16" i="15"/>
  <c r="C16" i="15"/>
  <c r="D16" i="15"/>
  <c r="E16" i="15"/>
  <c r="F16" i="15"/>
  <c r="G16" i="15"/>
  <c r="H16" i="15"/>
  <c r="I16" i="15"/>
  <c r="J16" i="15"/>
  <c r="K16" i="15"/>
  <c r="B17" i="15"/>
  <c r="C17" i="15"/>
  <c r="D17" i="15"/>
  <c r="E17" i="15"/>
  <c r="F17" i="15"/>
  <c r="G17" i="15"/>
  <c r="H17" i="15"/>
  <c r="I17" i="15"/>
  <c r="J17" i="15"/>
  <c r="K17" i="15"/>
  <c r="B18" i="15"/>
  <c r="C18" i="15"/>
  <c r="D18" i="15"/>
  <c r="E18" i="15"/>
  <c r="F18" i="15"/>
  <c r="G18" i="15"/>
  <c r="H18" i="15"/>
  <c r="I18" i="15"/>
  <c r="J18" i="15"/>
  <c r="K18" i="15"/>
  <c r="B19" i="15"/>
  <c r="C19" i="15"/>
  <c r="D19" i="15"/>
  <c r="E19" i="15"/>
  <c r="F19" i="15"/>
  <c r="G19" i="15"/>
  <c r="H19" i="15"/>
  <c r="I19" i="15"/>
  <c r="J19" i="15"/>
  <c r="K19" i="15"/>
  <c r="B20" i="15"/>
  <c r="C20" i="15"/>
  <c r="D20" i="15"/>
  <c r="E20" i="15"/>
  <c r="F20" i="15"/>
  <c r="G20" i="15"/>
  <c r="H20" i="15"/>
  <c r="I20" i="15"/>
  <c r="J20" i="15"/>
  <c r="K20" i="15"/>
  <c r="B21" i="15"/>
  <c r="C21" i="15"/>
  <c r="D21" i="15"/>
  <c r="E21" i="15"/>
  <c r="F21" i="15"/>
  <c r="G21" i="15"/>
  <c r="H21" i="15"/>
  <c r="I21" i="15"/>
  <c r="J21" i="15"/>
  <c r="K21" i="15"/>
  <c r="B22" i="15"/>
  <c r="C22" i="15"/>
  <c r="D22" i="15"/>
  <c r="E22" i="15"/>
  <c r="F22" i="15"/>
  <c r="G22" i="15"/>
  <c r="H22" i="15"/>
  <c r="I22" i="15"/>
  <c r="J22" i="15"/>
  <c r="K22" i="15"/>
  <c r="B23" i="15"/>
  <c r="C23" i="15"/>
  <c r="D23" i="15"/>
  <c r="E23" i="15"/>
  <c r="F23" i="15"/>
  <c r="G23" i="15"/>
  <c r="H23" i="15"/>
  <c r="I23" i="15"/>
  <c r="J23" i="15"/>
  <c r="K23" i="15"/>
  <c r="B24" i="15"/>
  <c r="C24" i="15"/>
  <c r="D24" i="15"/>
  <c r="E24" i="15"/>
  <c r="F24" i="15"/>
  <c r="G24" i="15"/>
  <c r="H24" i="15"/>
  <c r="I24" i="15"/>
  <c r="J24" i="15"/>
  <c r="K24" i="15"/>
  <c r="B25" i="15"/>
  <c r="C25" i="15"/>
  <c r="D25" i="15"/>
  <c r="E25" i="15"/>
  <c r="F25" i="15"/>
  <c r="G25" i="15"/>
  <c r="H25" i="15"/>
  <c r="I25" i="15"/>
  <c r="J25" i="15"/>
  <c r="K25" i="15"/>
  <c r="B26" i="15"/>
  <c r="C26" i="15"/>
  <c r="D26" i="15"/>
  <c r="E26" i="15"/>
  <c r="F26" i="15"/>
  <c r="G26" i="15"/>
  <c r="H26" i="15"/>
  <c r="I26" i="15"/>
  <c r="J26" i="15"/>
  <c r="K26" i="15"/>
  <c r="B27" i="15"/>
  <c r="C27" i="15"/>
  <c r="D27" i="15"/>
  <c r="E27" i="15"/>
  <c r="F27" i="15"/>
  <c r="G27" i="15"/>
  <c r="H27" i="15"/>
  <c r="I27" i="15"/>
  <c r="J27" i="15"/>
  <c r="K27" i="15"/>
  <c r="B28" i="15"/>
  <c r="C28" i="15"/>
  <c r="D28" i="15"/>
  <c r="E28" i="15"/>
  <c r="F28" i="15"/>
  <c r="G28" i="15"/>
  <c r="H28" i="15"/>
  <c r="I28" i="15"/>
  <c r="J28" i="15"/>
  <c r="K28" i="15"/>
  <c r="B29" i="15"/>
  <c r="C29" i="15"/>
  <c r="D29" i="15"/>
  <c r="E29" i="15"/>
  <c r="F29" i="15"/>
  <c r="G29" i="15"/>
  <c r="H29" i="15"/>
  <c r="I29" i="15"/>
  <c r="J29" i="15"/>
  <c r="K29" i="15"/>
  <c r="B30" i="15"/>
  <c r="C30" i="15"/>
  <c r="D30" i="15"/>
  <c r="E30" i="15"/>
  <c r="F30" i="15"/>
  <c r="G30" i="15"/>
  <c r="H30" i="15"/>
  <c r="I30" i="15"/>
  <c r="J30" i="15"/>
  <c r="K30" i="15"/>
  <c r="B31" i="15"/>
  <c r="C31" i="15"/>
  <c r="D31" i="15"/>
  <c r="E31" i="15"/>
  <c r="F31" i="15"/>
  <c r="G31" i="15"/>
  <c r="H31" i="15"/>
  <c r="I31" i="15"/>
  <c r="J31" i="15"/>
  <c r="K31" i="15"/>
  <c r="B32" i="15"/>
  <c r="C32" i="15"/>
  <c r="D32" i="15"/>
  <c r="E32" i="15"/>
  <c r="F32" i="15"/>
  <c r="G32" i="15"/>
  <c r="H32" i="15"/>
  <c r="I32" i="15"/>
  <c r="J32" i="15"/>
  <c r="K32" i="15"/>
  <c r="B33" i="15"/>
  <c r="C33" i="15"/>
  <c r="D33" i="15"/>
  <c r="E33" i="15"/>
  <c r="F33" i="15"/>
  <c r="G33" i="15"/>
  <c r="H33" i="15"/>
  <c r="I33" i="15"/>
  <c r="J33" i="15"/>
  <c r="K33" i="15"/>
  <c r="B34" i="15"/>
  <c r="C34" i="15"/>
  <c r="D34" i="15"/>
  <c r="E34" i="15"/>
  <c r="F34" i="15"/>
  <c r="G34" i="15"/>
  <c r="H34" i="15"/>
  <c r="I34" i="15"/>
  <c r="J34" i="15"/>
  <c r="K34" i="15"/>
  <c r="B35" i="15"/>
  <c r="C35" i="15"/>
  <c r="D35" i="15"/>
  <c r="E35" i="15"/>
  <c r="F35" i="15"/>
  <c r="G35" i="15"/>
  <c r="H35" i="15"/>
  <c r="I35" i="15"/>
  <c r="J35" i="15"/>
  <c r="K35" i="15"/>
  <c r="B36" i="15"/>
  <c r="C36" i="15"/>
  <c r="D36" i="15"/>
  <c r="E36" i="15"/>
  <c r="F36" i="15"/>
  <c r="G36" i="15"/>
  <c r="H36" i="15"/>
  <c r="I36" i="15"/>
  <c r="J36" i="15"/>
  <c r="K36" i="15"/>
  <c r="B37" i="15"/>
  <c r="C37" i="15"/>
  <c r="D37" i="15"/>
  <c r="E37" i="15"/>
  <c r="F37" i="15"/>
  <c r="G37" i="15"/>
  <c r="H37" i="15"/>
  <c r="I37" i="15"/>
  <c r="J37" i="15"/>
  <c r="K37" i="15"/>
  <c r="B38" i="15"/>
  <c r="C38" i="15"/>
  <c r="D38" i="15"/>
  <c r="E38" i="15"/>
  <c r="F38" i="15"/>
  <c r="G38" i="15"/>
  <c r="H38" i="15"/>
  <c r="I38" i="15"/>
  <c r="J38" i="15"/>
  <c r="K38" i="15"/>
  <c r="B39" i="15"/>
  <c r="C39" i="15"/>
  <c r="D39" i="15"/>
  <c r="E39" i="15"/>
  <c r="F39" i="15"/>
  <c r="G39" i="15"/>
  <c r="H39" i="15"/>
  <c r="I39" i="15"/>
  <c r="J39" i="15"/>
  <c r="K39" i="15"/>
  <c r="B40" i="15"/>
  <c r="C40" i="15"/>
  <c r="D40" i="15"/>
  <c r="E40" i="15"/>
  <c r="F40" i="15"/>
  <c r="G40" i="15"/>
  <c r="H40" i="15"/>
  <c r="I40" i="15"/>
  <c r="J40" i="15"/>
  <c r="K40" i="15"/>
  <c r="B41" i="15"/>
  <c r="C41" i="15"/>
  <c r="D41" i="15"/>
  <c r="E41" i="15"/>
  <c r="F41" i="15"/>
  <c r="G41" i="15"/>
  <c r="H41" i="15"/>
  <c r="I41" i="15"/>
  <c r="J41" i="15"/>
  <c r="K41" i="15"/>
  <c r="B42" i="15"/>
  <c r="C42" i="15"/>
  <c r="D42" i="15"/>
  <c r="E42" i="15"/>
  <c r="F42" i="15"/>
  <c r="G42" i="15"/>
  <c r="H42" i="15"/>
  <c r="I42" i="15"/>
  <c r="J42" i="15"/>
  <c r="K42" i="15"/>
  <c r="B43" i="15"/>
  <c r="C43" i="15"/>
  <c r="D43" i="15"/>
  <c r="E43" i="15"/>
  <c r="F43" i="15"/>
  <c r="G43" i="15"/>
  <c r="H43" i="15"/>
  <c r="I43" i="15"/>
  <c r="J43" i="15"/>
  <c r="K43" i="15"/>
  <c r="B44" i="15"/>
  <c r="C44" i="15"/>
  <c r="D44" i="15"/>
  <c r="E44" i="15"/>
  <c r="F44" i="15"/>
  <c r="G44" i="15"/>
  <c r="H44" i="15"/>
  <c r="I44" i="15"/>
  <c r="J44" i="15"/>
  <c r="K44" i="15"/>
  <c r="B45" i="15"/>
  <c r="C45" i="15"/>
  <c r="D45" i="15"/>
  <c r="E45" i="15"/>
  <c r="F45" i="15"/>
  <c r="G45" i="15"/>
  <c r="H45" i="15"/>
  <c r="I45" i="15"/>
  <c r="J45" i="15"/>
  <c r="K45" i="15"/>
  <c r="B46" i="15"/>
  <c r="C46" i="15"/>
  <c r="D46" i="15"/>
  <c r="E46" i="15"/>
  <c r="F46" i="15"/>
  <c r="G46" i="15"/>
  <c r="H46" i="15"/>
  <c r="I46" i="15"/>
  <c r="J46" i="15"/>
  <c r="K46" i="15"/>
  <c r="B47" i="15"/>
  <c r="C47" i="15"/>
  <c r="D47" i="15"/>
  <c r="E47" i="15"/>
  <c r="F47" i="15"/>
  <c r="G47" i="15"/>
  <c r="H47" i="15"/>
  <c r="I47" i="15"/>
  <c r="J47" i="15"/>
  <c r="K47" i="15"/>
  <c r="B48" i="15"/>
  <c r="C48" i="15"/>
  <c r="D48" i="15"/>
  <c r="E48" i="15"/>
  <c r="F48" i="15"/>
  <c r="G48" i="15"/>
  <c r="H48" i="15"/>
  <c r="I48" i="15"/>
  <c r="J48" i="15"/>
  <c r="K48" i="15"/>
  <c r="B49" i="15"/>
  <c r="C49" i="15"/>
  <c r="D49" i="15"/>
  <c r="E49" i="15"/>
  <c r="F49" i="15"/>
  <c r="G49" i="15"/>
  <c r="H49" i="15"/>
  <c r="I49" i="15"/>
  <c r="J49" i="15"/>
  <c r="K49" i="15"/>
  <c r="B50" i="15"/>
  <c r="C50" i="15"/>
  <c r="D50" i="15"/>
  <c r="E50" i="15"/>
  <c r="F50" i="15"/>
  <c r="G50" i="15"/>
  <c r="H50" i="15"/>
  <c r="I50" i="15"/>
  <c r="J50" i="15"/>
  <c r="K50" i="15"/>
  <c r="B51" i="15"/>
  <c r="C51" i="15"/>
  <c r="D51" i="15"/>
  <c r="E51" i="15"/>
  <c r="F51" i="15"/>
  <c r="G51" i="15"/>
  <c r="H51" i="15"/>
  <c r="I51" i="15"/>
  <c r="J51" i="15"/>
  <c r="K51" i="15"/>
  <c r="B52" i="15"/>
  <c r="C52" i="15"/>
  <c r="D52" i="15"/>
  <c r="E52" i="15"/>
  <c r="F52" i="15"/>
  <c r="G52" i="15"/>
  <c r="H52" i="15"/>
  <c r="I52" i="15"/>
  <c r="J52" i="15"/>
  <c r="K52" i="15"/>
  <c r="B53" i="15"/>
  <c r="C53" i="15"/>
  <c r="D53" i="15"/>
  <c r="E53" i="15"/>
  <c r="F53" i="15"/>
  <c r="G53" i="15"/>
  <c r="H53" i="15"/>
  <c r="I53" i="15"/>
  <c r="J53" i="15"/>
  <c r="K53" i="15"/>
  <c r="B54" i="15"/>
  <c r="C54" i="15"/>
  <c r="D54" i="15"/>
  <c r="E54" i="15"/>
  <c r="F54" i="15"/>
  <c r="G54" i="15"/>
  <c r="H54" i="15"/>
  <c r="I54" i="15"/>
  <c r="J54" i="15"/>
  <c r="K54" i="15"/>
  <c r="B55" i="15"/>
  <c r="C55" i="15"/>
  <c r="D55" i="15"/>
  <c r="E55" i="15"/>
  <c r="F55" i="15"/>
  <c r="G55" i="15"/>
  <c r="H55" i="15"/>
  <c r="I55" i="15"/>
  <c r="J55" i="15"/>
  <c r="K55" i="15"/>
  <c r="B56" i="15"/>
  <c r="C56" i="15"/>
  <c r="D56" i="15"/>
  <c r="E56" i="15"/>
  <c r="F56" i="15"/>
  <c r="G56" i="15"/>
  <c r="H56" i="15"/>
  <c r="I56" i="15"/>
  <c r="J56" i="15"/>
  <c r="K56" i="15"/>
  <c r="B57" i="15"/>
  <c r="C57" i="15"/>
  <c r="D57" i="15"/>
  <c r="E57" i="15"/>
  <c r="F57" i="15"/>
  <c r="G57" i="15"/>
  <c r="H57" i="15"/>
  <c r="I57" i="15"/>
  <c r="J57" i="15"/>
  <c r="K57" i="15"/>
  <c r="B58" i="15"/>
  <c r="C58" i="15"/>
  <c r="D58" i="15"/>
  <c r="E58" i="15"/>
  <c r="F58" i="15"/>
  <c r="G58" i="15"/>
  <c r="H58" i="15"/>
  <c r="I58" i="15"/>
  <c r="J58" i="15"/>
  <c r="K58" i="15"/>
  <c r="B59" i="15"/>
  <c r="C59" i="15"/>
  <c r="D59" i="15"/>
  <c r="E59" i="15"/>
  <c r="F59" i="15"/>
  <c r="G59" i="15"/>
  <c r="H59" i="15"/>
  <c r="I59" i="15"/>
  <c r="J59" i="15"/>
  <c r="K59" i="15"/>
  <c r="B60" i="15"/>
  <c r="C60" i="15"/>
  <c r="D60" i="15"/>
  <c r="E60" i="15"/>
  <c r="F60" i="15"/>
  <c r="G60" i="15"/>
  <c r="H60" i="15"/>
  <c r="I60" i="15"/>
  <c r="J60" i="15"/>
  <c r="K60" i="15"/>
  <c r="B61" i="15"/>
  <c r="C61" i="15"/>
  <c r="D61" i="15"/>
  <c r="E61" i="15"/>
  <c r="F61" i="15"/>
  <c r="G61" i="15"/>
  <c r="H61" i="15"/>
  <c r="I61" i="15"/>
  <c r="J61" i="15"/>
  <c r="K61" i="15"/>
  <c r="B62" i="15"/>
  <c r="C62" i="15"/>
  <c r="D62" i="15"/>
  <c r="E62" i="15"/>
  <c r="F62" i="15"/>
  <c r="G62" i="15"/>
  <c r="H62" i="15"/>
  <c r="I62" i="15"/>
  <c r="J62" i="15"/>
  <c r="K62" i="15"/>
  <c r="B63" i="15"/>
  <c r="C63" i="15"/>
  <c r="D63" i="15"/>
  <c r="E63" i="15"/>
  <c r="F63" i="15"/>
  <c r="G63" i="15"/>
  <c r="H63" i="15"/>
  <c r="I63" i="15"/>
  <c r="J63" i="15"/>
  <c r="K63" i="15"/>
  <c r="B64" i="15"/>
  <c r="C64" i="15"/>
  <c r="D64" i="15"/>
  <c r="E64" i="15"/>
  <c r="F64" i="15"/>
  <c r="G64" i="15"/>
  <c r="H64" i="15"/>
  <c r="I64" i="15"/>
  <c r="J64" i="15"/>
  <c r="K64" i="15"/>
  <c r="B65" i="15"/>
  <c r="C65" i="15"/>
  <c r="D65" i="15"/>
  <c r="E65" i="15"/>
  <c r="F65" i="15"/>
  <c r="G65" i="15"/>
  <c r="H65" i="15"/>
  <c r="I65" i="15"/>
  <c r="J65" i="15"/>
  <c r="K65" i="15"/>
  <c r="B66" i="15"/>
  <c r="C66" i="15"/>
  <c r="D66" i="15"/>
  <c r="E66" i="15"/>
  <c r="F66" i="15"/>
  <c r="G66" i="15"/>
  <c r="H66" i="15"/>
  <c r="I66" i="15"/>
  <c r="J66" i="15"/>
  <c r="K66" i="15"/>
  <c r="B67" i="15"/>
  <c r="C67" i="15"/>
  <c r="D67" i="15"/>
  <c r="E67" i="15"/>
  <c r="F67" i="15"/>
  <c r="G67" i="15"/>
  <c r="H67" i="15"/>
  <c r="I67" i="15"/>
  <c r="J67" i="15"/>
  <c r="K67" i="15"/>
  <c r="B68" i="15"/>
  <c r="C68" i="15"/>
  <c r="D68" i="15"/>
  <c r="E68" i="15"/>
  <c r="F68" i="15"/>
  <c r="G68" i="15"/>
  <c r="H68" i="15"/>
  <c r="I68" i="15"/>
  <c r="J68" i="15"/>
  <c r="K68" i="15"/>
  <c r="B69" i="15"/>
  <c r="C69" i="15"/>
  <c r="D69" i="15"/>
  <c r="E69" i="15"/>
  <c r="F69" i="15"/>
  <c r="G69" i="15"/>
  <c r="H69" i="15"/>
  <c r="I69" i="15"/>
  <c r="J69" i="15"/>
  <c r="K69" i="15"/>
  <c r="B70" i="15"/>
  <c r="C70" i="15"/>
  <c r="D70" i="15"/>
  <c r="E70" i="15"/>
  <c r="F70" i="15"/>
  <c r="G70" i="15"/>
  <c r="H70" i="15"/>
  <c r="I70" i="15"/>
  <c r="J70" i="15"/>
  <c r="K70" i="15"/>
  <c r="B71" i="15"/>
  <c r="C71" i="15"/>
  <c r="D71" i="15"/>
  <c r="E71" i="15"/>
  <c r="F71" i="15"/>
  <c r="G71" i="15"/>
  <c r="H71" i="15"/>
  <c r="I71" i="15"/>
  <c r="J71" i="15"/>
  <c r="K71" i="15"/>
  <c r="B72" i="15"/>
  <c r="C72" i="15"/>
  <c r="D72" i="15"/>
  <c r="E72" i="15"/>
  <c r="F72" i="15"/>
  <c r="G72" i="15"/>
  <c r="H72" i="15"/>
  <c r="I72" i="15"/>
  <c r="J72" i="15"/>
  <c r="K72" i="15"/>
  <c r="B73" i="15"/>
  <c r="C73" i="15"/>
  <c r="D73" i="15"/>
  <c r="E73" i="15"/>
  <c r="F73" i="15"/>
  <c r="G73" i="15"/>
  <c r="H73" i="15"/>
  <c r="I73" i="15"/>
  <c r="J73" i="15"/>
  <c r="K73" i="15"/>
  <c r="B74" i="15"/>
  <c r="C74" i="15"/>
  <c r="D74" i="15"/>
  <c r="E74" i="15"/>
  <c r="F74" i="15"/>
  <c r="G74" i="15"/>
  <c r="H74" i="15"/>
  <c r="I74" i="15"/>
  <c r="J74" i="15"/>
  <c r="K74" i="15"/>
  <c r="B75" i="15"/>
  <c r="C75" i="15"/>
  <c r="D75" i="15"/>
  <c r="E75" i="15"/>
  <c r="F75" i="15"/>
  <c r="G75" i="15"/>
  <c r="H75" i="15"/>
  <c r="I75" i="15"/>
  <c r="J75" i="15"/>
  <c r="K75" i="15"/>
  <c r="B76" i="15"/>
  <c r="C76" i="15"/>
  <c r="D76" i="15"/>
  <c r="E76" i="15"/>
  <c r="F76" i="15"/>
  <c r="G76" i="15"/>
  <c r="H76" i="15"/>
  <c r="I76" i="15"/>
  <c r="J76" i="15"/>
  <c r="K76" i="15"/>
  <c r="B77" i="15"/>
  <c r="C77" i="15"/>
  <c r="D77" i="15"/>
  <c r="E77" i="15"/>
  <c r="F77" i="15"/>
  <c r="G77" i="15"/>
  <c r="H77" i="15"/>
  <c r="I77" i="15"/>
  <c r="J77" i="15"/>
  <c r="K77" i="15"/>
  <c r="B78" i="15"/>
  <c r="C78" i="15"/>
  <c r="D78" i="15"/>
  <c r="E78" i="15"/>
  <c r="F78" i="15"/>
  <c r="G78" i="15"/>
  <c r="H78" i="15"/>
  <c r="I78" i="15"/>
  <c r="J78" i="15"/>
  <c r="K78" i="15"/>
  <c r="B79" i="15"/>
  <c r="C79" i="15"/>
  <c r="D79" i="15"/>
  <c r="E79" i="15"/>
  <c r="F79" i="15"/>
  <c r="G79" i="15"/>
  <c r="H79" i="15"/>
  <c r="I79" i="15"/>
  <c r="J79" i="15"/>
  <c r="K79" i="15"/>
  <c r="B80" i="15"/>
  <c r="C80" i="15"/>
  <c r="D80" i="15"/>
  <c r="E80" i="15"/>
  <c r="F80" i="15"/>
  <c r="G80" i="15"/>
  <c r="H80" i="15"/>
  <c r="I80" i="15"/>
  <c r="J80" i="15"/>
  <c r="K80" i="15"/>
  <c r="B81" i="15"/>
  <c r="C81" i="15"/>
  <c r="D81" i="15"/>
  <c r="E81" i="15"/>
  <c r="F81" i="15"/>
  <c r="G81" i="15"/>
  <c r="H81" i="15"/>
  <c r="I81" i="15"/>
  <c r="J81" i="15"/>
  <c r="K81" i="15"/>
  <c r="B82" i="15"/>
  <c r="C82" i="15"/>
  <c r="D82" i="15"/>
  <c r="E82" i="15"/>
  <c r="F82" i="15"/>
  <c r="G82" i="15"/>
  <c r="H82" i="15"/>
  <c r="I82" i="15"/>
  <c r="J82" i="15"/>
  <c r="K82" i="15"/>
  <c r="B83" i="15"/>
  <c r="C83" i="15"/>
  <c r="D83" i="15"/>
  <c r="E83" i="15"/>
  <c r="F83" i="15"/>
  <c r="G83" i="15"/>
  <c r="H83" i="15"/>
  <c r="I83" i="15"/>
  <c r="J83" i="15"/>
  <c r="K83" i="15"/>
  <c r="B84" i="15"/>
  <c r="C84" i="15"/>
  <c r="D84" i="15"/>
  <c r="E84" i="15"/>
  <c r="F84" i="15"/>
  <c r="G84" i="15"/>
  <c r="H84" i="15"/>
  <c r="I84" i="15"/>
  <c r="J84" i="15"/>
  <c r="K84" i="15"/>
  <c r="B85" i="15"/>
  <c r="C85" i="15"/>
  <c r="D85" i="15"/>
  <c r="E85" i="15"/>
  <c r="F85" i="15"/>
  <c r="G85" i="15"/>
  <c r="H85" i="15"/>
  <c r="I85" i="15"/>
  <c r="J85" i="15"/>
  <c r="K85" i="15"/>
  <c r="B86" i="15"/>
  <c r="C86" i="15"/>
  <c r="D86" i="15"/>
  <c r="E86" i="15"/>
  <c r="F86" i="15"/>
  <c r="G86" i="15"/>
  <c r="H86" i="15"/>
  <c r="I86" i="15"/>
  <c r="J86" i="15"/>
  <c r="K86" i="15"/>
  <c r="B87" i="15"/>
  <c r="C87" i="15"/>
  <c r="D87" i="15"/>
  <c r="E87" i="15"/>
  <c r="F87" i="15"/>
  <c r="G87" i="15"/>
  <c r="H87" i="15"/>
  <c r="I87" i="15"/>
  <c r="J87" i="15"/>
  <c r="K87" i="15"/>
  <c r="B88" i="15"/>
  <c r="C88" i="15"/>
  <c r="D88" i="15"/>
  <c r="E88" i="15"/>
  <c r="F88" i="15"/>
  <c r="G88" i="15"/>
  <c r="H88" i="15"/>
  <c r="I88" i="15"/>
  <c r="J88" i="15"/>
  <c r="K88" i="15"/>
  <c r="B89" i="15"/>
  <c r="C89" i="15"/>
  <c r="D89" i="15"/>
  <c r="E89" i="15"/>
  <c r="F89" i="15"/>
  <c r="G89" i="15"/>
  <c r="H89" i="15"/>
  <c r="I89" i="15"/>
  <c r="J89" i="15"/>
  <c r="K89" i="15"/>
  <c r="B90" i="15"/>
  <c r="C90" i="15"/>
  <c r="D90" i="15"/>
  <c r="E90" i="15"/>
  <c r="F90" i="15"/>
  <c r="G90" i="15"/>
  <c r="H90" i="15"/>
  <c r="I90" i="15"/>
  <c r="J90" i="15"/>
  <c r="K90" i="15"/>
  <c r="B91" i="15"/>
  <c r="C91" i="15"/>
  <c r="D91" i="15"/>
  <c r="E91" i="15"/>
  <c r="F91" i="15"/>
  <c r="G91" i="15"/>
  <c r="H91" i="15"/>
  <c r="I91" i="15"/>
  <c r="J91" i="15"/>
  <c r="K91" i="15"/>
  <c r="B92" i="15"/>
  <c r="C92" i="15"/>
  <c r="D92" i="15"/>
  <c r="E92" i="15"/>
  <c r="F92" i="15"/>
  <c r="G92" i="15"/>
  <c r="H92" i="15"/>
  <c r="I92" i="15"/>
  <c r="J92" i="15"/>
  <c r="K92" i="15"/>
  <c r="B93" i="15"/>
  <c r="C93" i="15"/>
  <c r="D93" i="15"/>
  <c r="E93" i="15"/>
  <c r="F93" i="15"/>
  <c r="G93" i="15"/>
  <c r="H93" i="15"/>
  <c r="I93" i="15"/>
  <c r="J93" i="15"/>
  <c r="K93" i="15"/>
  <c r="B94" i="15"/>
  <c r="C94" i="15"/>
  <c r="D94" i="15"/>
  <c r="E94" i="15"/>
  <c r="F94" i="15"/>
  <c r="G94" i="15"/>
  <c r="H94" i="15"/>
  <c r="I94" i="15"/>
  <c r="J94" i="15"/>
  <c r="K94" i="15"/>
  <c r="B95" i="15"/>
  <c r="C95" i="15"/>
  <c r="D95" i="15"/>
  <c r="E95" i="15"/>
  <c r="F95" i="15"/>
  <c r="G95" i="15"/>
  <c r="H95" i="15"/>
  <c r="I95" i="15"/>
  <c r="J95" i="15"/>
  <c r="K95" i="15"/>
  <c r="B96" i="15"/>
  <c r="C96" i="15"/>
  <c r="D96" i="15"/>
  <c r="E96" i="15"/>
  <c r="F96" i="15"/>
  <c r="G96" i="15"/>
  <c r="H96" i="15"/>
  <c r="I96" i="15"/>
  <c r="J96" i="15"/>
  <c r="K96" i="15"/>
  <c r="B97" i="15"/>
  <c r="C97" i="15"/>
  <c r="D97" i="15"/>
  <c r="E97" i="15"/>
  <c r="F97" i="15"/>
  <c r="G97" i="15"/>
  <c r="H97" i="15"/>
  <c r="I97" i="15"/>
  <c r="J97" i="15"/>
  <c r="K97" i="15"/>
  <c r="B98" i="15"/>
  <c r="C98" i="15"/>
  <c r="D98" i="15"/>
  <c r="E98" i="15"/>
  <c r="F98" i="15"/>
  <c r="G98" i="15"/>
  <c r="H98" i="15"/>
  <c r="I98" i="15"/>
  <c r="J98" i="15"/>
  <c r="K98" i="15"/>
  <c r="B99" i="15"/>
  <c r="C99" i="15"/>
  <c r="D99" i="15"/>
  <c r="E99" i="15"/>
  <c r="F99" i="15"/>
  <c r="G99" i="15"/>
  <c r="H99" i="15"/>
  <c r="I99" i="15"/>
  <c r="J99" i="15"/>
  <c r="K99" i="15"/>
  <c r="B100" i="15"/>
  <c r="C100" i="15"/>
  <c r="D100" i="15"/>
  <c r="E100" i="15"/>
  <c r="F100" i="15"/>
  <c r="G100" i="15"/>
  <c r="H100" i="15"/>
  <c r="I100" i="15"/>
  <c r="J100" i="15"/>
  <c r="K100" i="15"/>
  <c r="B101" i="15"/>
  <c r="C101" i="15"/>
  <c r="D101" i="15"/>
  <c r="E101" i="15"/>
  <c r="F101" i="15"/>
  <c r="G101" i="15"/>
  <c r="H101" i="15"/>
  <c r="I101" i="15"/>
  <c r="J101" i="15"/>
  <c r="K101" i="15"/>
  <c r="B102" i="15"/>
  <c r="C102" i="15"/>
  <c r="D102" i="15"/>
  <c r="E102" i="15"/>
  <c r="F102" i="15"/>
  <c r="G102" i="15"/>
  <c r="H102" i="15"/>
  <c r="I102" i="15"/>
  <c r="J102" i="15"/>
  <c r="K102" i="15"/>
  <c r="B103" i="15"/>
  <c r="C103" i="15"/>
  <c r="D103" i="15"/>
  <c r="E103" i="15"/>
  <c r="F103" i="15"/>
  <c r="G103" i="15"/>
  <c r="H103" i="15"/>
  <c r="I103" i="15"/>
  <c r="J103" i="15"/>
  <c r="K103" i="15"/>
  <c r="B104" i="15"/>
  <c r="C104" i="15"/>
  <c r="D104" i="15"/>
  <c r="E104" i="15"/>
  <c r="F104" i="15"/>
  <c r="G104" i="15"/>
  <c r="H104" i="15"/>
  <c r="I104" i="15"/>
  <c r="J104" i="15"/>
  <c r="K104" i="15"/>
  <c r="B105" i="15"/>
  <c r="C105" i="15"/>
  <c r="D105" i="15"/>
  <c r="E105" i="15"/>
  <c r="F105" i="15"/>
  <c r="G105" i="15"/>
  <c r="H105" i="15"/>
  <c r="I105" i="15"/>
  <c r="J105" i="15"/>
  <c r="K105" i="15"/>
  <c r="B106" i="15"/>
  <c r="C106" i="15"/>
  <c r="D106" i="15"/>
  <c r="E106" i="15"/>
  <c r="F106" i="15"/>
  <c r="G106" i="15"/>
  <c r="H106" i="15"/>
  <c r="I106" i="15"/>
  <c r="J106" i="15"/>
  <c r="K106" i="15"/>
  <c r="B107" i="15"/>
  <c r="C107" i="15"/>
  <c r="D107" i="15"/>
  <c r="E107" i="15"/>
  <c r="F107" i="15"/>
  <c r="G107" i="15"/>
  <c r="H107" i="15"/>
  <c r="I107" i="15"/>
  <c r="J107" i="15"/>
  <c r="K107" i="15"/>
  <c r="B108" i="15"/>
  <c r="C108" i="15"/>
  <c r="D108" i="15"/>
  <c r="E108" i="15"/>
  <c r="F108" i="15"/>
  <c r="G108" i="15"/>
  <c r="H108" i="15"/>
  <c r="I108" i="15"/>
  <c r="J108" i="15"/>
  <c r="K108" i="15"/>
  <c r="B109" i="15"/>
  <c r="C109" i="15"/>
  <c r="D109" i="15"/>
  <c r="E109" i="15"/>
  <c r="F109" i="15"/>
  <c r="G109" i="15"/>
  <c r="H109" i="15"/>
  <c r="I109" i="15"/>
  <c r="J109" i="15"/>
  <c r="K109" i="15"/>
  <c r="B110" i="15"/>
  <c r="C110" i="15"/>
  <c r="D110" i="15"/>
  <c r="E110" i="15"/>
  <c r="F110" i="15"/>
  <c r="G110" i="15"/>
  <c r="H110" i="15"/>
  <c r="I110" i="15"/>
  <c r="J110" i="15"/>
  <c r="K110" i="15"/>
  <c r="B111" i="15"/>
  <c r="C111" i="15"/>
  <c r="D111" i="15"/>
  <c r="E111" i="15"/>
  <c r="F111" i="15"/>
  <c r="G111" i="15"/>
  <c r="H111" i="15"/>
  <c r="I111" i="15"/>
  <c r="J111" i="15"/>
  <c r="K111" i="15"/>
  <c r="B112" i="15"/>
  <c r="C112" i="15"/>
  <c r="D112" i="15"/>
  <c r="E112" i="15"/>
  <c r="F112" i="15"/>
  <c r="G112" i="15"/>
  <c r="H112" i="15"/>
  <c r="I112" i="15"/>
  <c r="J112" i="15"/>
  <c r="K112" i="15"/>
  <c r="B113" i="15"/>
  <c r="C113" i="15"/>
  <c r="D113" i="15"/>
  <c r="E113" i="15"/>
  <c r="F113" i="15"/>
  <c r="G113" i="15"/>
  <c r="H113" i="15"/>
  <c r="I113" i="15"/>
  <c r="J113" i="15"/>
  <c r="K113" i="15"/>
  <c r="B114" i="15"/>
  <c r="C114" i="15"/>
  <c r="D114" i="15"/>
  <c r="E114" i="15"/>
  <c r="F114" i="15"/>
  <c r="G114" i="15"/>
  <c r="H114" i="15"/>
  <c r="I114" i="15"/>
  <c r="J114" i="15"/>
  <c r="K114" i="15"/>
  <c r="B115" i="15"/>
  <c r="C115" i="15"/>
  <c r="D115" i="15"/>
  <c r="E115" i="15"/>
  <c r="F115" i="15"/>
  <c r="G115" i="15"/>
  <c r="H115" i="15"/>
  <c r="I115" i="15"/>
  <c r="J115" i="15"/>
  <c r="K115" i="15"/>
  <c r="B116" i="15"/>
  <c r="C116" i="15"/>
  <c r="D116" i="15"/>
  <c r="E116" i="15"/>
  <c r="F116" i="15"/>
  <c r="G116" i="15"/>
  <c r="H116" i="15"/>
  <c r="I116" i="15"/>
  <c r="J116" i="15"/>
  <c r="K116" i="15"/>
  <c r="B117" i="15"/>
  <c r="C117" i="15"/>
  <c r="D117" i="15"/>
  <c r="E117" i="15"/>
  <c r="F117" i="15"/>
  <c r="G117" i="15"/>
  <c r="H117" i="15"/>
  <c r="I117" i="15"/>
  <c r="J117" i="15"/>
  <c r="K117" i="15"/>
  <c r="B118" i="15"/>
  <c r="C118" i="15"/>
  <c r="D118" i="15"/>
  <c r="E118" i="15"/>
  <c r="F118" i="15"/>
  <c r="G118" i="15"/>
  <c r="H118" i="15"/>
  <c r="I118" i="15"/>
  <c r="J118" i="15"/>
  <c r="K118" i="15"/>
  <c r="B119" i="15"/>
  <c r="C119" i="15"/>
  <c r="D119" i="15"/>
  <c r="E119" i="15"/>
  <c r="F119" i="15"/>
  <c r="G119" i="15"/>
  <c r="H119" i="15"/>
  <c r="I119" i="15"/>
  <c r="J119" i="15"/>
  <c r="K119" i="15"/>
  <c r="B120" i="15"/>
  <c r="C120" i="15"/>
  <c r="D120" i="15"/>
  <c r="E120" i="15"/>
  <c r="F120" i="15"/>
  <c r="G120" i="15"/>
  <c r="H120" i="15"/>
  <c r="I120" i="15"/>
  <c r="J120" i="15"/>
  <c r="K120" i="15"/>
  <c r="B121" i="15"/>
  <c r="C121" i="15"/>
  <c r="D121" i="15"/>
  <c r="E121" i="15"/>
  <c r="F121" i="15"/>
  <c r="G121" i="15"/>
  <c r="H121" i="15"/>
  <c r="I121" i="15"/>
  <c r="J121" i="15"/>
  <c r="K121" i="15"/>
  <c r="B122" i="15"/>
  <c r="C122" i="15"/>
  <c r="D122" i="15"/>
  <c r="E122" i="15"/>
  <c r="F122" i="15"/>
  <c r="G122" i="15"/>
  <c r="H122" i="15"/>
  <c r="I122" i="15"/>
  <c r="J122" i="15"/>
  <c r="K122" i="15"/>
  <c r="B123" i="15"/>
  <c r="C123" i="15"/>
  <c r="D123" i="15"/>
  <c r="E123" i="15"/>
  <c r="F123" i="15"/>
  <c r="G123" i="15"/>
  <c r="H123" i="15"/>
  <c r="I123" i="15"/>
  <c r="J123" i="15"/>
  <c r="K123" i="15"/>
  <c r="B124" i="15"/>
  <c r="C124" i="15"/>
  <c r="D124" i="15"/>
  <c r="E124" i="15"/>
  <c r="F124" i="15"/>
  <c r="G124" i="15"/>
  <c r="H124" i="15"/>
  <c r="I124" i="15"/>
  <c r="J124" i="15"/>
  <c r="K124" i="15"/>
  <c r="B125" i="15"/>
  <c r="C125" i="15"/>
  <c r="D125" i="15"/>
  <c r="E125" i="15"/>
  <c r="F125" i="15"/>
  <c r="G125" i="15"/>
  <c r="H125" i="15"/>
  <c r="I125" i="15"/>
  <c r="J125" i="15"/>
  <c r="K125" i="15"/>
  <c r="B126" i="15"/>
  <c r="C126" i="15"/>
  <c r="D126" i="15"/>
  <c r="E126" i="15"/>
  <c r="F126" i="15"/>
  <c r="G126" i="15"/>
  <c r="H126" i="15"/>
  <c r="I126" i="15"/>
  <c r="J126" i="15"/>
  <c r="K126" i="15"/>
  <c r="B127" i="15"/>
  <c r="C127" i="15"/>
  <c r="D127" i="15"/>
  <c r="E127" i="15"/>
  <c r="F127" i="15"/>
  <c r="G127" i="15"/>
  <c r="H127" i="15"/>
  <c r="I127" i="15"/>
  <c r="J127" i="15"/>
  <c r="K127" i="15"/>
  <c r="B128" i="15"/>
  <c r="C128" i="15"/>
  <c r="D128" i="15"/>
  <c r="E128" i="15"/>
  <c r="F128" i="15"/>
  <c r="G128" i="15"/>
  <c r="H128" i="15"/>
  <c r="I128" i="15"/>
  <c r="J128" i="15"/>
  <c r="K128" i="15"/>
  <c r="B129" i="15"/>
  <c r="C129" i="15"/>
  <c r="D129" i="15"/>
  <c r="E129" i="15"/>
  <c r="F129" i="15"/>
  <c r="G129" i="15"/>
  <c r="H129" i="15"/>
  <c r="I129" i="15"/>
  <c r="J129" i="15"/>
  <c r="K129" i="15"/>
  <c r="B130" i="15"/>
  <c r="C130" i="15"/>
  <c r="D130" i="15"/>
  <c r="E130" i="15"/>
  <c r="F130" i="15"/>
  <c r="G130" i="15"/>
  <c r="H130" i="15"/>
  <c r="I130" i="15"/>
  <c r="J130" i="15"/>
  <c r="K130" i="15"/>
  <c r="B131" i="15"/>
  <c r="C131" i="15"/>
  <c r="D131" i="15"/>
  <c r="E131" i="15"/>
  <c r="F131" i="15"/>
  <c r="G131" i="15"/>
  <c r="H131" i="15"/>
  <c r="I131" i="15"/>
  <c r="J131" i="15"/>
  <c r="K131" i="15"/>
  <c r="B132" i="15"/>
  <c r="C132" i="15"/>
  <c r="D132" i="15"/>
  <c r="E132" i="15"/>
  <c r="F132" i="15"/>
  <c r="G132" i="15"/>
  <c r="H132" i="15"/>
  <c r="I132" i="15"/>
  <c r="J132" i="15"/>
  <c r="K132" i="15"/>
  <c r="B133" i="15"/>
  <c r="C133" i="15"/>
  <c r="D133" i="15"/>
  <c r="E133" i="15"/>
  <c r="F133" i="15"/>
  <c r="G133" i="15"/>
  <c r="H133" i="15"/>
  <c r="I133" i="15"/>
  <c r="J133" i="15"/>
  <c r="K133" i="15"/>
  <c r="B134" i="15"/>
  <c r="C134" i="15"/>
  <c r="D134" i="15"/>
  <c r="E134" i="15"/>
  <c r="F134" i="15"/>
  <c r="G134" i="15"/>
  <c r="H134" i="15"/>
  <c r="I134" i="15"/>
  <c r="J134" i="15"/>
  <c r="K134" i="15"/>
  <c r="B135" i="15"/>
  <c r="C135" i="15"/>
  <c r="D135" i="15"/>
  <c r="E135" i="15"/>
  <c r="F135" i="15"/>
  <c r="G135" i="15"/>
  <c r="H135" i="15"/>
  <c r="I135" i="15"/>
  <c r="J135" i="15"/>
  <c r="K135" i="15"/>
  <c r="B136" i="15"/>
  <c r="C136" i="15"/>
  <c r="D136" i="15"/>
  <c r="E136" i="15"/>
  <c r="F136" i="15"/>
  <c r="G136" i="15"/>
  <c r="H136" i="15"/>
  <c r="I136" i="15"/>
  <c r="J136" i="15"/>
  <c r="K136" i="15"/>
  <c r="B137" i="15"/>
  <c r="C137" i="15"/>
  <c r="D137" i="15"/>
  <c r="E137" i="15"/>
  <c r="F137" i="15"/>
  <c r="G137" i="15"/>
  <c r="H137" i="15"/>
  <c r="I137" i="15"/>
  <c r="J137" i="15"/>
  <c r="K137" i="15"/>
  <c r="B138" i="15"/>
  <c r="C138" i="15"/>
  <c r="D138" i="15"/>
  <c r="E138" i="15"/>
  <c r="F138" i="15"/>
  <c r="G138" i="15"/>
  <c r="H138" i="15"/>
  <c r="I138" i="15"/>
  <c r="J138" i="15"/>
  <c r="K138" i="15"/>
  <c r="B139" i="15"/>
  <c r="C139" i="15"/>
  <c r="D139" i="15"/>
  <c r="E139" i="15"/>
  <c r="F139" i="15"/>
  <c r="G139" i="15"/>
  <c r="H139" i="15"/>
  <c r="I139" i="15"/>
  <c r="J139" i="15"/>
  <c r="K139" i="15"/>
  <c r="B140" i="15"/>
  <c r="C140" i="15"/>
  <c r="D140" i="15"/>
  <c r="E140" i="15"/>
  <c r="F140" i="15"/>
  <c r="G140" i="15"/>
  <c r="H140" i="15"/>
  <c r="I140" i="15"/>
  <c r="J140" i="15"/>
  <c r="K140" i="15"/>
  <c r="B141" i="15"/>
  <c r="C141" i="15"/>
  <c r="D141" i="15"/>
  <c r="E141" i="15"/>
  <c r="F141" i="15"/>
  <c r="G141" i="15"/>
  <c r="H141" i="15"/>
  <c r="I141" i="15"/>
  <c r="J141" i="15"/>
  <c r="K141" i="15"/>
  <c r="B142" i="15"/>
  <c r="C142" i="15"/>
  <c r="D142" i="15"/>
  <c r="E142" i="15"/>
  <c r="F142" i="15"/>
  <c r="G142" i="15"/>
  <c r="H142" i="15"/>
  <c r="I142" i="15"/>
  <c r="J142" i="15"/>
  <c r="K142" i="15"/>
  <c r="B143" i="15"/>
  <c r="C143" i="15"/>
  <c r="D143" i="15"/>
  <c r="E143" i="15"/>
  <c r="F143" i="15"/>
  <c r="G143" i="15"/>
  <c r="H143" i="15"/>
  <c r="I143" i="15"/>
  <c r="J143" i="15"/>
  <c r="K143" i="15"/>
  <c r="B144" i="15"/>
  <c r="C144" i="15"/>
  <c r="D144" i="15"/>
  <c r="E144" i="15"/>
  <c r="F144" i="15"/>
  <c r="G144" i="15"/>
  <c r="H144" i="15"/>
  <c r="I144" i="15"/>
  <c r="J144" i="15"/>
  <c r="K144" i="15"/>
  <c r="B145" i="15"/>
  <c r="C145" i="15"/>
  <c r="D145" i="15"/>
  <c r="E145" i="15"/>
  <c r="F145" i="15"/>
  <c r="G145" i="15"/>
  <c r="H145" i="15"/>
  <c r="I145" i="15"/>
  <c r="J145" i="15"/>
  <c r="K145" i="15"/>
  <c r="B146" i="15"/>
  <c r="C146" i="15"/>
  <c r="D146" i="15"/>
  <c r="E146" i="15"/>
  <c r="F146" i="15"/>
  <c r="G146" i="15"/>
  <c r="H146" i="15"/>
  <c r="I146" i="15"/>
  <c r="J146" i="15"/>
  <c r="K146" i="15"/>
  <c r="B147" i="15"/>
  <c r="C147" i="15"/>
  <c r="D147" i="15"/>
  <c r="E147" i="15"/>
  <c r="F147" i="15"/>
  <c r="G147" i="15"/>
  <c r="H147" i="15"/>
  <c r="I147" i="15"/>
  <c r="J147" i="15"/>
  <c r="K147" i="15"/>
  <c r="B148" i="15"/>
  <c r="C148" i="15"/>
  <c r="D148" i="15"/>
  <c r="E148" i="15"/>
  <c r="F148" i="15"/>
  <c r="G148" i="15"/>
  <c r="H148" i="15"/>
  <c r="I148" i="15"/>
  <c r="J148" i="15"/>
  <c r="K148" i="15"/>
  <c r="B149" i="15"/>
  <c r="C149" i="15"/>
  <c r="D149" i="15"/>
  <c r="E149" i="15"/>
  <c r="F149" i="15"/>
  <c r="G149" i="15"/>
  <c r="H149" i="15"/>
  <c r="I149" i="15"/>
  <c r="J149" i="15"/>
  <c r="K149" i="15"/>
  <c r="B150" i="15"/>
  <c r="C150" i="15"/>
  <c r="D150" i="15"/>
  <c r="E150" i="15"/>
  <c r="F150" i="15"/>
  <c r="G150" i="15"/>
  <c r="H150" i="15"/>
  <c r="I150" i="15"/>
  <c r="J150" i="15"/>
  <c r="K150" i="15"/>
  <c r="B151" i="15"/>
  <c r="C151" i="15"/>
  <c r="D151" i="15"/>
  <c r="E151" i="15"/>
  <c r="F151" i="15"/>
  <c r="G151" i="15"/>
  <c r="H151" i="15"/>
  <c r="I151" i="15"/>
  <c r="J151" i="15"/>
  <c r="K151" i="15"/>
  <c r="B152" i="15"/>
  <c r="C152" i="15"/>
  <c r="D152" i="15"/>
  <c r="E152" i="15"/>
  <c r="F152" i="15"/>
  <c r="G152" i="15"/>
  <c r="H152" i="15"/>
  <c r="I152" i="15"/>
  <c r="J152" i="15"/>
  <c r="K152" i="15"/>
  <c r="B153" i="15"/>
  <c r="C153" i="15"/>
  <c r="D153" i="15"/>
  <c r="E153" i="15"/>
  <c r="F153" i="15"/>
  <c r="G153" i="15"/>
  <c r="H153" i="15"/>
  <c r="I153" i="15"/>
  <c r="J153" i="15"/>
  <c r="K153" i="15"/>
  <c r="B154" i="15"/>
  <c r="C154" i="15"/>
  <c r="D154" i="15"/>
  <c r="E154" i="15"/>
  <c r="F154" i="15"/>
  <c r="G154" i="15"/>
  <c r="H154" i="15"/>
  <c r="I154" i="15"/>
  <c r="J154" i="15"/>
  <c r="K154" i="15"/>
  <c r="B155" i="15"/>
  <c r="C155" i="15"/>
  <c r="D155" i="15"/>
  <c r="E155" i="15"/>
  <c r="F155" i="15"/>
  <c r="G155" i="15"/>
  <c r="H155" i="15"/>
  <c r="I155" i="15"/>
  <c r="J155" i="15"/>
  <c r="K155" i="15"/>
  <c r="B156" i="15"/>
  <c r="C156" i="15"/>
  <c r="D156" i="15"/>
  <c r="E156" i="15"/>
  <c r="F156" i="15"/>
  <c r="G156" i="15"/>
  <c r="H156" i="15"/>
  <c r="I156" i="15"/>
  <c r="J156" i="15"/>
  <c r="K156" i="15"/>
  <c r="B157" i="15"/>
  <c r="C157" i="15"/>
  <c r="D157" i="15"/>
  <c r="E157" i="15"/>
  <c r="F157" i="15"/>
  <c r="G157" i="15"/>
  <c r="H157" i="15"/>
  <c r="I157" i="15"/>
  <c r="J157" i="15"/>
  <c r="K157" i="15"/>
  <c r="B158" i="15"/>
  <c r="C158" i="15"/>
  <c r="D158" i="15"/>
  <c r="E158" i="15"/>
  <c r="F158" i="15"/>
  <c r="G158" i="15"/>
  <c r="H158" i="15"/>
  <c r="I158" i="15"/>
  <c r="J158" i="15"/>
  <c r="K158" i="15"/>
  <c r="B159" i="15"/>
  <c r="C159" i="15"/>
  <c r="D159" i="15"/>
  <c r="E159" i="15"/>
  <c r="F159" i="15"/>
  <c r="G159" i="15"/>
  <c r="H159" i="15"/>
  <c r="I159" i="15"/>
  <c r="J159" i="15"/>
  <c r="K159" i="15"/>
  <c r="B160" i="15"/>
  <c r="C160" i="15"/>
  <c r="D160" i="15"/>
  <c r="E160" i="15"/>
  <c r="F160" i="15"/>
  <c r="G160" i="15"/>
  <c r="H160" i="15"/>
  <c r="I160" i="15"/>
  <c r="J160" i="15"/>
  <c r="K160" i="15"/>
  <c r="B161" i="15"/>
  <c r="C161" i="15"/>
  <c r="D161" i="15"/>
  <c r="E161" i="15"/>
  <c r="F161" i="15"/>
  <c r="G161" i="15"/>
  <c r="H161" i="15"/>
  <c r="I161" i="15"/>
  <c r="J161" i="15"/>
  <c r="K161" i="15"/>
  <c r="B162" i="15"/>
  <c r="C162" i="15"/>
  <c r="D162" i="15"/>
  <c r="E162" i="15"/>
  <c r="F162" i="15"/>
  <c r="G162" i="15"/>
  <c r="H162" i="15"/>
  <c r="I162" i="15"/>
  <c r="J162" i="15"/>
  <c r="K162" i="15"/>
  <c r="B163" i="15"/>
  <c r="C163" i="15"/>
  <c r="D163" i="15"/>
  <c r="E163" i="15"/>
  <c r="F163" i="15"/>
  <c r="G163" i="15"/>
  <c r="H163" i="15"/>
  <c r="I163" i="15"/>
  <c r="J163" i="15"/>
  <c r="K163" i="15"/>
  <c r="B164" i="15"/>
  <c r="C164" i="15"/>
  <c r="D164" i="15"/>
  <c r="E164" i="15"/>
  <c r="F164" i="15"/>
  <c r="G164" i="15"/>
  <c r="H164" i="15"/>
  <c r="I164" i="15"/>
  <c r="J164" i="15"/>
  <c r="K164" i="15"/>
  <c r="C5" i="15"/>
  <c r="D5" i="15"/>
  <c r="E5" i="15"/>
  <c r="F5" i="15"/>
  <c r="G5" i="15"/>
  <c r="H5" i="15"/>
  <c r="I5" i="15"/>
  <c r="J5" i="15"/>
  <c r="K5" i="15"/>
  <c r="B5" i="15"/>
  <c r="B6" i="16"/>
  <c r="C6" i="16"/>
  <c r="D6" i="16"/>
  <c r="E6" i="16"/>
  <c r="F6" i="16"/>
  <c r="G6" i="16"/>
  <c r="H6" i="16"/>
  <c r="I6" i="16"/>
  <c r="J6" i="16"/>
  <c r="K6" i="16"/>
  <c r="B7" i="16"/>
  <c r="C7" i="16"/>
  <c r="D7" i="16"/>
  <c r="E7" i="16"/>
  <c r="F7" i="16"/>
  <c r="G7" i="16"/>
  <c r="H7" i="16"/>
  <c r="I7" i="16"/>
  <c r="J7" i="16"/>
  <c r="K7" i="16"/>
  <c r="B8" i="16"/>
  <c r="C8" i="16"/>
  <c r="D8" i="16"/>
  <c r="E8" i="16"/>
  <c r="F8" i="16"/>
  <c r="G8" i="16"/>
  <c r="H8" i="16"/>
  <c r="I8" i="16"/>
  <c r="J8" i="16"/>
  <c r="K8" i="16"/>
  <c r="B9" i="16"/>
  <c r="C9" i="16"/>
  <c r="D9" i="16"/>
  <c r="E9" i="16"/>
  <c r="F9" i="16"/>
  <c r="G9" i="16"/>
  <c r="H9" i="16"/>
  <c r="I9" i="16"/>
  <c r="J9" i="16"/>
  <c r="K9" i="16"/>
  <c r="B10" i="16"/>
  <c r="C10" i="16"/>
  <c r="D10" i="16"/>
  <c r="E10" i="16"/>
  <c r="F10" i="16"/>
  <c r="G10" i="16"/>
  <c r="H10" i="16"/>
  <c r="I10" i="16"/>
  <c r="J10" i="16"/>
  <c r="K10" i="16"/>
  <c r="B11" i="16"/>
  <c r="C11" i="16"/>
  <c r="D11" i="16"/>
  <c r="E11" i="16"/>
  <c r="F11" i="16"/>
  <c r="G11" i="16"/>
  <c r="H11" i="16"/>
  <c r="I11" i="16"/>
  <c r="J11" i="16"/>
  <c r="K11" i="16"/>
  <c r="B12" i="16"/>
  <c r="C12" i="16"/>
  <c r="D12" i="16"/>
  <c r="E12" i="16"/>
  <c r="F12" i="16"/>
  <c r="G12" i="16"/>
  <c r="H12" i="16"/>
  <c r="I12" i="16"/>
  <c r="J12" i="16"/>
  <c r="K12" i="16"/>
  <c r="B13" i="16"/>
  <c r="C13" i="16"/>
  <c r="D13" i="16"/>
  <c r="E13" i="16"/>
  <c r="F13" i="16"/>
  <c r="G13" i="16"/>
  <c r="H13" i="16"/>
  <c r="I13" i="16"/>
  <c r="J13" i="16"/>
  <c r="K13" i="16"/>
  <c r="B14" i="16"/>
  <c r="C14" i="16"/>
  <c r="D14" i="16"/>
  <c r="E14" i="16"/>
  <c r="F14" i="16"/>
  <c r="G14" i="16"/>
  <c r="H14" i="16"/>
  <c r="I14" i="16"/>
  <c r="J14" i="16"/>
  <c r="K14" i="16"/>
  <c r="B15" i="16"/>
  <c r="C15" i="16"/>
  <c r="D15" i="16"/>
  <c r="E15" i="16"/>
  <c r="F15" i="16"/>
  <c r="G15" i="16"/>
  <c r="H15" i="16"/>
  <c r="I15" i="16"/>
  <c r="J15" i="16"/>
  <c r="K15" i="16"/>
  <c r="B16" i="16"/>
  <c r="C16" i="16"/>
  <c r="D16" i="16"/>
  <c r="E16" i="16"/>
  <c r="F16" i="16"/>
  <c r="G16" i="16"/>
  <c r="H16" i="16"/>
  <c r="I16" i="16"/>
  <c r="J16" i="16"/>
  <c r="K16" i="16"/>
  <c r="B17" i="16"/>
  <c r="C17" i="16"/>
  <c r="D17" i="16"/>
  <c r="E17" i="16"/>
  <c r="F17" i="16"/>
  <c r="G17" i="16"/>
  <c r="H17" i="16"/>
  <c r="I17" i="16"/>
  <c r="J17" i="16"/>
  <c r="K17" i="16"/>
  <c r="B18" i="16"/>
  <c r="C18" i="16"/>
  <c r="D18" i="16"/>
  <c r="E18" i="16"/>
  <c r="F18" i="16"/>
  <c r="G18" i="16"/>
  <c r="H18" i="16"/>
  <c r="I18" i="16"/>
  <c r="J18" i="16"/>
  <c r="K18" i="16"/>
  <c r="B19" i="16"/>
  <c r="C19" i="16"/>
  <c r="D19" i="16"/>
  <c r="E19" i="16"/>
  <c r="F19" i="16"/>
  <c r="G19" i="16"/>
  <c r="H19" i="16"/>
  <c r="I19" i="16"/>
  <c r="J19" i="16"/>
  <c r="K19" i="16"/>
  <c r="B20" i="16"/>
  <c r="C20" i="16"/>
  <c r="D20" i="16"/>
  <c r="E20" i="16"/>
  <c r="F20" i="16"/>
  <c r="G20" i="16"/>
  <c r="H20" i="16"/>
  <c r="I20" i="16"/>
  <c r="J20" i="16"/>
  <c r="K20" i="16"/>
  <c r="B21" i="16"/>
  <c r="C21" i="16"/>
  <c r="D21" i="16"/>
  <c r="E21" i="16"/>
  <c r="F21" i="16"/>
  <c r="G21" i="16"/>
  <c r="H21" i="16"/>
  <c r="I21" i="16"/>
  <c r="J21" i="16"/>
  <c r="K21" i="16"/>
  <c r="B22" i="16"/>
  <c r="C22" i="16"/>
  <c r="D22" i="16"/>
  <c r="E22" i="16"/>
  <c r="F22" i="16"/>
  <c r="G22" i="16"/>
  <c r="H22" i="16"/>
  <c r="I22" i="16"/>
  <c r="J22" i="16"/>
  <c r="K22" i="16"/>
  <c r="B23" i="16"/>
  <c r="C23" i="16"/>
  <c r="D23" i="16"/>
  <c r="E23" i="16"/>
  <c r="F23" i="16"/>
  <c r="G23" i="16"/>
  <c r="H23" i="16"/>
  <c r="I23" i="16"/>
  <c r="J23" i="16"/>
  <c r="K23" i="16"/>
  <c r="B24" i="16"/>
  <c r="C24" i="16"/>
  <c r="D24" i="16"/>
  <c r="E24" i="16"/>
  <c r="F24" i="16"/>
  <c r="G24" i="16"/>
  <c r="H24" i="16"/>
  <c r="I24" i="16"/>
  <c r="J24" i="16"/>
  <c r="K24" i="16"/>
  <c r="B25" i="16"/>
  <c r="C25" i="16"/>
  <c r="D25" i="16"/>
  <c r="E25" i="16"/>
  <c r="F25" i="16"/>
  <c r="G25" i="16"/>
  <c r="H25" i="16"/>
  <c r="I25" i="16"/>
  <c r="J25" i="16"/>
  <c r="K25" i="16"/>
  <c r="B26" i="16"/>
  <c r="C26" i="16"/>
  <c r="D26" i="16"/>
  <c r="E26" i="16"/>
  <c r="F26" i="16"/>
  <c r="G26" i="16"/>
  <c r="H26" i="16"/>
  <c r="I26" i="16"/>
  <c r="J26" i="16"/>
  <c r="K26" i="16"/>
  <c r="B27" i="16"/>
  <c r="C27" i="16"/>
  <c r="D27" i="16"/>
  <c r="E27" i="16"/>
  <c r="F27" i="16"/>
  <c r="G27" i="16"/>
  <c r="H27" i="16"/>
  <c r="I27" i="16"/>
  <c r="J27" i="16"/>
  <c r="K27" i="16"/>
  <c r="B28" i="16"/>
  <c r="C28" i="16"/>
  <c r="D28" i="16"/>
  <c r="E28" i="16"/>
  <c r="F28" i="16"/>
  <c r="G28" i="16"/>
  <c r="H28" i="16"/>
  <c r="I28" i="16"/>
  <c r="J28" i="16"/>
  <c r="K28" i="16"/>
  <c r="B29" i="16"/>
  <c r="C29" i="16"/>
  <c r="D29" i="16"/>
  <c r="E29" i="16"/>
  <c r="F29" i="16"/>
  <c r="G29" i="16"/>
  <c r="H29" i="16"/>
  <c r="I29" i="16"/>
  <c r="J29" i="16"/>
  <c r="K29" i="16"/>
  <c r="B30" i="16"/>
  <c r="C30" i="16"/>
  <c r="D30" i="16"/>
  <c r="E30" i="16"/>
  <c r="F30" i="16"/>
  <c r="G30" i="16"/>
  <c r="H30" i="16"/>
  <c r="I30" i="16"/>
  <c r="J30" i="16"/>
  <c r="K30" i="16"/>
  <c r="B31" i="16"/>
  <c r="C31" i="16"/>
  <c r="D31" i="16"/>
  <c r="E31" i="16"/>
  <c r="F31" i="16"/>
  <c r="G31" i="16"/>
  <c r="H31" i="16"/>
  <c r="I31" i="16"/>
  <c r="J31" i="16"/>
  <c r="K31" i="16"/>
  <c r="B32" i="16"/>
  <c r="C32" i="16"/>
  <c r="D32" i="16"/>
  <c r="E32" i="16"/>
  <c r="F32" i="16"/>
  <c r="G32" i="16"/>
  <c r="H32" i="16"/>
  <c r="I32" i="16"/>
  <c r="J32" i="16"/>
  <c r="K32" i="16"/>
  <c r="B33" i="16"/>
  <c r="C33" i="16"/>
  <c r="D33" i="16"/>
  <c r="E33" i="16"/>
  <c r="F33" i="16"/>
  <c r="G33" i="16"/>
  <c r="H33" i="16"/>
  <c r="I33" i="16"/>
  <c r="J33" i="16"/>
  <c r="K33" i="16"/>
  <c r="B34" i="16"/>
  <c r="C34" i="16"/>
  <c r="D34" i="16"/>
  <c r="E34" i="16"/>
  <c r="F34" i="16"/>
  <c r="G34" i="16"/>
  <c r="H34" i="16"/>
  <c r="I34" i="16"/>
  <c r="J34" i="16"/>
  <c r="K34" i="16"/>
  <c r="B35" i="16"/>
  <c r="C35" i="16"/>
  <c r="D35" i="16"/>
  <c r="E35" i="16"/>
  <c r="F35" i="16"/>
  <c r="G35" i="16"/>
  <c r="H35" i="16"/>
  <c r="I35" i="16"/>
  <c r="J35" i="16"/>
  <c r="K35" i="16"/>
  <c r="B36" i="16"/>
  <c r="C36" i="16"/>
  <c r="D36" i="16"/>
  <c r="E36" i="16"/>
  <c r="F36" i="16"/>
  <c r="G36" i="16"/>
  <c r="H36" i="16"/>
  <c r="I36" i="16"/>
  <c r="J36" i="16"/>
  <c r="K36" i="16"/>
  <c r="B37" i="16"/>
  <c r="C37" i="16"/>
  <c r="D37" i="16"/>
  <c r="E37" i="16"/>
  <c r="F37" i="16"/>
  <c r="G37" i="16"/>
  <c r="H37" i="16"/>
  <c r="I37" i="16"/>
  <c r="J37" i="16"/>
  <c r="K37" i="16"/>
  <c r="B38" i="16"/>
  <c r="C38" i="16"/>
  <c r="D38" i="16"/>
  <c r="E38" i="16"/>
  <c r="F38" i="16"/>
  <c r="G38" i="16"/>
  <c r="H38" i="16"/>
  <c r="I38" i="16"/>
  <c r="J38" i="16"/>
  <c r="K38" i="16"/>
  <c r="B39" i="16"/>
  <c r="C39" i="16"/>
  <c r="D39" i="16"/>
  <c r="E39" i="16"/>
  <c r="F39" i="16"/>
  <c r="G39" i="16"/>
  <c r="H39" i="16"/>
  <c r="I39" i="16"/>
  <c r="J39" i="16"/>
  <c r="K39" i="16"/>
  <c r="B40" i="16"/>
  <c r="C40" i="16"/>
  <c r="D40" i="16"/>
  <c r="E40" i="16"/>
  <c r="F40" i="16"/>
  <c r="G40" i="16"/>
  <c r="H40" i="16"/>
  <c r="I40" i="16"/>
  <c r="J40" i="16"/>
  <c r="K40" i="16"/>
  <c r="B41" i="16"/>
  <c r="C41" i="16"/>
  <c r="D41" i="16"/>
  <c r="E41" i="16"/>
  <c r="F41" i="16"/>
  <c r="G41" i="16"/>
  <c r="H41" i="16"/>
  <c r="I41" i="16"/>
  <c r="J41" i="16"/>
  <c r="K41" i="16"/>
  <c r="B42" i="16"/>
  <c r="C42" i="16"/>
  <c r="D42" i="16"/>
  <c r="E42" i="16"/>
  <c r="F42" i="16"/>
  <c r="G42" i="16"/>
  <c r="H42" i="16"/>
  <c r="I42" i="16"/>
  <c r="J42" i="16"/>
  <c r="K42" i="16"/>
  <c r="B43" i="16"/>
  <c r="C43" i="16"/>
  <c r="D43" i="16"/>
  <c r="E43" i="16"/>
  <c r="F43" i="16"/>
  <c r="G43" i="16"/>
  <c r="H43" i="16"/>
  <c r="I43" i="16"/>
  <c r="J43" i="16"/>
  <c r="K43" i="16"/>
  <c r="B44" i="16"/>
  <c r="C44" i="16"/>
  <c r="D44" i="16"/>
  <c r="E44" i="16"/>
  <c r="F44" i="16"/>
  <c r="G44" i="16"/>
  <c r="H44" i="16"/>
  <c r="I44" i="16"/>
  <c r="J44" i="16"/>
  <c r="K44" i="16"/>
  <c r="B45" i="16"/>
  <c r="C45" i="16"/>
  <c r="D45" i="16"/>
  <c r="E45" i="16"/>
  <c r="F45" i="16"/>
  <c r="G45" i="16"/>
  <c r="H45" i="16"/>
  <c r="I45" i="16"/>
  <c r="J45" i="16"/>
  <c r="K45" i="16"/>
  <c r="B46" i="16"/>
  <c r="C46" i="16"/>
  <c r="D46" i="16"/>
  <c r="E46" i="16"/>
  <c r="F46" i="16"/>
  <c r="G46" i="16"/>
  <c r="H46" i="16"/>
  <c r="I46" i="16"/>
  <c r="J46" i="16"/>
  <c r="K46" i="16"/>
  <c r="B47" i="16"/>
  <c r="C47" i="16"/>
  <c r="D47" i="16"/>
  <c r="E47" i="16"/>
  <c r="F47" i="16"/>
  <c r="G47" i="16"/>
  <c r="H47" i="16"/>
  <c r="I47" i="16"/>
  <c r="J47" i="16"/>
  <c r="K47" i="16"/>
  <c r="B48" i="16"/>
  <c r="C48" i="16"/>
  <c r="D48" i="16"/>
  <c r="E48" i="16"/>
  <c r="F48" i="16"/>
  <c r="G48" i="16"/>
  <c r="H48" i="16"/>
  <c r="I48" i="16"/>
  <c r="J48" i="16"/>
  <c r="K48" i="16"/>
  <c r="B49" i="16"/>
  <c r="C49" i="16"/>
  <c r="D49" i="16"/>
  <c r="E49" i="16"/>
  <c r="F49" i="16"/>
  <c r="G49" i="16"/>
  <c r="H49" i="16"/>
  <c r="I49" i="16"/>
  <c r="J49" i="16"/>
  <c r="K49" i="16"/>
  <c r="B50" i="16"/>
  <c r="C50" i="16"/>
  <c r="D50" i="16"/>
  <c r="E50" i="16"/>
  <c r="F50" i="16"/>
  <c r="G50" i="16"/>
  <c r="H50" i="16"/>
  <c r="I50" i="16"/>
  <c r="J50" i="16"/>
  <c r="K50" i="16"/>
  <c r="B51" i="16"/>
  <c r="C51" i="16"/>
  <c r="D51" i="16"/>
  <c r="E51" i="16"/>
  <c r="F51" i="16"/>
  <c r="G51" i="16"/>
  <c r="H51" i="16"/>
  <c r="I51" i="16"/>
  <c r="J51" i="16"/>
  <c r="K51" i="16"/>
  <c r="B52" i="16"/>
  <c r="C52" i="16"/>
  <c r="D52" i="16"/>
  <c r="E52" i="16"/>
  <c r="F52" i="16"/>
  <c r="G52" i="16"/>
  <c r="H52" i="16"/>
  <c r="I52" i="16"/>
  <c r="J52" i="16"/>
  <c r="K52" i="16"/>
  <c r="B53" i="16"/>
  <c r="C53" i="16"/>
  <c r="D53" i="16"/>
  <c r="E53" i="16"/>
  <c r="F53" i="16"/>
  <c r="G53" i="16"/>
  <c r="H53" i="16"/>
  <c r="I53" i="16"/>
  <c r="J53" i="16"/>
  <c r="K53" i="16"/>
  <c r="B54" i="16"/>
  <c r="C54" i="16"/>
  <c r="D54" i="16"/>
  <c r="E54" i="16"/>
  <c r="F54" i="16"/>
  <c r="G54" i="16"/>
  <c r="H54" i="16"/>
  <c r="I54" i="16"/>
  <c r="J54" i="16"/>
  <c r="K54" i="16"/>
  <c r="B55" i="16"/>
  <c r="C55" i="16"/>
  <c r="D55" i="16"/>
  <c r="E55" i="16"/>
  <c r="F55" i="16"/>
  <c r="G55" i="16"/>
  <c r="H55" i="16"/>
  <c r="I55" i="16"/>
  <c r="J55" i="16"/>
  <c r="K55" i="16"/>
  <c r="B56" i="16"/>
  <c r="C56" i="16"/>
  <c r="D56" i="16"/>
  <c r="E56" i="16"/>
  <c r="F56" i="16"/>
  <c r="G56" i="16"/>
  <c r="H56" i="16"/>
  <c r="I56" i="16"/>
  <c r="J56" i="16"/>
  <c r="K56" i="16"/>
  <c r="B57" i="16"/>
  <c r="C57" i="16"/>
  <c r="D57" i="16"/>
  <c r="E57" i="16"/>
  <c r="F57" i="16"/>
  <c r="G57" i="16"/>
  <c r="H57" i="16"/>
  <c r="I57" i="16"/>
  <c r="J57" i="16"/>
  <c r="K57" i="16"/>
  <c r="B58" i="16"/>
  <c r="C58" i="16"/>
  <c r="D58" i="16"/>
  <c r="E58" i="16"/>
  <c r="F58" i="16"/>
  <c r="G58" i="16"/>
  <c r="H58" i="16"/>
  <c r="I58" i="16"/>
  <c r="J58" i="16"/>
  <c r="K58" i="16"/>
  <c r="B59" i="16"/>
  <c r="C59" i="16"/>
  <c r="D59" i="16"/>
  <c r="E59" i="16"/>
  <c r="F59" i="16"/>
  <c r="G59" i="16"/>
  <c r="H59" i="16"/>
  <c r="I59" i="16"/>
  <c r="J59" i="16"/>
  <c r="K59" i="16"/>
  <c r="B60" i="16"/>
  <c r="C60" i="16"/>
  <c r="D60" i="16"/>
  <c r="E60" i="16"/>
  <c r="F60" i="16"/>
  <c r="G60" i="16"/>
  <c r="H60" i="16"/>
  <c r="I60" i="16"/>
  <c r="J60" i="16"/>
  <c r="K60" i="16"/>
  <c r="B61" i="16"/>
  <c r="C61" i="16"/>
  <c r="D61" i="16"/>
  <c r="E61" i="16"/>
  <c r="F61" i="16"/>
  <c r="G61" i="16"/>
  <c r="H61" i="16"/>
  <c r="I61" i="16"/>
  <c r="J61" i="16"/>
  <c r="K61" i="16"/>
  <c r="B62" i="16"/>
  <c r="C62" i="16"/>
  <c r="D62" i="16"/>
  <c r="E62" i="16"/>
  <c r="F62" i="16"/>
  <c r="G62" i="16"/>
  <c r="H62" i="16"/>
  <c r="I62" i="16"/>
  <c r="J62" i="16"/>
  <c r="K62" i="16"/>
  <c r="B63" i="16"/>
  <c r="C63" i="16"/>
  <c r="D63" i="16"/>
  <c r="E63" i="16"/>
  <c r="F63" i="16"/>
  <c r="G63" i="16"/>
  <c r="H63" i="16"/>
  <c r="I63" i="16"/>
  <c r="J63" i="16"/>
  <c r="K63" i="16"/>
  <c r="B64" i="16"/>
  <c r="C64" i="16"/>
  <c r="D64" i="16"/>
  <c r="E64" i="16"/>
  <c r="F64" i="16"/>
  <c r="G64" i="16"/>
  <c r="H64" i="16"/>
  <c r="I64" i="16"/>
  <c r="J64" i="16"/>
  <c r="K64" i="16"/>
  <c r="B65" i="16"/>
  <c r="C65" i="16"/>
  <c r="D65" i="16"/>
  <c r="E65" i="16"/>
  <c r="F65" i="16"/>
  <c r="G65" i="16"/>
  <c r="H65" i="16"/>
  <c r="I65" i="16"/>
  <c r="J65" i="16"/>
  <c r="K65" i="16"/>
  <c r="B66" i="16"/>
  <c r="C66" i="16"/>
  <c r="D66" i="16"/>
  <c r="E66" i="16"/>
  <c r="F66" i="16"/>
  <c r="G66" i="16"/>
  <c r="H66" i="16"/>
  <c r="I66" i="16"/>
  <c r="J66" i="16"/>
  <c r="K66" i="16"/>
  <c r="B67" i="16"/>
  <c r="C67" i="16"/>
  <c r="D67" i="16"/>
  <c r="E67" i="16"/>
  <c r="F67" i="16"/>
  <c r="G67" i="16"/>
  <c r="H67" i="16"/>
  <c r="I67" i="16"/>
  <c r="J67" i="16"/>
  <c r="K67" i="16"/>
  <c r="B68" i="16"/>
  <c r="C68" i="16"/>
  <c r="D68" i="16"/>
  <c r="E68" i="16"/>
  <c r="F68" i="16"/>
  <c r="G68" i="16"/>
  <c r="H68" i="16"/>
  <c r="I68" i="16"/>
  <c r="J68" i="16"/>
  <c r="K68" i="16"/>
  <c r="B69" i="16"/>
  <c r="C69" i="16"/>
  <c r="D69" i="16"/>
  <c r="E69" i="16"/>
  <c r="F69" i="16"/>
  <c r="G69" i="16"/>
  <c r="H69" i="16"/>
  <c r="I69" i="16"/>
  <c r="J69" i="16"/>
  <c r="K69" i="16"/>
  <c r="B70" i="16"/>
  <c r="C70" i="16"/>
  <c r="D70" i="16"/>
  <c r="E70" i="16"/>
  <c r="F70" i="16"/>
  <c r="G70" i="16"/>
  <c r="H70" i="16"/>
  <c r="I70" i="16"/>
  <c r="J70" i="16"/>
  <c r="K70" i="16"/>
  <c r="B71" i="16"/>
  <c r="C71" i="16"/>
  <c r="D71" i="16"/>
  <c r="E71" i="16"/>
  <c r="F71" i="16"/>
  <c r="G71" i="16"/>
  <c r="H71" i="16"/>
  <c r="I71" i="16"/>
  <c r="J71" i="16"/>
  <c r="K71" i="16"/>
  <c r="B72" i="16"/>
  <c r="C72" i="16"/>
  <c r="D72" i="16"/>
  <c r="E72" i="16"/>
  <c r="F72" i="16"/>
  <c r="G72" i="16"/>
  <c r="H72" i="16"/>
  <c r="I72" i="16"/>
  <c r="J72" i="16"/>
  <c r="K72" i="16"/>
  <c r="B73" i="16"/>
  <c r="C73" i="16"/>
  <c r="D73" i="16"/>
  <c r="E73" i="16"/>
  <c r="F73" i="16"/>
  <c r="G73" i="16"/>
  <c r="H73" i="16"/>
  <c r="I73" i="16"/>
  <c r="J73" i="16"/>
  <c r="K73" i="16"/>
  <c r="B74" i="16"/>
  <c r="C74" i="16"/>
  <c r="D74" i="16"/>
  <c r="E74" i="16"/>
  <c r="F74" i="16"/>
  <c r="G74" i="16"/>
  <c r="H74" i="16"/>
  <c r="I74" i="16"/>
  <c r="J74" i="16"/>
  <c r="K74" i="16"/>
  <c r="B75" i="16"/>
  <c r="C75" i="16"/>
  <c r="D75" i="16"/>
  <c r="E75" i="16"/>
  <c r="F75" i="16"/>
  <c r="G75" i="16"/>
  <c r="H75" i="16"/>
  <c r="I75" i="16"/>
  <c r="J75" i="16"/>
  <c r="K75" i="16"/>
  <c r="B76" i="16"/>
  <c r="C76" i="16"/>
  <c r="D76" i="16"/>
  <c r="E76" i="16"/>
  <c r="F76" i="16"/>
  <c r="G76" i="16"/>
  <c r="H76" i="16"/>
  <c r="I76" i="16"/>
  <c r="J76" i="16"/>
  <c r="K76" i="16"/>
  <c r="B77" i="16"/>
  <c r="C77" i="16"/>
  <c r="D77" i="16"/>
  <c r="E77" i="16"/>
  <c r="F77" i="16"/>
  <c r="G77" i="16"/>
  <c r="H77" i="16"/>
  <c r="I77" i="16"/>
  <c r="J77" i="16"/>
  <c r="K77" i="16"/>
  <c r="B78" i="16"/>
  <c r="C78" i="16"/>
  <c r="D78" i="16"/>
  <c r="E78" i="16"/>
  <c r="F78" i="16"/>
  <c r="G78" i="16"/>
  <c r="H78" i="16"/>
  <c r="I78" i="16"/>
  <c r="J78" i="16"/>
  <c r="K78" i="16"/>
  <c r="B79" i="16"/>
  <c r="C79" i="16"/>
  <c r="D79" i="16"/>
  <c r="E79" i="16"/>
  <c r="F79" i="16"/>
  <c r="G79" i="16"/>
  <c r="H79" i="16"/>
  <c r="I79" i="16"/>
  <c r="J79" i="16"/>
  <c r="K79" i="16"/>
  <c r="B80" i="16"/>
  <c r="C80" i="16"/>
  <c r="D80" i="16"/>
  <c r="E80" i="16"/>
  <c r="F80" i="16"/>
  <c r="G80" i="16"/>
  <c r="H80" i="16"/>
  <c r="I80" i="16"/>
  <c r="J80" i="16"/>
  <c r="K80" i="16"/>
  <c r="B81" i="16"/>
  <c r="C81" i="16"/>
  <c r="D81" i="16"/>
  <c r="E81" i="16"/>
  <c r="F81" i="16"/>
  <c r="G81" i="16"/>
  <c r="H81" i="16"/>
  <c r="I81" i="16"/>
  <c r="J81" i="16"/>
  <c r="K81" i="16"/>
  <c r="B82" i="16"/>
  <c r="C82" i="16"/>
  <c r="D82" i="16"/>
  <c r="E82" i="16"/>
  <c r="F82" i="16"/>
  <c r="G82" i="16"/>
  <c r="H82" i="16"/>
  <c r="I82" i="16"/>
  <c r="J82" i="16"/>
  <c r="K82" i="16"/>
  <c r="B83" i="16"/>
  <c r="C83" i="16"/>
  <c r="D83" i="16"/>
  <c r="E83" i="16"/>
  <c r="F83" i="16"/>
  <c r="G83" i="16"/>
  <c r="H83" i="16"/>
  <c r="I83" i="16"/>
  <c r="J83" i="16"/>
  <c r="K83" i="16"/>
  <c r="B84" i="16"/>
  <c r="C84" i="16"/>
  <c r="D84" i="16"/>
  <c r="E84" i="16"/>
  <c r="F84" i="16"/>
  <c r="G84" i="16"/>
  <c r="H84" i="16"/>
  <c r="I84" i="16"/>
  <c r="J84" i="16"/>
  <c r="K84" i="16"/>
  <c r="B85" i="16"/>
  <c r="C85" i="16"/>
  <c r="D85" i="16"/>
  <c r="E85" i="16"/>
  <c r="F85" i="16"/>
  <c r="G85" i="16"/>
  <c r="H85" i="16"/>
  <c r="I85" i="16"/>
  <c r="J85" i="16"/>
  <c r="K85" i="16"/>
  <c r="B86" i="16"/>
  <c r="C86" i="16"/>
  <c r="D86" i="16"/>
  <c r="E86" i="16"/>
  <c r="F86" i="16"/>
  <c r="G86" i="16"/>
  <c r="H86" i="16"/>
  <c r="I86" i="16"/>
  <c r="J86" i="16"/>
  <c r="K86" i="16"/>
  <c r="B87" i="16"/>
  <c r="C87" i="16"/>
  <c r="D87" i="16"/>
  <c r="E87" i="16"/>
  <c r="F87" i="16"/>
  <c r="G87" i="16"/>
  <c r="H87" i="16"/>
  <c r="I87" i="16"/>
  <c r="J87" i="16"/>
  <c r="K87" i="16"/>
  <c r="B88" i="16"/>
  <c r="C88" i="16"/>
  <c r="D88" i="16"/>
  <c r="E88" i="16"/>
  <c r="F88" i="16"/>
  <c r="G88" i="16"/>
  <c r="H88" i="16"/>
  <c r="I88" i="16"/>
  <c r="J88" i="16"/>
  <c r="K88" i="16"/>
  <c r="B89" i="16"/>
  <c r="C89" i="16"/>
  <c r="D89" i="16"/>
  <c r="E89" i="16"/>
  <c r="F89" i="16"/>
  <c r="G89" i="16"/>
  <c r="H89" i="16"/>
  <c r="I89" i="16"/>
  <c r="J89" i="16"/>
  <c r="K89" i="16"/>
  <c r="B90" i="16"/>
  <c r="C90" i="16"/>
  <c r="D90" i="16"/>
  <c r="E90" i="16"/>
  <c r="F90" i="16"/>
  <c r="G90" i="16"/>
  <c r="H90" i="16"/>
  <c r="I90" i="16"/>
  <c r="J90" i="16"/>
  <c r="K90" i="16"/>
  <c r="B91" i="16"/>
  <c r="C91" i="16"/>
  <c r="D91" i="16"/>
  <c r="E91" i="16"/>
  <c r="F91" i="16"/>
  <c r="G91" i="16"/>
  <c r="H91" i="16"/>
  <c r="I91" i="16"/>
  <c r="J91" i="16"/>
  <c r="K91" i="16"/>
  <c r="B92" i="16"/>
  <c r="C92" i="16"/>
  <c r="D92" i="16"/>
  <c r="E92" i="16"/>
  <c r="F92" i="16"/>
  <c r="G92" i="16"/>
  <c r="H92" i="16"/>
  <c r="I92" i="16"/>
  <c r="J92" i="16"/>
  <c r="K92" i="16"/>
  <c r="B93" i="16"/>
  <c r="C93" i="16"/>
  <c r="D93" i="16"/>
  <c r="E93" i="16"/>
  <c r="F93" i="16"/>
  <c r="G93" i="16"/>
  <c r="H93" i="16"/>
  <c r="I93" i="16"/>
  <c r="J93" i="16"/>
  <c r="K93" i="16"/>
  <c r="B94" i="16"/>
  <c r="C94" i="16"/>
  <c r="D94" i="16"/>
  <c r="E94" i="16"/>
  <c r="F94" i="16"/>
  <c r="G94" i="16"/>
  <c r="H94" i="16"/>
  <c r="I94" i="16"/>
  <c r="J94" i="16"/>
  <c r="K94" i="16"/>
  <c r="B95" i="16"/>
  <c r="C95" i="16"/>
  <c r="D95" i="16"/>
  <c r="E95" i="16"/>
  <c r="F95" i="16"/>
  <c r="G95" i="16"/>
  <c r="H95" i="16"/>
  <c r="I95" i="16"/>
  <c r="J95" i="16"/>
  <c r="K95" i="16"/>
  <c r="B96" i="16"/>
  <c r="C96" i="16"/>
  <c r="D96" i="16"/>
  <c r="E96" i="16"/>
  <c r="F96" i="16"/>
  <c r="G96" i="16"/>
  <c r="H96" i="16"/>
  <c r="I96" i="16"/>
  <c r="J96" i="16"/>
  <c r="K96" i="16"/>
  <c r="B97" i="16"/>
  <c r="C97" i="16"/>
  <c r="D97" i="16"/>
  <c r="E97" i="16"/>
  <c r="F97" i="16"/>
  <c r="G97" i="16"/>
  <c r="H97" i="16"/>
  <c r="I97" i="16"/>
  <c r="J97" i="16"/>
  <c r="K97" i="16"/>
  <c r="B98" i="16"/>
  <c r="C98" i="16"/>
  <c r="D98" i="16"/>
  <c r="E98" i="16"/>
  <c r="F98" i="16"/>
  <c r="G98" i="16"/>
  <c r="H98" i="16"/>
  <c r="I98" i="16"/>
  <c r="J98" i="16"/>
  <c r="K98" i="16"/>
  <c r="B99" i="16"/>
  <c r="C99" i="16"/>
  <c r="D99" i="16"/>
  <c r="E99" i="16"/>
  <c r="F99" i="16"/>
  <c r="G99" i="16"/>
  <c r="H99" i="16"/>
  <c r="I99" i="16"/>
  <c r="J99" i="16"/>
  <c r="K99" i="16"/>
  <c r="B100" i="16"/>
  <c r="C100" i="16"/>
  <c r="D100" i="16"/>
  <c r="E100" i="16"/>
  <c r="F100" i="16"/>
  <c r="G100" i="16"/>
  <c r="H100" i="16"/>
  <c r="I100" i="16"/>
  <c r="J100" i="16"/>
  <c r="K100" i="16"/>
  <c r="B101" i="16"/>
  <c r="C101" i="16"/>
  <c r="D101" i="16"/>
  <c r="E101" i="16"/>
  <c r="F101" i="16"/>
  <c r="G101" i="16"/>
  <c r="H101" i="16"/>
  <c r="I101" i="16"/>
  <c r="J101" i="16"/>
  <c r="K101" i="16"/>
  <c r="B102" i="16"/>
  <c r="C102" i="16"/>
  <c r="D102" i="16"/>
  <c r="E102" i="16"/>
  <c r="F102" i="16"/>
  <c r="G102" i="16"/>
  <c r="H102" i="16"/>
  <c r="I102" i="16"/>
  <c r="J102" i="16"/>
  <c r="K102" i="16"/>
  <c r="B103" i="16"/>
  <c r="C103" i="16"/>
  <c r="D103" i="16"/>
  <c r="E103" i="16"/>
  <c r="F103" i="16"/>
  <c r="G103" i="16"/>
  <c r="H103" i="16"/>
  <c r="I103" i="16"/>
  <c r="J103" i="16"/>
  <c r="K103" i="16"/>
  <c r="B104" i="16"/>
  <c r="C104" i="16"/>
  <c r="D104" i="16"/>
  <c r="E104" i="16"/>
  <c r="F104" i="16"/>
  <c r="G104" i="16"/>
  <c r="H104" i="16"/>
  <c r="I104" i="16"/>
  <c r="J104" i="16"/>
  <c r="K104" i="16"/>
  <c r="B105" i="16"/>
  <c r="C105" i="16"/>
  <c r="D105" i="16"/>
  <c r="E105" i="16"/>
  <c r="F105" i="16"/>
  <c r="G105" i="16"/>
  <c r="H105" i="16"/>
  <c r="I105" i="16"/>
  <c r="J105" i="16"/>
  <c r="K105" i="16"/>
  <c r="B106" i="16"/>
  <c r="C106" i="16"/>
  <c r="D106" i="16"/>
  <c r="E106" i="16"/>
  <c r="F106" i="16"/>
  <c r="G106" i="16"/>
  <c r="H106" i="16"/>
  <c r="I106" i="16"/>
  <c r="J106" i="16"/>
  <c r="K106" i="16"/>
  <c r="B107" i="16"/>
  <c r="C107" i="16"/>
  <c r="D107" i="16"/>
  <c r="E107" i="16"/>
  <c r="F107" i="16"/>
  <c r="G107" i="16"/>
  <c r="H107" i="16"/>
  <c r="I107" i="16"/>
  <c r="J107" i="16"/>
  <c r="K107" i="16"/>
  <c r="B108" i="16"/>
  <c r="C108" i="16"/>
  <c r="D108" i="16"/>
  <c r="E108" i="16"/>
  <c r="F108" i="16"/>
  <c r="G108" i="16"/>
  <c r="H108" i="16"/>
  <c r="I108" i="16"/>
  <c r="J108" i="16"/>
  <c r="K108" i="16"/>
  <c r="B109" i="16"/>
  <c r="C109" i="16"/>
  <c r="D109" i="16"/>
  <c r="E109" i="16"/>
  <c r="F109" i="16"/>
  <c r="G109" i="16"/>
  <c r="H109" i="16"/>
  <c r="I109" i="16"/>
  <c r="J109" i="16"/>
  <c r="K109" i="16"/>
  <c r="B110" i="16"/>
  <c r="C110" i="16"/>
  <c r="D110" i="16"/>
  <c r="E110" i="16"/>
  <c r="F110" i="16"/>
  <c r="G110" i="16"/>
  <c r="H110" i="16"/>
  <c r="I110" i="16"/>
  <c r="J110" i="16"/>
  <c r="K110" i="16"/>
  <c r="B111" i="16"/>
  <c r="C111" i="16"/>
  <c r="D111" i="16"/>
  <c r="E111" i="16"/>
  <c r="F111" i="16"/>
  <c r="G111" i="16"/>
  <c r="H111" i="16"/>
  <c r="I111" i="16"/>
  <c r="J111" i="16"/>
  <c r="K111" i="16"/>
  <c r="B112" i="16"/>
  <c r="C112" i="16"/>
  <c r="D112" i="16"/>
  <c r="E112" i="16"/>
  <c r="F112" i="16"/>
  <c r="G112" i="16"/>
  <c r="H112" i="16"/>
  <c r="I112" i="16"/>
  <c r="J112" i="16"/>
  <c r="K112" i="16"/>
  <c r="B113" i="16"/>
  <c r="C113" i="16"/>
  <c r="D113" i="16"/>
  <c r="E113" i="16"/>
  <c r="F113" i="16"/>
  <c r="G113" i="16"/>
  <c r="H113" i="16"/>
  <c r="I113" i="16"/>
  <c r="J113" i="16"/>
  <c r="K113" i="16"/>
  <c r="B114" i="16"/>
  <c r="C114" i="16"/>
  <c r="D114" i="16"/>
  <c r="E114" i="16"/>
  <c r="F114" i="16"/>
  <c r="G114" i="16"/>
  <c r="H114" i="16"/>
  <c r="I114" i="16"/>
  <c r="J114" i="16"/>
  <c r="K114" i="16"/>
  <c r="B115" i="16"/>
  <c r="C115" i="16"/>
  <c r="D115" i="16"/>
  <c r="E115" i="16"/>
  <c r="F115" i="16"/>
  <c r="G115" i="16"/>
  <c r="H115" i="16"/>
  <c r="I115" i="16"/>
  <c r="J115" i="16"/>
  <c r="K115" i="16"/>
  <c r="B116" i="16"/>
  <c r="C116" i="16"/>
  <c r="D116" i="16"/>
  <c r="E116" i="16"/>
  <c r="F116" i="16"/>
  <c r="G116" i="16"/>
  <c r="H116" i="16"/>
  <c r="I116" i="16"/>
  <c r="J116" i="16"/>
  <c r="K116" i="16"/>
  <c r="B117" i="16"/>
  <c r="C117" i="16"/>
  <c r="D117" i="16"/>
  <c r="E117" i="16"/>
  <c r="F117" i="16"/>
  <c r="G117" i="16"/>
  <c r="H117" i="16"/>
  <c r="I117" i="16"/>
  <c r="J117" i="16"/>
  <c r="K117" i="16"/>
  <c r="B118" i="16"/>
  <c r="C118" i="16"/>
  <c r="D118" i="16"/>
  <c r="E118" i="16"/>
  <c r="F118" i="16"/>
  <c r="G118" i="16"/>
  <c r="H118" i="16"/>
  <c r="I118" i="16"/>
  <c r="J118" i="16"/>
  <c r="K118" i="16"/>
  <c r="B119" i="16"/>
  <c r="C119" i="16"/>
  <c r="D119" i="16"/>
  <c r="E119" i="16"/>
  <c r="F119" i="16"/>
  <c r="G119" i="16"/>
  <c r="H119" i="16"/>
  <c r="I119" i="16"/>
  <c r="J119" i="16"/>
  <c r="K119" i="16"/>
  <c r="B120" i="16"/>
  <c r="C120" i="16"/>
  <c r="D120" i="16"/>
  <c r="E120" i="16"/>
  <c r="F120" i="16"/>
  <c r="G120" i="16"/>
  <c r="H120" i="16"/>
  <c r="I120" i="16"/>
  <c r="J120" i="16"/>
  <c r="K120" i="16"/>
  <c r="B121" i="16"/>
  <c r="C121" i="16"/>
  <c r="D121" i="16"/>
  <c r="E121" i="16"/>
  <c r="F121" i="16"/>
  <c r="G121" i="16"/>
  <c r="H121" i="16"/>
  <c r="I121" i="16"/>
  <c r="J121" i="16"/>
  <c r="K121" i="16"/>
  <c r="B122" i="16"/>
  <c r="C122" i="16"/>
  <c r="D122" i="16"/>
  <c r="E122" i="16"/>
  <c r="F122" i="16"/>
  <c r="G122" i="16"/>
  <c r="H122" i="16"/>
  <c r="I122" i="16"/>
  <c r="J122" i="16"/>
  <c r="K122" i="16"/>
  <c r="B123" i="16"/>
  <c r="C123" i="16"/>
  <c r="D123" i="16"/>
  <c r="E123" i="16"/>
  <c r="F123" i="16"/>
  <c r="G123" i="16"/>
  <c r="H123" i="16"/>
  <c r="I123" i="16"/>
  <c r="J123" i="16"/>
  <c r="K123" i="16"/>
  <c r="B124" i="16"/>
  <c r="C124" i="16"/>
  <c r="D124" i="16"/>
  <c r="E124" i="16"/>
  <c r="F124" i="16"/>
  <c r="G124" i="16"/>
  <c r="H124" i="16"/>
  <c r="I124" i="16"/>
  <c r="J124" i="16"/>
  <c r="K124" i="16"/>
  <c r="B125" i="16"/>
  <c r="C125" i="16"/>
  <c r="D125" i="16"/>
  <c r="E125" i="16"/>
  <c r="F125" i="16"/>
  <c r="G125" i="16"/>
  <c r="H125" i="16"/>
  <c r="I125" i="16"/>
  <c r="J125" i="16"/>
  <c r="K125" i="16"/>
  <c r="B126" i="16"/>
  <c r="C126" i="16"/>
  <c r="D126" i="16"/>
  <c r="E126" i="16"/>
  <c r="F126" i="16"/>
  <c r="G126" i="16"/>
  <c r="H126" i="16"/>
  <c r="I126" i="16"/>
  <c r="J126" i="16"/>
  <c r="K126" i="16"/>
  <c r="B127" i="16"/>
  <c r="C127" i="16"/>
  <c r="D127" i="16"/>
  <c r="E127" i="16"/>
  <c r="F127" i="16"/>
  <c r="G127" i="16"/>
  <c r="H127" i="16"/>
  <c r="I127" i="16"/>
  <c r="J127" i="16"/>
  <c r="K127" i="16"/>
  <c r="B128" i="16"/>
  <c r="C128" i="16"/>
  <c r="D128" i="16"/>
  <c r="E128" i="16"/>
  <c r="F128" i="16"/>
  <c r="G128" i="16"/>
  <c r="H128" i="16"/>
  <c r="I128" i="16"/>
  <c r="J128" i="16"/>
  <c r="K128" i="16"/>
  <c r="B129" i="16"/>
  <c r="C129" i="16"/>
  <c r="D129" i="16"/>
  <c r="E129" i="16"/>
  <c r="F129" i="16"/>
  <c r="G129" i="16"/>
  <c r="H129" i="16"/>
  <c r="I129" i="16"/>
  <c r="J129" i="16"/>
  <c r="K129" i="16"/>
  <c r="B130" i="16"/>
  <c r="C130" i="16"/>
  <c r="D130" i="16"/>
  <c r="E130" i="16"/>
  <c r="F130" i="16"/>
  <c r="G130" i="16"/>
  <c r="H130" i="16"/>
  <c r="I130" i="16"/>
  <c r="J130" i="16"/>
  <c r="K130" i="16"/>
  <c r="B131" i="16"/>
  <c r="C131" i="16"/>
  <c r="D131" i="16"/>
  <c r="E131" i="16"/>
  <c r="F131" i="16"/>
  <c r="G131" i="16"/>
  <c r="H131" i="16"/>
  <c r="I131" i="16"/>
  <c r="J131" i="16"/>
  <c r="K131" i="16"/>
  <c r="B132" i="16"/>
  <c r="C132" i="16"/>
  <c r="D132" i="16"/>
  <c r="E132" i="16"/>
  <c r="F132" i="16"/>
  <c r="G132" i="16"/>
  <c r="H132" i="16"/>
  <c r="I132" i="16"/>
  <c r="J132" i="16"/>
  <c r="K132" i="16"/>
  <c r="B133" i="16"/>
  <c r="C133" i="16"/>
  <c r="D133" i="16"/>
  <c r="E133" i="16"/>
  <c r="F133" i="16"/>
  <c r="G133" i="16"/>
  <c r="H133" i="16"/>
  <c r="I133" i="16"/>
  <c r="J133" i="16"/>
  <c r="K133" i="16"/>
  <c r="B134" i="16"/>
  <c r="C134" i="16"/>
  <c r="D134" i="16"/>
  <c r="E134" i="16"/>
  <c r="F134" i="16"/>
  <c r="G134" i="16"/>
  <c r="H134" i="16"/>
  <c r="I134" i="16"/>
  <c r="J134" i="16"/>
  <c r="K134" i="16"/>
  <c r="B135" i="16"/>
  <c r="C135" i="16"/>
  <c r="D135" i="16"/>
  <c r="E135" i="16"/>
  <c r="F135" i="16"/>
  <c r="G135" i="16"/>
  <c r="H135" i="16"/>
  <c r="I135" i="16"/>
  <c r="J135" i="16"/>
  <c r="K135" i="16"/>
  <c r="B136" i="16"/>
  <c r="C136" i="16"/>
  <c r="D136" i="16"/>
  <c r="E136" i="16"/>
  <c r="F136" i="16"/>
  <c r="G136" i="16"/>
  <c r="H136" i="16"/>
  <c r="I136" i="16"/>
  <c r="J136" i="16"/>
  <c r="K136" i="16"/>
  <c r="B137" i="16"/>
  <c r="C137" i="16"/>
  <c r="D137" i="16"/>
  <c r="E137" i="16"/>
  <c r="F137" i="16"/>
  <c r="G137" i="16"/>
  <c r="H137" i="16"/>
  <c r="I137" i="16"/>
  <c r="J137" i="16"/>
  <c r="K137" i="16"/>
  <c r="B138" i="16"/>
  <c r="C138" i="16"/>
  <c r="D138" i="16"/>
  <c r="E138" i="16"/>
  <c r="F138" i="16"/>
  <c r="G138" i="16"/>
  <c r="H138" i="16"/>
  <c r="I138" i="16"/>
  <c r="J138" i="16"/>
  <c r="K138" i="16"/>
  <c r="B139" i="16"/>
  <c r="C139" i="16"/>
  <c r="D139" i="16"/>
  <c r="E139" i="16"/>
  <c r="F139" i="16"/>
  <c r="G139" i="16"/>
  <c r="H139" i="16"/>
  <c r="I139" i="16"/>
  <c r="J139" i="16"/>
  <c r="K139" i="16"/>
  <c r="B140" i="16"/>
  <c r="C140" i="16"/>
  <c r="D140" i="16"/>
  <c r="E140" i="16"/>
  <c r="F140" i="16"/>
  <c r="G140" i="16"/>
  <c r="H140" i="16"/>
  <c r="I140" i="16"/>
  <c r="J140" i="16"/>
  <c r="K140" i="16"/>
  <c r="B141" i="16"/>
  <c r="C141" i="16"/>
  <c r="D141" i="16"/>
  <c r="E141" i="16"/>
  <c r="F141" i="16"/>
  <c r="G141" i="16"/>
  <c r="H141" i="16"/>
  <c r="I141" i="16"/>
  <c r="J141" i="16"/>
  <c r="K141" i="16"/>
  <c r="B142" i="16"/>
  <c r="C142" i="16"/>
  <c r="D142" i="16"/>
  <c r="E142" i="16"/>
  <c r="F142" i="16"/>
  <c r="G142" i="16"/>
  <c r="H142" i="16"/>
  <c r="I142" i="16"/>
  <c r="J142" i="16"/>
  <c r="K142" i="16"/>
  <c r="B143" i="16"/>
  <c r="C143" i="16"/>
  <c r="D143" i="16"/>
  <c r="E143" i="16"/>
  <c r="F143" i="16"/>
  <c r="G143" i="16"/>
  <c r="H143" i="16"/>
  <c r="I143" i="16"/>
  <c r="J143" i="16"/>
  <c r="K143" i="16"/>
  <c r="B144" i="16"/>
  <c r="C144" i="16"/>
  <c r="D144" i="16"/>
  <c r="E144" i="16"/>
  <c r="F144" i="16"/>
  <c r="G144" i="16"/>
  <c r="H144" i="16"/>
  <c r="I144" i="16"/>
  <c r="J144" i="16"/>
  <c r="K144" i="16"/>
  <c r="B145" i="16"/>
  <c r="C145" i="16"/>
  <c r="D145" i="16"/>
  <c r="E145" i="16"/>
  <c r="F145" i="16"/>
  <c r="G145" i="16"/>
  <c r="H145" i="16"/>
  <c r="I145" i="16"/>
  <c r="J145" i="16"/>
  <c r="K145" i="16"/>
  <c r="B146" i="16"/>
  <c r="C146" i="16"/>
  <c r="D146" i="16"/>
  <c r="E146" i="16"/>
  <c r="F146" i="16"/>
  <c r="G146" i="16"/>
  <c r="H146" i="16"/>
  <c r="I146" i="16"/>
  <c r="J146" i="16"/>
  <c r="K146" i="16"/>
  <c r="B147" i="16"/>
  <c r="C147" i="16"/>
  <c r="D147" i="16"/>
  <c r="E147" i="16"/>
  <c r="F147" i="16"/>
  <c r="G147" i="16"/>
  <c r="H147" i="16"/>
  <c r="I147" i="16"/>
  <c r="J147" i="16"/>
  <c r="K147" i="16"/>
  <c r="B148" i="16"/>
  <c r="C148" i="16"/>
  <c r="D148" i="16"/>
  <c r="E148" i="16"/>
  <c r="F148" i="16"/>
  <c r="G148" i="16"/>
  <c r="H148" i="16"/>
  <c r="I148" i="16"/>
  <c r="J148" i="16"/>
  <c r="K148" i="16"/>
  <c r="B149" i="16"/>
  <c r="C149" i="16"/>
  <c r="D149" i="16"/>
  <c r="E149" i="16"/>
  <c r="F149" i="16"/>
  <c r="G149" i="16"/>
  <c r="H149" i="16"/>
  <c r="I149" i="16"/>
  <c r="J149" i="16"/>
  <c r="K149" i="16"/>
  <c r="B150" i="16"/>
  <c r="C150" i="16"/>
  <c r="D150" i="16"/>
  <c r="E150" i="16"/>
  <c r="F150" i="16"/>
  <c r="G150" i="16"/>
  <c r="H150" i="16"/>
  <c r="I150" i="16"/>
  <c r="J150" i="16"/>
  <c r="K150" i="16"/>
  <c r="B151" i="16"/>
  <c r="C151" i="16"/>
  <c r="D151" i="16"/>
  <c r="E151" i="16"/>
  <c r="F151" i="16"/>
  <c r="G151" i="16"/>
  <c r="H151" i="16"/>
  <c r="I151" i="16"/>
  <c r="J151" i="16"/>
  <c r="K151" i="16"/>
  <c r="B152" i="16"/>
  <c r="C152" i="16"/>
  <c r="D152" i="16"/>
  <c r="E152" i="16"/>
  <c r="F152" i="16"/>
  <c r="G152" i="16"/>
  <c r="H152" i="16"/>
  <c r="I152" i="16"/>
  <c r="J152" i="16"/>
  <c r="K152" i="16"/>
  <c r="B153" i="16"/>
  <c r="C153" i="16"/>
  <c r="D153" i="16"/>
  <c r="E153" i="16"/>
  <c r="F153" i="16"/>
  <c r="G153" i="16"/>
  <c r="H153" i="16"/>
  <c r="I153" i="16"/>
  <c r="J153" i="16"/>
  <c r="K153" i="16"/>
  <c r="B154" i="16"/>
  <c r="C154" i="16"/>
  <c r="D154" i="16"/>
  <c r="E154" i="16"/>
  <c r="F154" i="16"/>
  <c r="G154" i="16"/>
  <c r="H154" i="16"/>
  <c r="I154" i="16"/>
  <c r="J154" i="16"/>
  <c r="K154" i="16"/>
  <c r="B155" i="16"/>
  <c r="C155" i="16"/>
  <c r="D155" i="16"/>
  <c r="E155" i="16"/>
  <c r="F155" i="16"/>
  <c r="G155" i="16"/>
  <c r="H155" i="16"/>
  <c r="I155" i="16"/>
  <c r="J155" i="16"/>
  <c r="K155" i="16"/>
  <c r="B156" i="16"/>
  <c r="C156" i="16"/>
  <c r="D156" i="16"/>
  <c r="E156" i="16"/>
  <c r="F156" i="16"/>
  <c r="G156" i="16"/>
  <c r="H156" i="16"/>
  <c r="I156" i="16"/>
  <c r="J156" i="16"/>
  <c r="K156" i="16"/>
  <c r="B157" i="16"/>
  <c r="C157" i="16"/>
  <c r="D157" i="16"/>
  <c r="E157" i="16"/>
  <c r="F157" i="16"/>
  <c r="G157" i="16"/>
  <c r="H157" i="16"/>
  <c r="I157" i="16"/>
  <c r="J157" i="16"/>
  <c r="K157" i="16"/>
  <c r="B158" i="16"/>
  <c r="C158" i="16"/>
  <c r="D158" i="16"/>
  <c r="E158" i="16"/>
  <c r="F158" i="16"/>
  <c r="G158" i="16"/>
  <c r="H158" i="16"/>
  <c r="I158" i="16"/>
  <c r="J158" i="16"/>
  <c r="K158" i="16"/>
  <c r="B159" i="16"/>
  <c r="C159" i="16"/>
  <c r="D159" i="16"/>
  <c r="E159" i="16"/>
  <c r="F159" i="16"/>
  <c r="G159" i="16"/>
  <c r="H159" i="16"/>
  <c r="I159" i="16"/>
  <c r="J159" i="16"/>
  <c r="K159" i="16"/>
  <c r="B160" i="16"/>
  <c r="C160" i="16"/>
  <c r="D160" i="16"/>
  <c r="E160" i="16"/>
  <c r="F160" i="16"/>
  <c r="G160" i="16"/>
  <c r="H160" i="16"/>
  <c r="I160" i="16"/>
  <c r="J160" i="16"/>
  <c r="K160" i="16"/>
  <c r="B161" i="16"/>
  <c r="C161" i="16"/>
  <c r="D161" i="16"/>
  <c r="E161" i="16"/>
  <c r="F161" i="16"/>
  <c r="G161" i="16"/>
  <c r="H161" i="16"/>
  <c r="I161" i="16"/>
  <c r="J161" i="16"/>
  <c r="K161" i="16"/>
  <c r="B162" i="16"/>
  <c r="C162" i="16"/>
  <c r="D162" i="16"/>
  <c r="E162" i="16"/>
  <c r="F162" i="16"/>
  <c r="G162" i="16"/>
  <c r="H162" i="16"/>
  <c r="I162" i="16"/>
  <c r="J162" i="16"/>
  <c r="K162" i="16"/>
  <c r="B163" i="16"/>
  <c r="C163" i="16"/>
  <c r="D163" i="16"/>
  <c r="E163" i="16"/>
  <c r="F163" i="16"/>
  <c r="G163" i="16"/>
  <c r="H163" i="16"/>
  <c r="I163" i="16"/>
  <c r="J163" i="16"/>
  <c r="K163" i="16"/>
  <c r="B164" i="16"/>
  <c r="C164" i="16"/>
  <c r="D164" i="16"/>
  <c r="E164" i="16"/>
  <c r="F164" i="16"/>
  <c r="G164" i="16"/>
  <c r="H164" i="16"/>
  <c r="I164" i="16"/>
  <c r="J164" i="16"/>
  <c r="K164" i="16"/>
  <c r="C5" i="16"/>
  <c r="D5" i="16"/>
  <c r="E5" i="16"/>
  <c r="F5" i="16"/>
  <c r="G5" i="16"/>
  <c r="H5" i="16"/>
  <c r="I5" i="16"/>
  <c r="J5" i="16"/>
  <c r="K5" i="16"/>
  <c r="B5" i="16"/>
  <c r="B6" i="17"/>
  <c r="C6" i="17"/>
  <c r="D6" i="17"/>
  <c r="E6" i="17"/>
  <c r="F6" i="17"/>
  <c r="G6" i="17"/>
  <c r="H6" i="17"/>
  <c r="I6" i="17"/>
  <c r="J6" i="17"/>
  <c r="K6" i="17"/>
  <c r="B7" i="17"/>
  <c r="C7" i="17"/>
  <c r="D7" i="17"/>
  <c r="E7" i="17"/>
  <c r="F7" i="17"/>
  <c r="G7" i="17"/>
  <c r="H7" i="17"/>
  <c r="I7" i="17"/>
  <c r="J7" i="17"/>
  <c r="K7" i="17"/>
  <c r="B8" i="17"/>
  <c r="C8" i="17"/>
  <c r="D8" i="17"/>
  <c r="E8" i="17"/>
  <c r="F8" i="17"/>
  <c r="G8" i="17"/>
  <c r="H8" i="17"/>
  <c r="I8" i="17"/>
  <c r="J8" i="17"/>
  <c r="K8" i="17"/>
  <c r="B9" i="17"/>
  <c r="C9" i="17"/>
  <c r="D9" i="17"/>
  <c r="E9" i="17"/>
  <c r="F9" i="17"/>
  <c r="G9" i="17"/>
  <c r="H9" i="17"/>
  <c r="I9" i="17"/>
  <c r="J9" i="17"/>
  <c r="K9" i="17"/>
  <c r="B10" i="17"/>
  <c r="C10" i="17"/>
  <c r="D10" i="17"/>
  <c r="E10" i="17"/>
  <c r="F10" i="17"/>
  <c r="G10" i="17"/>
  <c r="H10" i="17"/>
  <c r="I10" i="17"/>
  <c r="J10" i="17"/>
  <c r="K10" i="17"/>
  <c r="B11" i="17"/>
  <c r="C11" i="17"/>
  <c r="D11" i="17"/>
  <c r="E11" i="17"/>
  <c r="F11" i="17"/>
  <c r="G11" i="17"/>
  <c r="H11" i="17"/>
  <c r="I11" i="17"/>
  <c r="J11" i="17"/>
  <c r="K11" i="17"/>
  <c r="B12" i="17"/>
  <c r="C12" i="17"/>
  <c r="D12" i="17"/>
  <c r="E12" i="17"/>
  <c r="F12" i="17"/>
  <c r="G12" i="17"/>
  <c r="H12" i="17"/>
  <c r="I12" i="17"/>
  <c r="J12" i="17"/>
  <c r="K12" i="17"/>
  <c r="B13" i="17"/>
  <c r="C13" i="17"/>
  <c r="D13" i="17"/>
  <c r="E13" i="17"/>
  <c r="F13" i="17"/>
  <c r="G13" i="17"/>
  <c r="H13" i="17"/>
  <c r="I13" i="17"/>
  <c r="J13" i="17"/>
  <c r="K13" i="17"/>
  <c r="B14" i="17"/>
  <c r="C14" i="17"/>
  <c r="D14" i="17"/>
  <c r="E14" i="17"/>
  <c r="F14" i="17"/>
  <c r="G14" i="17"/>
  <c r="H14" i="17"/>
  <c r="I14" i="17"/>
  <c r="J14" i="17"/>
  <c r="K14" i="17"/>
  <c r="B15" i="17"/>
  <c r="C15" i="17"/>
  <c r="D15" i="17"/>
  <c r="E15" i="17"/>
  <c r="F15" i="17"/>
  <c r="G15" i="17"/>
  <c r="H15" i="17"/>
  <c r="I15" i="17"/>
  <c r="J15" i="17"/>
  <c r="K15" i="17"/>
  <c r="B16" i="17"/>
  <c r="C16" i="17"/>
  <c r="D16" i="17"/>
  <c r="E16" i="17"/>
  <c r="F16" i="17"/>
  <c r="G16" i="17"/>
  <c r="H16" i="17"/>
  <c r="I16" i="17"/>
  <c r="J16" i="17"/>
  <c r="K16" i="17"/>
  <c r="B17" i="17"/>
  <c r="C17" i="17"/>
  <c r="D17" i="17"/>
  <c r="E17" i="17"/>
  <c r="F17" i="17"/>
  <c r="G17" i="17"/>
  <c r="H17" i="17"/>
  <c r="I17" i="17"/>
  <c r="J17" i="17"/>
  <c r="K17" i="17"/>
  <c r="B18" i="17"/>
  <c r="C18" i="17"/>
  <c r="D18" i="17"/>
  <c r="E18" i="17"/>
  <c r="F18" i="17"/>
  <c r="G18" i="17"/>
  <c r="H18" i="17"/>
  <c r="I18" i="17"/>
  <c r="J18" i="17"/>
  <c r="K18" i="17"/>
  <c r="B19" i="17"/>
  <c r="C19" i="17"/>
  <c r="D19" i="17"/>
  <c r="E19" i="17"/>
  <c r="F19" i="17"/>
  <c r="G19" i="17"/>
  <c r="H19" i="17"/>
  <c r="I19" i="17"/>
  <c r="J19" i="17"/>
  <c r="K19" i="17"/>
  <c r="B20" i="17"/>
  <c r="C20" i="17"/>
  <c r="D20" i="17"/>
  <c r="E20" i="17"/>
  <c r="F20" i="17"/>
  <c r="G20" i="17"/>
  <c r="H20" i="17"/>
  <c r="I20" i="17"/>
  <c r="J20" i="17"/>
  <c r="K20" i="17"/>
  <c r="B21" i="17"/>
  <c r="C21" i="17"/>
  <c r="D21" i="17"/>
  <c r="E21" i="17"/>
  <c r="F21" i="17"/>
  <c r="G21" i="17"/>
  <c r="H21" i="17"/>
  <c r="I21" i="17"/>
  <c r="J21" i="17"/>
  <c r="K21" i="17"/>
  <c r="B22" i="17"/>
  <c r="C22" i="17"/>
  <c r="D22" i="17"/>
  <c r="E22" i="17"/>
  <c r="F22" i="17"/>
  <c r="G22" i="17"/>
  <c r="H22" i="17"/>
  <c r="I22" i="17"/>
  <c r="J22" i="17"/>
  <c r="K22" i="17"/>
  <c r="B23" i="17"/>
  <c r="C23" i="17"/>
  <c r="D23" i="17"/>
  <c r="E23" i="17"/>
  <c r="F23" i="17"/>
  <c r="G23" i="17"/>
  <c r="H23" i="17"/>
  <c r="I23" i="17"/>
  <c r="J23" i="17"/>
  <c r="K23" i="17"/>
  <c r="B24" i="17"/>
  <c r="C24" i="17"/>
  <c r="D24" i="17"/>
  <c r="E24" i="17"/>
  <c r="F24" i="17"/>
  <c r="G24" i="17"/>
  <c r="H24" i="17"/>
  <c r="I24" i="17"/>
  <c r="J24" i="17"/>
  <c r="K24" i="17"/>
  <c r="B25" i="17"/>
  <c r="C25" i="17"/>
  <c r="D25" i="17"/>
  <c r="E25" i="17"/>
  <c r="F25" i="17"/>
  <c r="G25" i="17"/>
  <c r="H25" i="17"/>
  <c r="I25" i="17"/>
  <c r="J25" i="17"/>
  <c r="K25" i="17"/>
  <c r="B26" i="17"/>
  <c r="C26" i="17"/>
  <c r="D26" i="17"/>
  <c r="E26" i="17"/>
  <c r="F26" i="17"/>
  <c r="G26" i="17"/>
  <c r="H26" i="17"/>
  <c r="I26" i="17"/>
  <c r="J26" i="17"/>
  <c r="K26" i="17"/>
  <c r="B27" i="17"/>
  <c r="C27" i="17"/>
  <c r="D27" i="17"/>
  <c r="E27" i="17"/>
  <c r="F27" i="17"/>
  <c r="G27" i="17"/>
  <c r="H27" i="17"/>
  <c r="I27" i="17"/>
  <c r="J27" i="17"/>
  <c r="K27" i="17"/>
  <c r="B28" i="17"/>
  <c r="C28" i="17"/>
  <c r="D28" i="17"/>
  <c r="E28" i="17"/>
  <c r="F28" i="17"/>
  <c r="G28" i="17"/>
  <c r="H28" i="17"/>
  <c r="I28" i="17"/>
  <c r="J28" i="17"/>
  <c r="K28" i="17"/>
  <c r="B29" i="17"/>
  <c r="C29" i="17"/>
  <c r="D29" i="17"/>
  <c r="E29" i="17"/>
  <c r="F29" i="17"/>
  <c r="G29" i="17"/>
  <c r="H29" i="17"/>
  <c r="I29" i="17"/>
  <c r="J29" i="17"/>
  <c r="K29" i="17"/>
  <c r="B30" i="17"/>
  <c r="C30" i="17"/>
  <c r="D30" i="17"/>
  <c r="E30" i="17"/>
  <c r="F30" i="17"/>
  <c r="G30" i="17"/>
  <c r="H30" i="17"/>
  <c r="I30" i="17"/>
  <c r="J30" i="17"/>
  <c r="K30" i="17"/>
  <c r="B31" i="17"/>
  <c r="C31" i="17"/>
  <c r="D31" i="17"/>
  <c r="E31" i="17"/>
  <c r="F31" i="17"/>
  <c r="G31" i="17"/>
  <c r="H31" i="17"/>
  <c r="I31" i="17"/>
  <c r="J31" i="17"/>
  <c r="K31" i="17"/>
  <c r="B32" i="17"/>
  <c r="C32" i="17"/>
  <c r="D32" i="17"/>
  <c r="E32" i="17"/>
  <c r="F32" i="17"/>
  <c r="G32" i="17"/>
  <c r="H32" i="17"/>
  <c r="I32" i="17"/>
  <c r="J32" i="17"/>
  <c r="K32" i="17"/>
  <c r="B33" i="17"/>
  <c r="C33" i="17"/>
  <c r="D33" i="17"/>
  <c r="E33" i="17"/>
  <c r="F33" i="17"/>
  <c r="G33" i="17"/>
  <c r="H33" i="17"/>
  <c r="I33" i="17"/>
  <c r="J33" i="17"/>
  <c r="K33" i="17"/>
  <c r="B34" i="17"/>
  <c r="C34" i="17"/>
  <c r="D34" i="17"/>
  <c r="E34" i="17"/>
  <c r="F34" i="17"/>
  <c r="G34" i="17"/>
  <c r="H34" i="17"/>
  <c r="I34" i="17"/>
  <c r="J34" i="17"/>
  <c r="K34" i="17"/>
  <c r="B35" i="17"/>
  <c r="C35" i="17"/>
  <c r="D35" i="17"/>
  <c r="E35" i="17"/>
  <c r="F35" i="17"/>
  <c r="G35" i="17"/>
  <c r="H35" i="17"/>
  <c r="I35" i="17"/>
  <c r="J35" i="17"/>
  <c r="K35" i="17"/>
  <c r="B36" i="17"/>
  <c r="C36" i="17"/>
  <c r="D36" i="17"/>
  <c r="E36" i="17"/>
  <c r="F36" i="17"/>
  <c r="G36" i="17"/>
  <c r="H36" i="17"/>
  <c r="I36" i="17"/>
  <c r="J36" i="17"/>
  <c r="K36" i="17"/>
  <c r="B37" i="17"/>
  <c r="C37" i="17"/>
  <c r="D37" i="17"/>
  <c r="E37" i="17"/>
  <c r="F37" i="17"/>
  <c r="G37" i="17"/>
  <c r="H37" i="17"/>
  <c r="I37" i="17"/>
  <c r="J37" i="17"/>
  <c r="K37" i="17"/>
  <c r="B38" i="17"/>
  <c r="C38" i="17"/>
  <c r="D38" i="17"/>
  <c r="E38" i="17"/>
  <c r="F38" i="17"/>
  <c r="G38" i="17"/>
  <c r="H38" i="17"/>
  <c r="I38" i="17"/>
  <c r="J38" i="17"/>
  <c r="K38" i="17"/>
  <c r="B39" i="17"/>
  <c r="C39" i="17"/>
  <c r="D39" i="17"/>
  <c r="E39" i="17"/>
  <c r="F39" i="17"/>
  <c r="G39" i="17"/>
  <c r="H39" i="17"/>
  <c r="I39" i="17"/>
  <c r="J39" i="17"/>
  <c r="K39" i="17"/>
  <c r="B40" i="17"/>
  <c r="C40" i="17"/>
  <c r="D40" i="17"/>
  <c r="E40" i="17"/>
  <c r="F40" i="17"/>
  <c r="G40" i="17"/>
  <c r="H40" i="17"/>
  <c r="I40" i="17"/>
  <c r="J40" i="17"/>
  <c r="K40" i="17"/>
  <c r="B41" i="17"/>
  <c r="C41" i="17"/>
  <c r="D41" i="17"/>
  <c r="E41" i="17"/>
  <c r="F41" i="17"/>
  <c r="G41" i="17"/>
  <c r="H41" i="17"/>
  <c r="I41" i="17"/>
  <c r="J41" i="17"/>
  <c r="K41" i="17"/>
  <c r="B42" i="17"/>
  <c r="C42" i="17"/>
  <c r="D42" i="17"/>
  <c r="E42" i="17"/>
  <c r="F42" i="17"/>
  <c r="G42" i="17"/>
  <c r="H42" i="17"/>
  <c r="I42" i="17"/>
  <c r="J42" i="17"/>
  <c r="K42" i="17"/>
  <c r="B43" i="17"/>
  <c r="C43" i="17"/>
  <c r="D43" i="17"/>
  <c r="E43" i="17"/>
  <c r="F43" i="17"/>
  <c r="G43" i="17"/>
  <c r="H43" i="17"/>
  <c r="I43" i="17"/>
  <c r="J43" i="17"/>
  <c r="K43" i="17"/>
  <c r="B44" i="17"/>
  <c r="C44" i="17"/>
  <c r="D44" i="17"/>
  <c r="E44" i="17"/>
  <c r="F44" i="17"/>
  <c r="G44" i="17"/>
  <c r="H44" i="17"/>
  <c r="I44" i="17"/>
  <c r="J44" i="17"/>
  <c r="K44" i="17"/>
  <c r="B45" i="17"/>
  <c r="C45" i="17"/>
  <c r="D45" i="17"/>
  <c r="E45" i="17"/>
  <c r="F45" i="17"/>
  <c r="G45" i="17"/>
  <c r="H45" i="17"/>
  <c r="I45" i="17"/>
  <c r="J45" i="17"/>
  <c r="K45" i="17"/>
  <c r="B46" i="17"/>
  <c r="C46" i="17"/>
  <c r="D46" i="17"/>
  <c r="E46" i="17"/>
  <c r="F46" i="17"/>
  <c r="G46" i="17"/>
  <c r="H46" i="17"/>
  <c r="I46" i="17"/>
  <c r="J46" i="17"/>
  <c r="K46" i="17"/>
  <c r="B47" i="17"/>
  <c r="C47" i="17"/>
  <c r="D47" i="17"/>
  <c r="E47" i="17"/>
  <c r="F47" i="17"/>
  <c r="G47" i="17"/>
  <c r="H47" i="17"/>
  <c r="I47" i="17"/>
  <c r="J47" i="17"/>
  <c r="K47" i="17"/>
  <c r="B48" i="17"/>
  <c r="C48" i="17"/>
  <c r="D48" i="17"/>
  <c r="E48" i="17"/>
  <c r="F48" i="17"/>
  <c r="G48" i="17"/>
  <c r="H48" i="17"/>
  <c r="I48" i="17"/>
  <c r="J48" i="17"/>
  <c r="K48" i="17"/>
  <c r="B49" i="17"/>
  <c r="C49" i="17"/>
  <c r="D49" i="17"/>
  <c r="E49" i="17"/>
  <c r="F49" i="17"/>
  <c r="G49" i="17"/>
  <c r="H49" i="17"/>
  <c r="I49" i="17"/>
  <c r="J49" i="17"/>
  <c r="K49" i="17"/>
  <c r="B50" i="17"/>
  <c r="C50" i="17"/>
  <c r="D50" i="17"/>
  <c r="E50" i="17"/>
  <c r="F50" i="17"/>
  <c r="G50" i="17"/>
  <c r="H50" i="17"/>
  <c r="I50" i="17"/>
  <c r="J50" i="17"/>
  <c r="K50" i="17"/>
  <c r="B51" i="17"/>
  <c r="C51" i="17"/>
  <c r="D51" i="17"/>
  <c r="E51" i="17"/>
  <c r="F51" i="17"/>
  <c r="G51" i="17"/>
  <c r="H51" i="17"/>
  <c r="I51" i="17"/>
  <c r="J51" i="17"/>
  <c r="K51" i="17"/>
  <c r="B52" i="17"/>
  <c r="C52" i="17"/>
  <c r="D52" i="17"/>
  <c r="E52" i="17"/>
  <c r="F52" i="17"/>
  <c r="G52" i="17"/>
  <c r="H52" i="17"/>
  <c r="I52" i="17"/>
  <c r="J52" i="17"/>
  <c r="K52" i="17"/>
  <c r="B53" i="17"/>
  <c r="C53" i="17"/>
  <c r="D53" i="17"/>
  <c r="E53" i="17"/>
  <c r="F53" i="17"/>
  <c r="G53" i="17"/>
  <c r="H53" i="17"/>
  <c r="I53" i="17"/>
  <c r="J53" i="17"/>
  <c r="K53" i="17"/>
  <c r="B54" i="17"/>
  <c r="C54" i="17"/>
  <c r="D54" i="17"/>
  <c r="E54" i="17"/>
  <c r="F54" i="17"/>
  <c r="G54" i="17"/>
  <c r="H54" i="17"/>
  <c r="I54" i="17"/>
  <c r="J54" i="17"/>
  <c r="K54" i="17"/>
  <c r="B55" i="17"/>
  <c r="C55" i="17"/>
  <c r="D55" i="17"/>
  <c r="E55" i="17"/>
  <c r="F55" i="17"/>
  <c r="G55" i="17"/>
  <c r="H55" i="17"/>
  <c r="I55" i="17"/>
  <c r="J55" i="17"/>
  <c r="K55" i="17"/>
  <c r="B56" i="17"/>
  <c r="C56" i="17"/>
  <c r="D56" i="17"/>
  <c r="E56" i="17"/>
  <c r="F56" i="17"/>
  <c r="G56" i="17"/>
  <c r="H56" i="17"/>
  <c r="I56" i="17"/>
  <c r="J56" i="17"/>
  <c r="K56" i="17"/>
  <c r="B57" i="17"/>
  <c r="C57" i="17"/>
  <c r="D57" i="17"/>
  <c r="E57" i="17"/>
  <c r="F57" i="17"/>
  <c r="G57" i="17"/>
  <c r="H57" i="17"/>
  <c r="I57" i="17"/>
  <c r="J57" i="17"/>
  <c r="K57" i="17"/>
  <c r="B58" i="17"/>
  <c r="C58" i="17"/>
  <c r="D58" i="17"/>
  <c r="E58" i="17"/>
  <c r="F58" i="17"/>
  <c r="G58" i="17"/>
  <c r="H58" i="17"/>
  <c r="I58" i="17"/>
  <c r="J58" i="17"/>
  <c r="K58" i="17"/>
  <c r="B59" i="17"/>
  <c r="C59" i="17"/>
  <c r="D59" i="17"/>
  <c r="E59" i="17"/>
  <c r="F59" i="17"/>
  <c r="G59" i="17"/>
  <c r="H59" i="17"/>
  <c r="I59" i="17"/>
  <c r="J59" i="17"/>
  <c r="K59" i="17"/>
  <c r="B60" i="17"/>
  <c r="C60" i="17"/>
  <c r="D60" i="17"/>
  <c r="E60" i="17"/>
  <c r="F60" i="17"/>
  <c r="G60" i="17"/>
  <c r="H60" i="17"/>
  <c r="I60" i="17"/>
  <c r="J60" i="17"/>
  <c r="K60" i="17"/>
  <c r="B61" i="17"/>
  <c r="C61" i="17"/>
  <c r="D61" i="17"/>
  <c r="E61" i="17"/>
  <c r="F61" i="17"/>
  <c r="G61" i="17"/>
  <c r="H61" i="17"/>
  <c r="I61" i="17"/>
  <c r="J61" i="17"/>
  <c r="K61" i="17"/>
  <c r="B62" i="17"/>
  <c r="C62" i="17"/>
  <c r="D62" i="17"/>
  <c r="E62" i="17"/>
  <c r="F62" i="17"/>
  <c r="G62" i="17"/>
  <c r="H62" i="17"/>
  <c r="I62" i="17"/>
  <c r="J62" i="17"/>
  <c r="K62" i="17"/>
  <c r="B63" i="17"/>
  <c r="C63" i="17"/>
  <c r="D63" i="17"/>
  <c r="E63" i="17"/>
  <c r="F63" i="17"/>
  <c r="G63" i="17"/>
  <c r="H63" i="17"/>
  <c r="I63" i="17"/>
  <c r="J63" i="17"/>
  <c r="K63" i="17"/>
  <c r="B64" i="17"/>
  <c r="C64" i="17"/>
  <c r="D64" i="17"/>
  <c r="E64" i="17"/>
  <c r="F64" i="17"/>
  <c r="G64" i="17"/>
  <c r="H64" i="17"/>
  <c r="I64" i="17"/>
  <c r="J64" i="17"/>
  <c r="K64" i="17"/>
  <c r="B65" i="17"/>
  <c r="C65" i="17"/>
  <c r="D65" i="17"/>
  <c r="E65" i="17"/>
  <c r="F65" i="17"/>
  <c r="G65" i="17"/>
  <c r="H65" i="17"/>
  <c r="I65" i="17"/>
  <c r="J65" i="17"/>
  <c r="K65" i="17"/>
  <c r="B66" i="17"/>
  <c r="C66" i="17"/>
  <c r="D66" i="17"/>
  <c r="E66" i="17"/>
  <c r="F66" i="17"/>
  <c r="G66" i="17"/>
  <c r="H66" i="17"/>
  <c r="I66" i="17"/>
  <c r="J66" i="17"/>
  <c r="K66" i="17"/>
  <c r="B67" i="17"/>
  <c r="C67" i="17"/>
  <c r="D67" i="17"/>
  <c r="E67" i="17"/>
  <c r="F67" i="17"/>
  <c r="G67" i="17"/>
  <c r="H67" i="17"/>
  <c r="I67" i="17"/>
  <c r="J67" i="17"/>
  <c r="K67" i="17"/>
  <c r="B68" i="17"/>
  <c r="C68" i="17"/>
  <c r="D68" i="17"/>
  <c r="E68" i="17"/>
  <c r="F68" i="17"/>
  <c r="G68" i="17"/>
  <c r="H68" i="17"/>
  <c r="I68" i="17"/>
  <c r="J68" i="17"/>
  <c r="K68" i="17"/>
  <c r="B69" i="17"/>
  <c r="C69" i="17"/>
  <c r="D69" i="17"/>
  <c r="E69" i="17"/>
  <c r="F69" i="17"/>
  <c r="G69" i="17"/>
  <c r="H69" i="17"/>
  <c r="I69" i="17"/>
  <c r="J69" i="17"/>
  <c r="K69" i="17"/>
  <c r="B70" i="17"/>
  <c r="C70" i="17"/>
  <c r="D70" i="17"/>
  <c r="E70" i="17"/>
  <c r="F70" i="17"/>
  <c r="G70" i="17"/>
  <c r="H70" i="17"/>
  <c r="I70" i="17"/>
  <c r="J70" i="17"/>
  <c r="K70" i="17"/>
  <c r="B71" i="17"/>
  <c r="C71" i="17"/>
  <c r="D71" i="17"/>
  <c r="E71" i="17"/>
  <c r="F71" i="17"/>
  <c r="G71" i="17"/>
  <c r="H71" i="17"/>
  <c r="I71" i="17"/>
  <c r="J71" i="17"/>
  <c r="K71" i="17"/>
  <c r="B72" i="17"/>
  <c r="C72" i="17"/>
  <c r="D72" i="17"/>
  <c r="E72" i="17"/>
  <c r="F72" i="17"/>
  <c r="G72" i="17"/>
  <c r="H72" i="17"/>
  <c r="I72" i="17"/>
  <c r="J72" i="17"/>
  <c r="K72" i="17"/>
  <c r="B73" i="17"/>
  <c r="C73" i="17"/>
  <c r="D73" i="17"/>
  <c r="E73" i="17"/>
  <c r="F73" i="17"/>
  <c r="G73" i="17"/>
  <c r="H73" i="17"/>
  <c r="I73" i="17"/>
  <c r="J73" i="17"/>
  <c r="K73" i="17"/>
  <c r="B74" i="17"/>
  <c r="C74" i="17"/>
  <c r="D74" i="17"/>
  <c r="E74" i="17"/>
  <c r="F74" i="17"/>
  <c r="G74" i="17"/>
  <c r="H74" i="17"/>
  <c r="I74" i="17"/>
  <c r="J74" i="17"/>
  <c r="K74" i="17"/>
  <c r="B75" i="17"/>
  <c r="C75" i="17"/>
  <c r="D75" i="17"/>
  <c r="E75" i="17"/>
  <c r="F75" i="17"/>
  <c r="G75" i="17"/>
  <c r="H75" i="17"/>
  <c r="I75" i="17"/>
  <c r="J75" i="17"/>
  <c r="K75" i="17"/>
  <c r="B76" i="17"/>
  <c r="C76" i="17"/>
  <c r="D76" i="17"/>
  <c r="E76" i="17"/>
  <c r="F76" i="17"/>
  <c r="G76" i="17"/>
  <c r="H76" i="17"/>
  <c r="I76" i="17"/>
  <c r="J76" i="17"/>
  <c r="K76" i="17"/>
  <c r="B77" i="17"/>
  <c r="C77" i="17"/>
  <c r="D77" i="17"/>
  <c r="E77" i="17"/>
  <c r="F77" i="17"/>
  <c r="G77" i="17"/>
  <c r="H77" i="17"/>
  <c r="I77" i="17"/>
  <c r="J77" i="17"/>
  <c r="K77" i="17"/>
  <c r="B78" i="17"/>
  <c r="C78" i="17"/>
  <c r="D78" i="17"/>
  <c r="E78" i="17"/>
  <c r="F78" i="17"/>
  <c r="G78" i="17"/>
  <c r="H78" i="17"/>
  <c r="I78" i="17"/>
  <c r="J78" i="17"/>
  <c r="K78" i="17"/>
  <c r="B79" i="17"/>
  <c r="C79" i="17"/>
  <c r="D79" i="17"/>
  <c r="E79" i="17"/>
  <c r="F79" i="17"/>
  <c r="G79" i="17"/>
  <c r="H79" i="17"/>
  <c r="I79" i="17"/>
  <c r="J79" i="17"/>
  <c r="K79" i="17"/>
  <c r="B80" i="17"/>
  <c r="C80" i="17"/>
  <c r="D80" i="17"/>
  <c r="E80" i="17"/>
  <c r="F80" i="17"/>
  <c r="G80" i="17"/>
  <c r="H80" i="17"/>
  <c r="I80" i="17"/>
  <c r="J80" i="17"/>
  <c r="K80" i="17"/>
  <c r="B81" i="17"/>
  <c r="C81" i="17"/>
  <c r="D81" i="17"/>
  <c r="E81" i="17"/>
  <c r="F81" i="17"/>
  <c r="G81" i="17"/>
  <c r="H81" i="17"/>
  <c r="I81" i="17"/>
  <c r="J81" i="17"/>
  <c r="K81" i="17"/>
  <c r="B82" i="17"/>
  <c r="C82" i="17"/>
  <c r="D82" i="17"/>
  <c r="E82" i="17"/>
  <c r="F82" i="17"/>
  <c r="G82" i="17"/>
  <c r="H82" i="17"/>
  <c r="I82" i="17"/>
  <c r="J82" i="17"/>
  <c r="K82" i="17"/>
  <c r="B83" i="17"/>
  <c r="C83" i="17"/>
  <c r="D83" i="17"/>
  <c r="E83" i="17"/>
  <c r="F83" i="17"/>
  <c r="G83" i="17"/>
  <c r="H83" i="17"/>
  <c r="I83" i="17"/>
  <c r="J83" i="17"/>
  <c r="K83" i="17"/>
  <c r="B84" i="17"/>
  <c r="C84" i="17"/>
  <c r="D84" i="17"/>
  <c r="E84" i="17"/>
  <c r="F84" i="17"/>
  <c r="G84" i="17"/>
  <c r="H84" i="17"/>
  <c r="I84" i="17"/>
  <c r="J84" i="17"/>
  <c r="K84" i="17"/>
  <c r="B85" i="17"/>
  <c r="C85" i="17"/>
  <c r="D85" i="17"/>
  <c r="E85" i="17"/>
  <c r="F85" i="17"/>
  <c r="G85" i="17"/>
  <c r="H85" i="17"/>
  <c r="I85" i="17"/>
  <c r="J85" i="17"/>
  <c r="K85" i="17"/>
  <c r="B86" i="17"/>
  <c r="C86" i="17"/>
  <c r="D86" i="17"/>
  <c r="E86" i="17"/>
  <c r="F86" i="17"/>
  <c r="G86" i="17"/>
  <c r="H86" i="17"/>
  <c r="I86" i="17"/>
  <c r="J86" i="17"/>
  <c r="K86" i="17"/>
  <c r="B87" i="17"/>
  <c r="C87" i="17"/>
  <c r="D87" i="17"/>
  <c r="E87" i="17"/>
  <c r="F87" i="17"/>
  <c r="G87" i="17"/>
  <c r="H87" i="17"/>
  <c r="I87" i="17"/>
  <c r="J87" i="17"/>
  <c r="K87" i="17"/>
  <c r="B88" i="17"/>
  <c r="C88" i="17"/>
  <c r="D88" i="17"/>
  <c r="E88" i="17"/>
  <c r="F88" i="17"/>
  <c r="G88" i="17"/>
  <c r="H88" i="17"/>
  <c r="I88" i="17"/>
  <c r="J88" i="17"/>
  <c r="K88" i="17"/>
  <c r="B89" i="17"/>
  <c r="C89" i="17"/>
  <c r="D89" i="17"/>
  <c r="E89" i="17"/>
  <c r="F89" i="17"/>
  <c r="G89" i="17"/>
  <c r="H89" i="17"/>
  <c r="I89" i="17"/>
  <c r="J89" i="17"/>
  <c r="K89" i="17"/>
  <c r="B90" i="17"/>
  <c r="C90" i="17"/>
  <c r="D90" i="17"/>
  <c r="E90" i="17"/>
  <c r="F90" i="17"/>
  <c r="G90" i="17"/>
  <c r="H90" i="17"/>
  <c r="I90" i="17"/>
  <c r="J90" i="17"/>
  <c r="K90" i="17"/>
  <c r="B91" i="17"/>
  <c r="C91" i="17"/>
  <c r="D91" i="17"/>
  <c r="E91" i="17"/>
  <c r="F91" i="17"/>
  <c r="G91" i="17"/>
  <c r="H91" i="17"/>
  <c r="I91" i="17"/>
  <c r="J91" i="17"/>
  <c r="K91" i="17"/>
  <c r="B92" i="17"/>
  <c r="C92" i="17"/>
  <c r="D92" i="17"/>
  <c r="E92" i="17"/>
  <c r="F92" i="17"/>
  <c r="G92" i="17"/>
  <c r="H92" i="17"/>
  <c r="I92" i="17"/>
  <c r="J92" i="17"/>
  <c r="K92" i="17"/>
  <c r="B93" i="17"/>
  <c r="C93" i="17"/>
  <c r="D93" i="17"/>
  <c r="E93" i="17"/>
  <c r="F93" i="17"/>
  <c r="G93" i="17"/>
  <c r="H93" i="17"/>
  <c r="I93" i="17"/>
  <c r="J93" i="17"/>
  <c r="K93" i="17"/>
  <c r="B94" i="17"/>
  <c r="C94" i="17"/>
  <c r="D94" i="17"/>
  <c r="E94" i="17"/>
  <c r="F94" i="17"/>
  <c r="G94" i="17"/>
  <c r="H94" i="17"/>
  <c r="I94" i="17"/>
  <c r="J94" i="17"/>
  <c r="K94" i="17"/>
  <c r="B95" i="17"/>
  <c r="C95" i="17"/>
  <c r="D95" i="17"/>
  <c r="E95" i="17"/>
  <c r="F95" i="17"/>
  <c r="G95" i="17"/>
  <c r="H95" i="17"/>
  <c r="I95" i="17"/>
  <c r="J95" i="17"/>
  <c r="K95" i="17"/>
  <c r="B96" i="17"/>
  <c r="C96" i="17"/>
  <c r="D96" i="17"/>
  <c r="E96" i="17"/>
  <c r="F96" i="17"/>
  <c r="G96" i="17"/>
  <c r="H96" i="17"/>
  <c r="I96" i="17"/>
  <c r="J96" i="17"/>
  <c r="K96" i="17"/>
  <c r="B97" i="17"/>
  <c r="C97" i="17"/>
  <c r="D97" i="17"/>
  <c r="E97" i="17"/>
  <c r="F97" i="17"/>
  <c r="G97" i="17"/>
  <c r="H97" i="17"/>
  <c r="I97" i="17"/>
  <c r="J97" i="17"/>
  <c r="K97" i="17"/>
  <c r="B98" i="17"/>
  <c r="C98" i="17"/>
  <c r="D98" i="17"/>
  <c r="E98" i="17"/>
  <c r="F98" i="17"/>
  <c r="G98" i="17"/>
  <c r="H98" i="17"/>
  <c r="I98" i="17"/>
  <c r="J98" i="17"/>
  <c r="K98" i="17"/>
  <c r="B99" i="17"/>
  <c r="C99" i="17"/>
  <c r="D99" i="17"/>
  <c r="E99" i="17"/>
  <c r="F99" i="17"/>
  <c r="G99" i="17"/>
  <c r="H99" i="17"/>
  <c r="I99" i="17"/>
  <c r="J99" i="17"/>
  <c r="K99" i="17"/>
  <c r="B100" i="17"/>
  <c r="C100" i="17"/>
  <c r="D100" i="17"/>
  <c r="E100" i="17"/>
  <c r="F100" i="17"/>
  <c r="G100" i="17"/>
  <c r="H100" i="17"/>
  <c r="I100" i="17"/>
  <c r="J100" i="17"/>
  <c r="K100" i="17"/>
  <c r="B101" i="17"/>
  <c r="C101" i="17"/>
  <c r="D101" i="17"/>
  <c r="E101" i="17"/>
  <c r="F101" i="17"/>
  <c r="G101" i="17"/>
  <c r="H101" i="17"/>
  <c r="I101" i="17"/>
  <c r="J101" i="17"/>
  <c r="K101" i="17"/>
  <c r="B102" i="17"/>
  <c r="C102" i="17"/>
  <c r="D102" i="17"/>
  <c r="E102" i="17"/>
  <c r="F102" i="17"/>
  <c r="G102" i="17"/>
  <c r="H102" i="17"/>
  <c r="I102" i="17"/>
  <c r="J102" i="17"/>
  <c r="K102" i="17"/>
  <c r="B103" i="17"/>
  <c r="C103" i="17"/>
  <c r="D103" i="17"/>
  <c r="E103" i="17"/>
  <c r="F103" i="17"/>
  <c r="G103" i="17"/>
  <c r="H103" i="17"/>
  <c r="I103" i="17"/>
  <c r="J103" i="17"/>
  <c r="K103" i="17"/>
  <c r="B104" i="17"/>
  <c r="C104" i="17"/>
  <c r="D104" i="17"/>
  <c r="E104" i="17"/>
  <c r="F104" i="17"/>
  <c r="G104" i="17"/>
  <c r="H104" i="17"/>
  <c r="I104" i="17"/>
  <c r="J104" i="17"/>
  <c r="K104" i="17"/>
  <c r="B105" i="17"/>
  <c r="C105" i="17"/>
  <c r="D105" i="17"/>
  <c r="E105" i="17"/>
  <c r="F105" i="17"/>
  <c r="G105" i="17"/>
  <c r="H105" i="17"/>
  <c r="I105" i="17"/>
  <c r="J105" i="17"/>
  <c r="K105" i="17"/>
  <c r="B106" i="17"/>
  <c r="C106" i="17"/>
  <c r="D106" i="17"/>
  <c r="E106" i="17"/>
  <c r="F106" i="17"/>
  <c r="G106" i="17"/>
  <c r="H106" i="17"/>
  <c r="I106" i="17"/>
  <c r="J106" i="17"/>
  <c r="K106" i="17"/>
  <c r="B107" i="17"/>
  <c r="C107" i="17"/>
  <c r="D107" i="17"/>
  <c r="E107" i="17"/>
  <c r="F107" i="17"/>
  <c r="G107" i="17"/>
  <c r="H107" i="17"/>
  <c r="I107" i="17"/>
  <c r="J107" i="17"/>
  <c r="K107" i="17"/>
  <c r="B108" i="17"/>
  <c r="C108" i="17"/>
  <c r="D108" i="17"/>
  <c r="E108" i="17"/>
  <c r="F108" i="17"/>
  <c r="G108" i="17"/>
  <c r="H108" i="17"/>
  <c r="I108" i="17"/>
  <c r="J108" i="17"/>
  <c r="K108" i="17"/>
  <c r="B109" i="17"/>
  <c r="C109" i="17"/>
  <c r="D109" i="17"/>
  <c r="E109" i="17"/>
  <c r="F109" i="17"/>
  <c r="G109" i="17"/>
  <c r="H109" i="17"/>
  <c r="I109" i="17"/>
  <c r="J109" i="17"/>
  <c r="K109" i="17"/>
  <c r="B110" i="17"/>
  <c r="C110" i="17"/>
  <c r="D110" i="17"/>
  <c r="E110" i="17"/>
  <c r="F110" i="17"/>
  <c r="G110" i="17"/>
  <c r="H110" i="17"/>
  <c r="I110" i="17"/>
  <c r="J110" i="17"/>
  <c r="K110" i="17"/>
  <c r="B111" i="17"/>
  <c r="C111" i="17"/>
  <c r="D111" i="17"/>
  <c r="E111" i="17"/>
  <c r="F111" i="17"/>
  <c r="G111" i="17"/>
  <c r="H111" i="17"/>
  <c r="I111" i="17"/>
  <c r="J111" i="17"/>
  <c r="K111" i="17"/>
  <c r="B112" i="17"/>
  <c r="C112" i="17"/>
  <c r="D112" i="17"/>
  <c r="E112" i="17"/>
  <c r="F112" i="17"/>
  <c r="G112" i="17"/>
  <c r="H112" i="17"/>
  <c r="I112" i="17"/>
  <c r="J112" i="17"/>
  <c r="K112" i="17"/>
  <c r="B113" i="17"/>
  <c r="C113" i="17"/>
  <c r="D113" i="17"/>
  <c r="E113" i="17"/>
  <c r="F113" i="17"/>
  <c r="G113" i="17"/>
  <c r="H113" i="17"/>
  <c r="I113" i="17"/>
  <c r="J113" i="17"/>
  <c r="K113" i="17"/>
  <c r="B114" i="17"/>
  <c r="C114" i="17"/>
  <c r="D114" i="17"/>
  <c r="E114" i="17"/>
  <c r="F114" i="17"/>
  <c r="G114" i="17"/>
  <c r="H114" i="17"/>
  <c r="I114" i="17"/>
  <c r="J114" i="17"/>
  <c r="K114" i="17"/>
  <c r="B115" i="17"/>
  <c r="C115" i="17"/>
  <c r="D115" i="17"/>
  <c r="E115" i="17"/>
  <c r="F115" i="17"/>
  <c r="G115" i="17"/>
  <c r="H115" i="17"/>
  <c r="I115" i="17"/>
  <c r="J115" i="17"/>
  <c r="K115" i="17"/>
  <c r="B116" i="17"/>
  <c r="C116" i="17"/>
  <c r="D116" i="17"/>
  <c r="E116" i="17"/>
  <c r="F116" i="17"/>
  <c r="G116" i="17"/>
  <c r="H116" i="17"/>
  <c r="I116" i="17"/>
  <c r="J116" i="17"/>
  <c r="K116" i="17"/>
  <c r="B117" i="17"/>
  <c r="C117" i="17"/>
  <c r="D117" i="17"/>
  <c r="E117" i="17"/>
  <c r="F117" i="17"/>
  <c r="G117" i="17"/>
  <c r="H117" i="17"/>
  <c r="I117" i="17"/>
  <c r="J117" i="17"/>
  <c r="K117" i="17"/>
  <c r="B118" i="17"/>
  <c r="C118" i="17"/>
  <c r="D118" i="17"/>
  <c r="E118" i="17"/>
  <c r="F118" i="17"/>
  <c r="G118" i="17"/>
  <c r="H118" i="17"/>
  <c r="I118" i="17"/>
  <c r="J118" i="17"/>
  <c r="K118" i="17"/>
  <c r="B119" i="17"/>
  <c r="C119" i="17"/>
  <c r="D119" i="17"/>
  <c r="E119" i="17"/>
  <c r="F119" i="17"/>
  <c r="G119" i="17"/>
  <c r="H119" i="17"/>
  <c r="I119" i="17"/>
  <c r="J119" i="17"/>
  <c r="K119" i="17"/>
  <c r="B120" i="17"/>
  <c r="C120" i="17"/>
  <c r="D120" i="17"/>
  <c r="E120" i="17"/>
  <c r="F120" i="17"/>
  <c r="G120" i="17"/>
  <c r="H120" i="17"/>
  <c r="I120" i="17"/>
  <c r="J120" i="17"/>
  <c r="K120" i="17"/>
  <c r="B121" i="17"/>
  <c r="C121" i="17"/>
  <c r="D121" i="17"/>
  <c r="E121" i="17"/>
  <c r="F121" i="17"/>
  <c r="G121" i="17"/>
  <c r="H121" i="17"/>
  <c r="I121" i="17"/>
  <c r="J121" i="17"/>
  <c r="K121" i="17"/>
  <c r="B122" i="17"/>
  <c r="C122" i="17"/>
  <c r="D122" i="17"/>
  <c r="E122" i="17"/>
  <c r="F122" i="17"/>
  <c r="G122" i="17"/>
  <c r="H122" i="17"/>
  <c r="I122" i="17"/>
  <c r="J122" i="17"/>
  <c r="K122" i="17"/>
  <c r="B123" i="17"/>
  <c r="C123" i="17"/>
  <c r="D123" i="17"/>
  <c r="E123" i="17"/>
  <c r="F123" i="17"/>
  <c r="G123" i="17"/>
  <c r="H123" i="17"/>
  <c r="I123" i="17"/>
  <c r="J123" i="17"/>
  <c r="K123" i="17"/>
  <c r="B124" i="17"/>
  <c r="C124" i="17"/>
  <c r="D124" i="17"/>
  <c r="E124" i="17"/>
  <c r="F124" i="17"/>
  <c r="G124" i="17"/>
  <c r="H124" i="17"/>
  <c r="I124" i="17"/>
  <c r="J124" i="17"/>
  <c r="K124" i="17"/>
  <c r="B125" i="17"/>
  <c r="C125" i="17"/>
  <c r="D125" i="17"/>
  <c r="E125" i="17"/>
  <c r="F125" i="17"/>
  <c r="G125" i="17"/>
  <c r="H125" i="17"/>
  <c r="I125" i="17"/>
  <c r="J125" i="17"/>
  <c r="K125" i="17"/>
  <c r="B126" i="17"/>
  <c r="C126" i="17"/>
  <c r="D126" i="17"/>
  <c r="E126" i="17"/>
  <c r="F126" i="17"/>
  <c r="G126" i="17"/>
  <c r="H126" i="17"/>
  <c r="I126" i="17"/>
  <c r="J126" i="17"/>
  <c r="K126" i="17"/>
  <c r="B127" i="17"/>
  <c r="C127" i="17"/>
  <c r="D127" i="17"/>
  <c r="E127" i="17"/>
  <c r="F127" i="17"/>
  <c r="G127" i="17"/>
  <c r="H127" i="17"/>
  <c r="I127" i="17"/>
  <c r="J127" i="17"/>
  <c r="K127" i="17"/>
  <c r="B128" i="17"/>
  <c r="C128" i="17"/>
  <c r="D128" i="17"/>
  <c r="E128" i="17"/>
  <c r="F128" i="17"/>
  <c r="G128" i="17"/>
  <c r="H128" i="17"/>
  <c r="I128" i="17"/>
  <c r="J128" i="17"/>
  <c r="K128" i="17"/>
  <c r="B129" i="17"/>
  <c r="C129" i="17"/>
  <c r="D129" i="17"/>
  <c r="E129" i="17"/>
  <c r="F129" i="17"/>
  <c r="G129" i="17"/>
  <c r="H129" i="17"/>
  <c r="I129" i="17"/>
  <c r="J129" i="17"/>
  <c r="K129" i="17"/>
  <c r="B130" i="17"/>
  <c r="C130" i="17"/>
  <c r="D130" i="17"/>
  <c r="E130" i="17"/>
  <c r="F130" i="17"/>
  <c r="G130" i="17"/>
  <c r="H130" i="17"/>
  <c r="I130" i="17"/>
  <c r="J130" i="17"/>
  <c r="K130" i="17"/>
  <c r="B131" i="17"/>
  <c r="C131" i="17"/>
  <c r="D131" i="17"/>
  <c r="E131" i="17"/>
  <c r="F131" i="17"/>
  <c r="G131" i="17"/>
  <c r="H131" i="17"/>
  <c r="I131" i="17"/>
  <c r="J131" i="17"/>
  <c r="K131" i="17"/>
  <c r="B132" i="17"/>
  <c r="C132" i="17"/>
  <c r="D132" i="17"/>
  <c r="E132" i="17"/>
  <c r="F132" i="17"/>
  <c r="G132" i="17"/>
  <c r="H132" i="17"/>
  <c r="I132" i="17"/>
  <c r="J132" i="17"/>
  <c r="K132" i="17"/>
  <c r="B133" i="17"/>
  <c r="C133" i="17"/>
  <c r="D133" i="17"/>
  <c r="E133" i="17"/>
  <c r="F133" i="17"/>
  <c r="G133" i="17"/>
  <c r="H133" i="17"/>
  <c r="I133" i="17"/>
  <c r="J133" i="17"/>
  <c r="K133" i="17"/>
  <c r="B134" i="17"/>
  <c r="C134" i="17"/>
  <c r="D134" i="17"/>
  <c r="E134" i="17"/>
  <c r="F134" i="17"/>
  <c r="G134" i="17"/>
  <c r="H134" i="17"/>
  <c r="I134" i="17"/>
  <c r="J134" i="17"/>
  <c r="K134" i="17"/>
  <c r="B135" i="17"/>
  <c r="C135" i="17"/>
  <c r="D135" i="17"/>
  <c r="E135" i="17"/>
  <c r="F135" i="17"/>
  <c r="G135" i="17"/>
  <c r="H135" i="17"/>
  <c r="I135" i="17"/>
  <c r="J135" i="17"/>
  <c r="K135" i="17"/>
  <c r="B136" i="17"/>
  <c r="C136" i="17"/>
  <c r="D136" i="17"/>
  <c r="E136" i="17"/>
  <c r="F136" i="17"/>
  <c r="G136" i="17"/>
  <c r="H136" i="17"/>
  <c r="I136" i="17"/>
  <c r="J136" i="17"/>
  <c r="K136" i="17"/>
  <c r="B137" i="17"/>
  <c r="C137" i="17"/>
  <c r="D137" i="17"/>
  <c r="E137" i="17"/>
  <c r="F137" i="17"/>
  <c r="G137" i="17"/>
  <c r="H137" i="17"/>
  <c r="I137" i="17"/>
  <c r="J137" i="17"/>
  <c r="K137" i="17"/>
  <c r="B138" i="17"/>
  <c r="C138" i="17"/>
  <c r="D138" i="17"/>
  <c r="E138" i="17"/>
  <c r="F138" i="17"/>
  <c r="G138" i="17"/>
  <c r="H138" i="17"/>
  <c r="I138" i="17"/>
  <c r="J138" i="17"/>
  <c r="K138" i="17"/>
  <c r="B139" i="17"/>
  <c r="C139" i="17"/>
  <c r="D139" i="17"/>
  <c r="E139" i="17"/>
  <c r="F139" i="17"/>
  <c r="G139" i="17"/>
  <c r="H139" i="17"/>
  <c r="I139" i="17"/>
  <c r="J139" i="17"/>
  <c r="K139" i="17"/>
  <c r="B140" i="17"/>
  <c r="C140" i="17"/>
  <c r="D140" i="17"/>
  <c r="E140" i="17"/>
  <c r="F140" i="17"/>
  <c r="G140" i="17"/>
  <c r="H140" i="17"/>
  <c r="I140" i="17"/>
  <c r="J140" i="17"/>
  <c r="K140" i="17"/>
  <c r="B141" i="17"/>
  <c r="C141" i="17"/>
  <c r="D141" i="17"/>
  <c r="E141" i="17"/>
  <c r="F141" i="17"/>
  <c r="G141" i="17"/>
  <c r="H141" i="17"/>
  <c r="I141" i="17"/>
  <c r="J141" i="17"/>
  <c r="K141" i="17"/>
  <c r="B142" i="17"/>
  <c r="C142" i="17"/>
  <c r="D142" i="17"/>
  <c r="E142" i="17"/>
  <c r="F142" i="17"/>
  <c r="G142" i="17"/>
  <c r="H142" i="17"/>
  <c r="I142" i="17"/>
  <c r="J142" i="17"/>
  <c r="K142" i="17"/>
  <c r="B143" i="17"/>
  <c r="C143" i="17"/>
  <c r="D143" i="17"/>
  <c r="E143" i="17"/>
  <c r="F143" i="17"/>
  <c r="G143" i="17"/>
  <c r="H143" i="17"/>
  <c r="I143" i="17"/>
  <c r="J143" i="17"/>
  <c r="K143" i="17"/>
  <c r="B144" i="17"/>
  <c r="C144" i="17"/>
  <c r="D144" i="17"/>
  <c r="E144" i="17"/>
  <c r="F144" i="17"/>
  <c r="G144" i="17"/>
  <c r="H144" i="17"/>
  <c r="I144" i="17"/>
  <c r="J144" i="17"/>
  <c r="K144" i="17"/>
  <c r="B145" i="17"/>
  <c r="C145" i="17"/>
  <c r="D145" i="17"/>
  <c r="E145" i="17"/>
  <c r="F145" i="17"/>
  <c r="G145" i="17"/>
  <c r="H145" i="17"/>
  <c r="I145" i="17"/>
  <c r="J145" i="17"/>
  <c r="K145" i="17"/>
  <c r="B146" i="17"/>
  <c r="C146" i="17"/>
  <c r="D146" i="17"/>
  <c r="E146" i="17"/>
  <c r="F146" i="17"/>
  <c r="G146" i="17"/>
  <c r="H146" i="17"/>
  <c r="I146" i="17"/>
  <c r="J146" i="17"/>
  <c r="K146" i="17"/>
  <c r="B147" i="17"/>
  <c r="C147" i="17"/>
  <c r="D147" i="17"/>
  <c r="E147" i="17"/>
  <c r="F147" i="17"/>
  <c r="G147" i="17"/>
  <c r="H147" i="17"/>
  <c r="I147" i="17"/>
  <c r="J147" i="17"/>
  <c r="K147" i="17"/>
  <c r="B148" i="17"/>
  <c r="C148" i="17"/>
  <c r="D148" i="17"/>
  <c r="E148" i="17"/>
  <c r="F148" i="17"/>
  <c r="G148" i="17"/>
  <c r="H148" i="17"/>
  <c r="I148" i="17"/>
  <c r="J148" i="17"/>
  <c r="K148" i="17"/>
  <c r="B149" i="17"/>
  <c r="C149" i="17"/>
  <c r="D149" i="17"/>
  <c r="E149" i="17"/>
  <c r="F149" i="17"/>
  <c r="G149" i="17"/>
  <c r="H149" i="17"/>
  <c r="I149" i="17"/>
  <c r="J149" i="17"/>
  <c r="K149" i="17"/>
  <c r="B150" i="17"/>
  <c r="C150" i="17"/>
  <c r="D150" i="17"/>
  <c r="E150" i="17"/>
  <c r="F150" i="17"/>
  <c r="G150" i="17"/>
  <c r="H150" i="17"/>
  <c r="I150" i="17"/>
  <c r="J150" i="17"/>
  <c r="K150" i="17"/>
  <c r="B151" i="17"/>
  <c r="C151" i="17"/>
  <c r="D151" i="17"/>
  <c r="E151" i="17"/>
  <c r="F151" i="17"/>
  <c r="G151" i="17"/>
  <c r="H151" i="17"/>
  <c r="I151" i="17"/>
  <c r="J151" i="17"/>
  <c r="K151" i="17"/>
  <c r="B152" i="17"/>
  <c r="C152" i="17"/>
  <c r="D152" i="17"/>
  <c r="E152" i="17"/>
  <c r="F152" i="17"/>
  <c r="G152" i="17"/>
  <c r="H152" i="17"/>
  <c r="I152" i="17"/>
  <c r="J152" i="17"/>
  <c r="K152" i="17"/>
  <c r="B153" i="17"/>
  <c r="C153" i="17"/>
  <c r="D153" i="17"/>
  <c r="E153" i="17"/>
  <c r="F153" i="17"/>
  <c r="G153" i="17"/>
  <c r="H153" i="17"/>
  <c r="I153" i="17"/>
  <c r="J153" i="17"/>
  <c r="K153" i="17"/>
  <c r="B154" i="17"/>
  <c r="C154" i="17"/>
  <c r="D154" i="17"/>
  <c r="E154" i="17"/>
  <c r="F154" i="17"/>
  <c r="G154" i="17"/>
  <c r="H154" i="17"/>
  <c r="I154" i="17"/>
  <c r="J154" i="17"/>
  <c r="K154" i="17"/>
  <c r="B155" i="17"/>
  <c r="C155" i="17"/>
  <c r="D155" i="17"/>
  <c r="E155" i="17"/>
  <c r="F155" i="17"/>
  <c r="G155" i="17"/>
  <c r="H155" i="17"/>
  <c r="I155" i="17"/>
  <c r="J155" i="17"/>
  <c r="K155" i="17"/>
  <c r="B156" i="17"/>
  <c r="C156" i="17"/>
  <c r="D156" i="17"/>
  <c r="E156" i="17"/>
  <c r="F156" i="17"/>
  <c r="G156" i="17"/>
  <c r="H156" i="17"/>
  <c r="I156" i="17"/>
  <c r="J156" i="17"/>
  <c r="K156" i="17"/>
  <c r="B157" i="17"/>
  <c r="C157" i="17"/>
  <c r="D157" i="17"/>
  <c r="E157" i="17"/>
  <c r="F157" i="17"/>
  <c r="G157" i="17"/>
  <c r="H157" i="17"/>
  <c r="I157" i="17"/>
  <c r="J157" i="17"/>
  <c r="K157" i="17"/>
  <c r="B158" i="17"/>
  <c r="C158" i="17"/>
  <c r="D158" i="17"/>
  <c r="E158" i="17"/>
  <c r="F158" i="17"/>
  <c r="G158" i="17"/>
  <c r="H158" i="17"/>
  <c r="I158" i="17"/>
  <c r="J158" i="17"/>
  <c r="K158" i="17"/>
  <c r="B159" i="17"/>
  <c r="C159" i="17"/>
  <c r="D159" i="17"/>
  <c r="E159" i="17"/>
  <c r="F159" i="17"/>
  <c r="G159" i="17"/>
  <c r="H159" i="17"/>
  <c r="I159" i="17"/>
  <c r="J159" i="17"/>
  <c r="K159" i="17"/>
  <c r="B160" i="17"/>
  <c r="C160" i="17"/>
  <c r="D160" i="17"/>
  <c r="E160" i="17"/>
  <c r="F160" i="17"/>
  <c r="G160" i="17"/>
  <c r="H160" i="17"/>
  <c r="I160" i="17"/>
  <c r="J160" i="17"/>
  <c r="K160" i="17"/>
  <c r="B161" i="17"/>
  <c r="C161" i="17"/>
  <c r="D161" i="17"/>
  <c r="E161" i="17"/>
  <c r="F161" i="17"/>
  <c r="G161" i="17"/>
  <c r="H161" i="17"/>
  <c r="I161" i="17"/>
  <c r="J161" i="17"/>
  <c r="K161" i="17"/>
  <c r="B162" i="17"/>
  <c r="C162" i="17"/>
  <c r="D162" i="17"/>
  <c r="E162" i="17"/>
  <c r="F162" i="17"/>
  <c r="G162" i="17"/>
  <c r="H162" i="17"/>
  <c r="I162" i="17"/>
  <c r="J162" i="17"/>
  <c r="K162" i="17"/>
  <c r="B163" i="17"/>
  <c r="C163" i="17"/>
  <c r="D163" i="17"/>
  <c r="E163" i="17"/>
  <c r="F163" i="17"/>
  <c r="G163" i="17"/>
  <c r="H163" i="17"/>
  <c r="I163" i="17"/>
  <c r="J163" i="17"/>
  <c r="K163" i="17"/>
  <c r="B164" i="17"/>
  <c r="C164" i="17"/>
  <c r="D164" i="17"/>
  <c r="E164" i="17"/>
  <c r="F164" i="17"/>
  <c r="G164" i="17"/>
  <c r="H164" i="17"/>
  <c r="I164" i="17"/>
  <c r="J164" i="17"/>
  <c r="K164" i="17"/>
  <c r="C5" i="17"/>
  <c r="D5" i="17"/>
  <c r="E5" i="17"/>
  <c r="F5" i="17"/>
  <c r="G5" i="17"/>
  <c r="H5" i="17"/>
  <c r="I5" i="17"/>
  <c r="J5" i="17"/>
  <c r="K5" i="17"/>
  <c r="B5" i="17"/>
  <c r="B6" i="18"/>
  <c r="C6" i="18"/>
  <c r="D6" i="18"/>
  <c r="E6" i="18"/>
  <c r="F6" i="18"/>
  <c r="G6" i="18"/>
  <c r="H6" i="18"/>
  <c r="I6" i="18"/>
  <c r="J6" i="18"/>
  <c r="K6" i="18"/>
  <c r="B7" i="18"/>
  <c r="C7" i="18"/>
  <c r="D7" i="18"/>
  <c r="E7" i="18"/>
  <c r="F7" i="18"/>
  <c r="G7" i="18"/>
  <c r="H7" i="18"/>
  <c r="I7" i="18"/>
  <c r="J7" i="18"/>
  <c r="K7" i="18"/>
  <c r="B8" i="18"/>
  <c r="C8" i="18"/>
  <c r="D8" i="18"/>
  <c r="E8" i="18"/>
  <c r="F8" i="18"/>
  <c r="G8" i="18"/>
  <c r="H8" i="18"/>
  <c r="I8" i="18"/>
  <c r="J8" i="18"/>
  <c r="K8" i="18"/>
  <c r="B9" i="18"/>
  <c r="C9" i="18"/>
  <c r="D9" i="18"/>
  <c r="E9" i="18"/>
  <c r="F9" i="18"/>
  <c r="G9" i="18"/>
  <c r="H9" i="18"/>
  <c r="I9" i="18"/>
  <c r="J9" i="18"/>
  <c r="K9" i="18"/>
  <c r="B10" i="18"/>
  <c r="C10" i="18"/>
  <c r="D10" i="18"/>
  <c r="E10" i="18"/>
  <c r="F10" i="18"/>
  <c r="G10" i="18"/>
  <c r="H10" i="18"/>
  <c r="I10" i="18"/>
  <c r="J10" i="18"/>
  <c r="K10" i="18"/>
  <c r="B11" i="18"/>
  <c r="C11" i="18"/>
  <c r="D11" i="18"/>
  <c r="E11" i="18"/>
  <c r="F11" i="18"/>
  <c r="G11" i="18"/>
  <c r="H11" i="18"/>
  <c r="I11" i="18"/>
  <c r="J11" i="18"/>
  <c r="K11" i="18"/>
  <c r="B12" i="18"/>
  <c r="C12" i="18"/>
  <c r="D12" i="18"/>
  <c r="E12" i="18"/>
  <c r="F12" i="18"/>
  <c r="G12" i="18"/>
  <c r="H12" i="18"/>
  <c r="I12" i="18"/>
  <c r="J12" i="18"/>
  <c r="K12" i="18"/>
  <c r="B13" i="18"/>
  <c r="C13" i="18"/>
  <c r="D13" i="18"/>
  <c r="E13" i="18"/>
  <c r="F13" i="18"/>
  <c r="G13" i="18"/>
  <c r="H13" i="18"/>
  <c r="I13" i="18"/>
  <c r="J13" i="18"/>
  <c r="K13" i="18"/>
  <c r="B14" i="18"/>
  <c r="C14" i="18"/>
  <c r="D14" i="18"/>
  <c r="E14" i="18"/>
  <c r="F14" i="18"/>
  <c r="G14" i="18"/>
  <c r="H14" i="18"/>
  <c r="I14" i="18"/>
  <c r="J14" i="18"/>
  <c r="K14" i="18"/>
  <c r="B15" i="18"/>
  <c r="C15" i="18"/>
  <c r="D15" i="18"/>
  <c r="E15" i="18"/>
  <c r="F15" i="18"/>
  <c r="G15" i="18"/>
  <c r="H15" i="18"/>
  <c r="I15" i="18"/>
  <c r="J15" i="18"/>
  <c r="K15" i="18"/>
  <c r="B16" i="18"/>
  <c r="C16" i="18"/>
  <c r="D16" i="18"/>
  <c r="E16" i="18"/>
  <c r="F16" i="18"/>
  <c r="G16" i="18"/>
  <c r="H16" i="18"/>
  <c r="I16" i="18"/>
  <c r="J16" i="18"/>
  <c r="K16" i="18"/>
  <c r="B17" i="18"/>
  <c r="C17" i="18"/>
  <c r="D17" i="18"/>
  <c r="E17" i="18"/>
  <c r="F17" i="18"/>
  <c r="G17" i="18"/>
  <c r="H17" i="18"/>
  <c r="I17" i="18"/>
  <c r="J17" i="18"/>
  <c r="K17" i="18"/>
  <c r="B18" i="18"/>
  <c r="C18" i="18"/>
  <c r="D18" i="18"/>
  <c r="E18" i="18"/>
  <c r="F18" i="18"/>
  <c r="G18" i="18"/>
  <c r="H18" i="18"/>
  <c r="I18" i="18"/>
  <c r="J18" i="18"/>
  <c r="K18" i="18"/>
  <c r="B19" i="18"/>
  <c r="C19" i="18"/>
  <c r="D19" i="18"/>
  <c r="E19" i="18"/>
  <c r="F19" i="18"/>
  <c r="G19" i="18"/>
  <c r="H19" i="18"/>
  <c r="I19" i="18"/>
  <c r="J19" i="18"/>
  <c r="K19" i="18"/>
  <c r="B20" i="18"/>
  <c r="C20" i="18"/>
  <c r="D20" i="18"/>
  <c r="E20" i="18"/>
  <c r="F20" i="18"/>
  <c r="G20" i="18"/>
  <c r="H20" i="18"/>
  <c r="I20" i="18"/>
  <c r="J20" i="18"/>
  <c r="K20" i="18"/>
  <c r="B21" i="18"/>
  <c r="C21" i="18"/>
  <c r="D21" i="18"/>
  <c r="E21" i="18"/>
  <c r="F21" i="18"/>
  <c r="G21" i="18"/>
  <c r="H21" i="18"/>
  <c r="I21" i="18"/>
  <c r="J21" i="18"/>
  <c r="K21" i="18"/>
  <c r="B22" i="18"/>
  <c r="C22" i="18"/>
  <c r="D22" i="18"/>
  <c r="E22" i="18"/>
  <c r="F22" i="18"/>
  <c r="G22" i="18"/>
  <c r="H22" i="18"/>
  <c r="I22" i="18"/>
  <c r="J22" i="18"/>
  <c r="K22" i="18"/>
  <c r="B23" i="18"/>
  <c r="C23" i="18"/>
  <c r="D23" i="18"/>
  <c r="E23" i="18"/>
  <c r="F23" i="18"/>
  <c r="G23" i="18"/>
  <c r="H23" i="18"/>
  <c r="I23" i="18"/>
  <c r="J23" i="18"/>
  <c r="K23" i="18"/>
  <c r="B24" i="18"/>
  <c r="C24" i="18"/>
  <c r="D24" i="18"/>
  <c r="E24" i="18"/>
  <c r="F24" i="18"/>
  <c r="G24" i="18"/>
  <c r="H24" i="18"/>
  <c r="I24" i="18"/>
  <c r="J24" i="18"/>
  <c r="K24" i="18"/>
  <c r="B25" i="18"/>
  <c r="C25" i="18"/>
  <c r="D25" i="18"/>
  <c r="E25" i="18"/>
  <c r="F25" i="18"/>
  <c r="G25" i="18"/>
  <c r="H25" i="18"/>
  <c r="I25" i="18"/>
  <c r="J25" i="18"/>
  <c r="K25" i="18"/>
  <c r="B26" i="18"/>
  <c r="C26" i="18"/>
  <c r="D26" i="18"/>
  <c r="E26" i="18"/>
  <c r="F26" i="18"/>
  <c r="G26" i="18"/>
  <c r="H26" i="18"/>
  <c r="I26" i="18"/>
  <c r="J26" i="18"/>
  <c r="K26" i="18"/>
  <c r="B27" i="18"/>
  <c r="C27" i="18"/>
  <c r="D27" i="18"/>
  <c r="E27" i="18"/>
  <c r="F27" i="18"/>
  <c r="G27" i="18"/>
  <c r="H27" i="18"/>
  <c r="I27" i="18"/>
  <c r="J27" i="18"/>
  <c r="K27" i="18"/>
  <c r="B28" i="18"/>
  <c r="C28" i="18"/>
  <c r="D28" i="18"/>
  <c r="E28" i="18"/>
  <c r="F28" i="18"/>
  <c r="G28" i="18"/>
  <c r="H28" i="18"/>
  <c r="I28" i="18"/>
  <c r="J28" i="18"/>
  <c r="K28" i="18"/>
  <c r="B29" i="18"/>
  <c r="C29" i="18"/>
  <c r="D29" i="18"/>
  <c r="E29" i="18"/>
  <c r="F29" i="18"/>
  <c r="G29" i="18"/>
  <c r="H29" i="18"/>
  <c r="I29" i="18"/>
  <c r="J29" i="18"/>
  <c r="K29" i="18"/>
  <c r="B30" i="18"/>
  <c r="C30" i="18"/>
  <c r="D30" i="18"/>
  <c r="E30" i="18"/>
  <c r="F30" i="18"/>
  <c r="G30" i="18"/>
  <c r="H30" i="18"/>
  <c r="I30" i="18"/>
  <c r="J30" i="18"/>
  <c r="K30" i="18"/>
  <c r="B31" i="18"/>
  <c r="C31" i="18"/>
  <c r="D31" i="18"/>
  <c r="E31" i="18"/>
  <c r="F31" i="18"/>
  <c r="G31" i="18"/>
  <c r="H31" i="18"/>
  <c r="I31" i="18"/>
  <c r="J31" i="18"/>
  <c r="K31" i="18"/>
  <c r="B32" i="18"/>
  <c r="C32" i="18"/>
  <c r="D32" i="18"/>
  <c r="E32" i="18"/>
  <c r="F32" i="18"/>
  <c r="G32" i="18"/>
  <c r="H32" i="18"/>
  <c r="I32" i="18"/>
  <c r="J32" i="18"/>
  <c r="K32" i="18"/>
  <c r="B33" i="18"/>
  <c r="C33" i="18"/>
  <c r="D33" i="18"/>
  <c r="E33" i="18"/>
  <c r="F33" i="18"/>
  <c r="G33" i="18"/>
  <c r="H33" i="18"/>
  <c r="I33" i="18"/>
  <c r="J33" i="18"/>
  <c r="K33" i="18"/>
  <c r="B34" i="18"/>
  <c r="C34" i="18"/>
  <c r="D34" i="18"/>
  <c r="E34" i="18"/>
  <c r="F34" i="18"/>
  <c r="G34" i="18"/>
  <c r="H34" i="18"/>
  <c r="I34" i="18"/>
  <c r="J34" i="18"/>
  <c r="K34" i="18"/>
  <c r="B35" i="18"/>
  <c r="C35" i="18"/>
  <c r="D35" i="18"/>
  <c r="E35" i="18"/>
  <c r="F35" i="18"/>
  <c r="G35" i="18"/>
  <c r="H35" i="18"/>
  <c r="I35" i="18"/>
  <c r="J35" i="18"/>
  <c r="K35" i="18"/>
  <c r="B36" i="18"/>
  <c r="C36" i="18"/>
  <c r="D36" i="18"/>
  <c r="E36" i="18"/>
  <c r="F36" i="18"/>
  <c r="G36" i="18"/>
  <c r="H36" i="18"/>
  <c r="I36" i="18"/>
  <c r="J36" i="18"/>
  <c r="K36" i="18"/>
  <c r="B37" i="18"/>
  <c r="C37" i="18"/>
  <c r="D37" i="18"/>
  <c r="E37" i="18"/>
  <c r="F37" i="18"/>
  <c r="G37" i="18"/>
  <c r="H37" i="18"/>
  <c r="I37" i="18"/>
  <c r="J37" i="18"/>
  <c r="K37" i="18"/>
  <c r="B38" i="18"/>
  <c r="C38" i="18"/>
  <c r="D38" i="18"/>
  <c r="E38" i="18"/>
  <c r="F38" i="18"/>
  <c r="G38" i="18"/>
  <c r="H38" i="18"/>
  <c r="I38" i="18"/>
  <c r="J38" i="18"/>
  <c r="K38" i="18"/>
  <c r="B39" i="18"/>
  <c r="C39" i="18"/>
  <c r="D39" i="18"/>
  <c r="E39" i="18"/>
  <c r="F39" i="18"/>
  <c r="G39" i="18"/>
  <c r="H39" i="18"/>
  <c r="I39" i="18"/>
  <c r="J39" i="18"/>
  <c r="K39" i="18"/>
  <c r="B40" i="18"/>
  <c r="C40" i="18"/>
  <c r="D40" i="18"/>
  <c r="E40" i="18"/>
  <c r="F40" i="18"/>
  <c r="G40" i="18"/>
  <c r="H40" i="18"/>
  <c r="I40" i="18"/>
  <c r="J40" i="18"/>
  <c r="K40" i="18"/>
  <c r="B41" i="18"/>
  <c r="C41" i="18"/>
  <c r="D41" i="18"/>
  <c r="E41" i="18"/>
  <c r="F41" i="18"/>
  <c r="G41" i="18"/>
  <c r="H41" i="18"/>
  <c r="I41" i="18"/>
  <c r="J41" i="18"/>
  <c r="K41" i="18"/>
  <c r="B42" i="18"/>
  <c r="C42" i="18"/>
  <c r="D42" i="18"/>
  <c r="E42" i="18"/>
  <c r="F42" i="18"/>
  <c r="G42" i="18"/>
  <c r="H42" i="18"/>
  <c r="I42" i="18"/>
  <c r="J42" i="18"/>
  <c r="K42" i="18"/>
  <c r="B43" i="18"/>
  <c r="C43" i="18"/>
  <c r="D43" i="18"/>
  <c r="E43" i="18"/>
  <c r="F43" i="18"/>
  <c r="G43" i="18"/>
  <c r="H43" i="18"/>
  <c r="I43" i="18"/>
  <c r="J43" i="18"/>
  <c r="K43" i="18"/>
  <c r="B44" i="18"/>
  <c r="C44" i="18"/>
  <c r="D44" i="18"/>
  <c r="E44" i="18"/>
  <c r="F44" i="18"/>
  <c r="G44" i="18"/>
  <c r="H44" i="18"/>
  <c r="I44" i="18"/>
  <c r="J44" i="18"/>
  <c r="K44" i="18"/>
  <c r="B45" i="18"/>
  <c r="C45" i="18"/>
  <c r="D45" i="18"/>
  <c r="E45" i="18"/>
  <c r="F45" i="18"/>
  <c r="G45" i="18"/>
  <c r="H45" i="18"/>
  <c r="I45" i="18"/>
  <c r="J45" i="18"/>
  <c r="K45" i="18"/>
  <c r="B46" i="18"/>
  <c r="C46" i="18"/>
  <c r="D46" i="18"/>
  <c r="E46" i="18"/>
  <c r="F46" i="18"/>
  <c r="G46" i="18"/>
  <c r="H46" i="18"/>
  <c r="I46" i="18"/>
  <c r="J46" i="18"/>
  <c r="K46" i="18"/>
  <c r="B47" i="18"/>
  <c r="C47" i="18"/>
  <c r="D47" i="18"/>
  <c r="E47" i="18"/>
  <c r="F47" i="18"/>
  <c r="G47" i="18"/>
  <c r="H47" i="18"/>
  <c r="I47" i="18"/>
  <c r="J47" i="18"/>
  <c r="K47" i="18"/>
  <c r="B48" i="18"/>
  <c r="C48" i="18"/>
  <c r="D48" i="18"/>
  <c r="E48" i="18"/>
  <c r="F48" i="18"/>
  <c r="G48" i="18"/>
  <c r="H48" i="18"/>
  <c r="I48" i="18"/>
  <c r="J48" i="18"/>
  <c r="K48" i="18"/>
  <c r="B49" i="18"/>
  <c r="C49" i="18"/>
  <c r="D49" i="18"/>
  <c r="E49" i="18"/>
  <c r="F49" i="18"/>
  <c r="G49" i="18"/>
  <c r="H49" i="18"/>
  <c r="I49" i="18"/>
  <c r="J49" i="18"/>
  <c r="K49" i="18"/>
  <c r="B50" i="18"/>
  <c r="C50" i="18"/>
  <c r="D50" i="18"/>
  <c r="E50" i="18"/>
  <c r="F50" i="18"/>
  <c r="G50" i="18"/>
  <c r="H50" i="18"/>
  <c r="I50" i="18"/>
  <c r="J50" i="18"/>
  <c r="K50" i="18"/>
  <c r="B51" i="18"/>
  <c r="C51" i="18"/>
  <c r="D51" i="18"/>
  <c r="E51" i="18"/>
  <c r="F51" i="18"/>
  <c r="G51" i="18"/>
  <c r="H51" i="18"/>
  <c r="I51" i="18"/>
  <c r="J51" i="18"/>
  <c r="K51" i="18"/>
  <c r="B52" i="18"/>
  <c r="C52" i="18"/>
  <c r="D52" i="18"/>
  <c r="E52" i="18"/>
  <c r="F52" i="18"/>
  <c r="G52" i="18"/>
  <c r="H52" i="18"/>
  <c r="I52" i="18"/>
  <c r="J52" i="18"/>
  <c r="K52" i="18"/>
  <c r="B53" i="18"/>
  <c r="C53" i="18"/>
  <c r="D53" i="18"/>
  <c r="E53" i="18"/>
  <c r="F53" i="18"/>
  <c r="G53" i="18"/>
  <c r="H53" i="18"/>
  <c r="I53" i="18"/>
  <c r="J53" i="18"/>
  <c r="K53" i="18"/>
  <c r="B54" i="18"/>
  <c r="C54" i="18"/>
  <c r="D54" i="18"/>
  <c r="E54" i="18"/>
  <c r="F54" i="18"/>
  <c r="G54" i="18"/>
  <c r="H54" i="18"/>
  <c r="I54" i="18"/>
  <c r="J54" i="18"/>
  <c r="K54" i="18"/>
  <c r="B55" i="18"/>
  <c r="C55" i="18"/>
  <c r="D55" i="18"/>
  <c r="E55" i="18"/>
  <c r="F55" i="18"/>
  <c r="G55" i="18"/>
  <c r="H55" i="18"/>
  <c r="I55" i="18"/>
  <c r="J55" i="18"/>
  <c r="K55" i="18"/>
  <c r="B56" i="18"/>
  <c r="C56" i="18"/>
  <c r="D56" i="18"/>
  <c r="E56" i="18"/>
  <c r="F56" i="18"/>
  <c r="G56" i="18"/>
  <c r="H56" i="18"/>
  <c r="I56" i="18"/>
  <c r="J56" i="18"/>
  <c r="K56" i="18"/>
  <c r="B57" i="18"/>
  <c r="C57" i="18"/>
  <c r="D57" i="18"/>
  <c r="E57" i="18"/>
  <c r="F57" i="18"/>
  <c r="G57" i="18"/>
  <c r="H57" i="18"/>
  <c r="I57" i="18"/>
  <c r="J57" i="18"/>
  <c r="K57" i="18"/>
  <c r="B58" i="18"/>
  <c r="C58" i="18"/>
  <c r="D58" i="18"/>
  <c r="E58" i="18"/>
  <c r="F58" i="18"/>
  <c r="G58" i="18"/>
  <c r="H58" i="18"/>
  <c r="I58" i="18"/>
  <c r="J58" i="18"/>
  <c r="K58" i="18"/>
  <c r="B59" i="18"/>
  <c r="C59" i="18"/>
  <c r="D59" i="18"/>
  <c r="E59" i="18"/>
  <c r="F59" i="18"/>
  <c r="G59" i="18"/>
  <c r="H59" i="18"/>
  <c r="I59" i="18"/>
  <c r="J59" i="18"/>
  <c r="K59" i="18"/>
  <c r="B60" i="18"/>
  <c r="C60" i="18"/>
  <c r="D60" i="18"/>
  <c r="E60" i="18"/>
  <c r="F60" i="18"/>
  <c r="G60" i="18"/>
  <c r="H60" i="18"/>
  <c r="I60" i="18"/>
  <c r="J60" i="18"/>
  <c r="K60" i="18"/>
  <c r="B61" i="18"/>
  <c r="C61" i="18"/>
  <c r="D61" i="18"/>
  <c r="E61" i="18"/>
  <c r="F61" i="18"/>
  <c r="G61" i="18"/>
  <c r="H61" i="18"/>
  <c r="I61" i="18"/>
  <c r="J61" i="18"/>
  <c r="K61" i="18"/>
  <c r="B62" i="18"/>
  <c r="C62" i="18"/>
  <c r="D62" i="18"/>
  <c r="E62" i="18"/>
  <c r="F62" i="18"/>
  <c r="G62" i="18"/>
  <c r="H62" i="18"/>
  <c r="I62" i="18"/>
  <c r="J62" i="18"/>
  <c r="K62" i="18"/>
  <c r="B63" i="18"/>
  <c r="C63" i="18"/>
  <c r="D63" i="18"/>
  <c r="E63" i="18"/>
  <c r="F63" i="18"/>
  <c r="G63" i="18"/>
  <c r="H63" i="18"/>
  <c r="I63" i="18"/>
  <c r="J63" i="18"/>
  <c r="K63" i="18"/>
  <c r="B64" i="18"/>
  <c r="C64" i="18"/>
  <c r="D64" i="18"/>
  <c r="E64" i="18"/>
  <c r="F64" i="18"/>
  <c r="G64" i="18"/>
  <c r="H64" i="18"/>
  <c r="I64" i="18"/>
  <c r="J64" i="18"/>
  <c r="K64" i="18"/>
  <c r="B65" i="18"/>
  <c r="C65" i="18"/>
  <c r="D65" i="18"/>
  <c r="E65" i="18"/>
  <c r="F65" i="18"/>
  <c r="G65" i="18"/>
  <c r="H65" i="18"/>
  <c r="I65" i="18"/>
  <c r="J65" i="18"/>
  <c r="K65" i="18"/>
  <c r="B66" i="18"/>
  <c r="C66" i="18"/>
  <c r="D66" i="18"/>
  <c r="E66" i="18"/>
  <c r="F66" i="18"/>
  <c r="G66" i="18"/>
  <c r="H66" i="18"/>
  <c r="I66" i="18"/>
  <c r="J66" i="18"/>
  <c r="K66" i="18"/>
  <c r="B67" i="18"/>
  <c r="C67" i="18"/>
  <c r="D67" i="18"/>
  <c r="E67" i="18"/>
  <c r="F67" i="18"/>
  <c r="G67" i="18"/>
  <c r="H67" i="18"/>
  <c r="I67" i="18"/>
  <c r="J67" i="18"/>
  <c r="K67" i="18"/>
  <c r="B68" i="18"/>
  <c r="C68" i="18"/>
  <c r="D68" i="18"/>
  <c r="E68" i="18"/>
  <c r="F68" i="18"/>
  <c r="G68" i="18"/>
  <c r="H68" i="18"/>
  <c r="I68" i="18"/>
  <c r="J68" i="18"/>
  <c r="K68" i="18"/>
  <c r="B69" i="18"/>
  <c r="C69" i="18"/>
  <c r="D69" i="18"/>
  <c r="E69" i="18"/>
  <c r="F69" i="18"/>
  <c r="G69" i="18"/>
  <c r="H69" i="18"/>
  <c r="I69" i="18"/>
  <c r="J69" i="18"/>
  <c r="K69" i="18"/>
  <c r="B70" i="18"/>
  <c r="C70" i="18"/>
  <c r="D70" i="18"/>
  <c r="E70" i="18"/>
  <c r="F70" i="18"/>
  <c r="G70" i="18"/>
  <c r="H70" i="18"/>
  <c r="I70" i="18"/>
  <c r="J70" i="18"/>
  <c r="K70" i="18"/>
  <c r="B71" i="18"/>
  <c r="C71" i="18"/>
  <c r="D71" i="18"/>
  <c r="E71" i="18"/>
  <c r="F71" i="18"/>
  <c r="G71" i="18"/>
  <c r="H71" i="18"/>
  <c r="I71" i="18"/>
  <c r="J71" i="18"/>
  <c r="K71" i="18"/>
  <c r="B72" i="18"/>
  <c r="C72" i="18"/>
  <c r="D72" i="18"/>
  <c r="E72" i="18"/>
  <c r="F72" i="18"/>
  <c r="G72" i="18"/>
  <c r="H72" i="18"/>
  <c r="I72" i="18"/>
  <c r="J72" i="18"/>
  <c r="K72" i="18"/>
  <c r="B73" i="18"/>
  <c r="C73" i="18"/>
  <c r="D73" i="18"/>
  <c r="E73" i="18"/>
  <c r="F73" i="18"/>
  <c r="G73" i="18"/>
  <c r="H73" i="18"/>
  <c r="I73" i="18"/>
  <c r="J73" i="18"/>
  <c r="K73" i="18"/>
  <c r="B74" i="18"/>
  <c r="C74" i="18"/>
  <c r="D74" i="18"/>
  <c r="E74" i="18"/>
  <c r="F74" i="18"/>
  <c r="G74" i="18"/>
  <c r="H74" i="18"/>
  <c r="I74" i="18"/>
  <c r="J74" i="18"/>
  <c r="K74" i="18"/>
  <c r="B75" i="18"/>
  <c r="C75" i="18"/>
  <c r="D75" i="18"/>
  <c r="E75" i="18"/>
  <c r="F75" i="18"/>
  <c r="G75" i="18"/>
  <c r="H75" i="18"/>
  <c r="I75" i="18"/>
  <c r="J75" i="18"/>
  <c r="K75" i="18"/>
  <c r="B76" i="18"/>
  <c r="C76" i="18"/>
  <c r="D76" i="18"/>
  <c r="E76" i="18"/>
  <c r="F76" i="18"/>
  <c r="G76" i="18"/>
  <c r="H76" i="18"/>
  <c r="I76" i="18"/>
  <c r="J76" i="18"/>
  <c r="K76" i="18"/>
  <c r="B77" i="18"/>
  <c r="C77" i="18"/>
  <c r="D77" i="18"/>
  <c r="E77" i="18"/>
  <c r="F77" i="18"/>
  <c r="G77" i="18"/>
  <c r="H77" i="18"/>
  <c r="I77" i="18"/>
  <c r="J77" i="18"/>
  <c r="K77" i="18"/>
  <c r="B78" i="18"/>
  <c r="C78" i="18"/>
  <c r="D78" i="18"/>
  <c r="E78" i="18"/>
  <c r="F78" i="18"/>
  <c r="G78" i="18"/>
  <c r="H78" i="18"/>
  <c r="I78" i="18"/>
  <c r="J78" i="18"/>
  <c r="K78" i="18"/>
  <c r="B79" i="18"/>
  <c r="C79" i="18"/>
  <c r="D79" i="18"/>
  <c r="E79" i="18"/>
  <c r="F79" i="18"/>
  <c r="G79" i="18"/>
  <c r="H79" i="18"/>
  <c r="I79" i="18"/>
  <c r="J79" i="18"/>
  <c r="K79" i="18"/>
  <c r="B80" i="18"/>
  <c r="C80" i="18"/>
  <c r="D80" i="18"/>
  <c r="E80" i="18"/>
  <c r="F80" i="18"/>
  <c r="G80" i="18"/>
  <c r="H80" i="18"/>
  <c r="I80" i="18"/>
  <c r="J80" i="18"/>
  <c r="K80" i="18"/>
  <c r="B81" i="18"/>
  <c r="C81" i="18"/>
  <c r="D81" i="18"/>
  <c r="E81" i="18"/>
  <c r="F81" i="18"/>
  <c r="G81" i="18"/>
  <c r="H81" i="18"/>
  <c r="I81" i="18"/>
  <c r="J81" i="18"/>
  <c r="K81" i="18"/>
  <c r="B82" i="18"/>
  <c r="C82" i="18"/>
  <c r="D82" i="18"/>
  <c r="E82" i="18"/>
  <c r="F82" i="18"/>
  <c r="G82" i="18"/>
  <c r="H82" i="18"/>
  <c r="I82" i="18"/>
  <c r="J82" i="18"/>
  <c r="K82" i="18"/>
  <c r="B83" i="18"/>
  <c r="C83" i="18"/>
  <c r="D83" i="18"/>
  <c r="E83" i="18"/>
  <c r="F83" i="18"/>
  <c r="G83" i="18"/>
  <c r="H83" i="18"/>
  <c r="I83" i="18"/>
  <c r="J83" i="18"/>
  <c r="K83" i="18"/>
  <c r="B84" i="18"/>
  <c r="C84" i="18"/>
  <c r="D84" i="18"/>
  <c r="E84" i="18"/>
  <c r="F84" i="18"/>
  <c r="G84" i="18"/>
  <c r="H84" i="18"/>
  <c r="I84" i="18"/>
  <c r="J84" i="18"/>
  <c r="K84" i="18"/>
  <c r="B85" i="18"/>
  <c r="C85" i="18"/>
  <c r="D85" i="18"/>
  <c r="E85" i="18"/>
  <c r="F85" i="18"/>
  <c r="G85" i="18"/>
  <c r="H85" i="18"/>
  <c r="I85" i="18"/>
  <c r="J85" i="18"/>
  <c r="K85" i="18"/>
  <c r="B86" i="18"/>
  <c r="C86" i="18"/>
  <c r="D86" i="18"/>
  <c r="E86" i="18"/>
  <c r="F86" i="18"/>
  <c r="G86" i="18"/>
  <c r="H86" i="18"/>
  <c r="I86" i="18"/>
  <c r="J86" i="18"/>
  <c r="K86" i="18"/>
  <c r="B87" i="18"/>
  <c r="C87" i="18"/>
  <c r="D87" i="18"/>
  <c r="E87" i="18"/>
  <c r="F87" i="18"/>
  <c r="G87" i="18"/>
  <c r="H87" i="18"/>
  <c r="I87" i="18"/>
  <c r="J87" i="18"/>
  <c r="K87" i="18"/>
  <c r="B88" i="18"/>
  <c r="C88" i="18"/>
  <c r="D88" i="18"/>
  <c r="E88" i="18"/>
  <c r="F88" i="18"/>
  <c r="G88" i="18"/>
  <c r="H88" i="18"/>
  <c r="I88" i="18"/>
  <c r="J88" i="18"/>
  <c r="K88" i="18"/>
  <c r="B89" i="18"/>
  <c r="C89" i="18"/>
  <c r="D89" i="18"/>
  <c r="E89" i="18"/>
  <c r="F89" i="18"/>
  <c r="G89" i="18"/>
  <c r="H89" i="18"/>
  <c r="I89" i="18"/>
  <c r="J89" i="18"/>
  <c r="K89" i="18"/>
  <c r="B90" i="18"/>
  <c r="C90" i="18"/>
  <c r="D90" i="18"/>
  <c r="E90" i="18"/>
  <c r="F90" i="18"/>
  <c r="G90" i="18"/>
  <c r="H90" i="18"/>
  <c r="I90" i="18"/>
  <c r="J90" i="18"/>
  <c r="K90" i="18"/>
  <c r="B91" i="18"/>
  <c r="C91" i="18"/>
  <c r="D91" i="18"/>
  <c r="E91" i="18"/>
  <c r="F91" i="18"/>
  <c r="G91" i="18"/>
  <c r="H91" i="18"/>
  <c r="I91" i="18"/>
  <c r="J91" i="18"/>
  <c r="K91" i="18"/>
  <c r="B92" i="18"/>
  <c r="C92" i="18"/>
  <c r="D92" i="18"/>
  <c r="E92" i="18"/>
  <c r="F92" i="18"/>
  <c r="G92" i="18"/>
  <c r="H92" i="18"/>
  <c r="I92" i="18"/>
  <c r="J92" i="18"/>
  <c r="K92" i="18"/>
  <c r="B93" i="18"/>
  <c r="C93" i="18"/>
  <c r="D93" i="18"/>
  <c r="E93" i="18"/>
  <c r="F93" i="18"/>
  <c r="G93" i="18"/>
  <c r="H93" i="18"/>
  <c r="I93" i="18"/>
  <c r="J93" i="18"/>
  <c r="K93" i="18"/>
  <c r="B94" i="18"/>
  <c r="C94" i="18"/>
  <c r="D94" i="18"/>
  <c r="E94" i="18"/>
  <c r="F94" i="18"/>
  <c r="G94" i="18"/>
  <c r="H94" i="18"/>
  <c r="I94" i="18"/>
  <c r="J94" i="18"/>
  <c r="K94" i="18"/>
  <c r="B95" i="18"/>
  <c r="C95" i="18"/>
  <c r="D95" i="18"/>
  <c r="E95" i="18"/>
  <c r="F95" i="18"/>
  <c r="G95" i="18"/>
  <c r="H95" i="18"/>
  <c r="I95" i="18"/>
  <c r="J95" i="18"/>
  <c r="K95" i="18"/>
  <c r="B96" i="18"/>
  <c r="C96" i="18"/>
  <c r="D96" i="18"/>
  <c r="E96" i="18"/>
  <c r="F96" i="18"/>
  <c r="G96" i="18"/>
  <c r="H96" i="18"/>
  <c r="I96" i="18"/>
  <c r="J96" i="18"/>
  <c r="K96" i="18"/>
  <c r="B97" i="18"/>
  <c r="C97" i="18"/>
  <c r="D97" i="18"/>
  <c r="E97" i="18"/>
  <c r="F97" i="18"/>
  <c r="G97" i="18"/>
  <c r="H97" i="18"/>
  <c r="I97" i="18"/>
  <c r="J97" i="18"/>
  <c r="K97" i="18"/>
  <c r="B98" i="18"/>
  <c r="C98" i="18"/>
  <c r="D98" i="18"/>
  <c r="E98" i="18"/>
  <c r="F98" i="18"/>
  <c r="G98" i="18"/>
  <c r="H98" i="18"/>
  <c r="I98" i="18"/>
  <c r="J98" i="18"/>
  <c r="K98" i="18"/>
  <c r="B99" i="18"/>
  <c r="C99" i="18"/>
  <c r="D99" i="18"/>
  <c r="E99" i="18"/>
  <c r="F99" i="18"/>
  <c r="G99" i="18"/>
  <c r="H99" i="18"/>
  <c r="I99" i="18"/>
  <c r="J99" i="18"/>
  <c r="K99" i="18"/>
  <c r="B100" i="18"/>
  <c r="C100" i="18"/>
  <c r="D100" i="18"/>
  <c r="E100" i="18"/>
  <c r="F100" i="18"/>
  <c r="G100" i="18"/>
  <c r="H100" i="18"/>
  <c r="I100" i="18"/>
  <c r="J100" i="18"/>
  <c r="K100" i="18"/>
  <c r="B101" i="18"/>
  <c r="C101" i="18"/>
  <c r="D101" i="18"/>
  <c r="E101" i="18"/>
  <c r="F101" i="18"/>
  <c r="G101" i="18"/>
  <c r="H101" i="18"/>
  <c r="I101" i="18"/>
  <c r="J101" i="18"/>
  <c r="K101" i="18"/>
  <c r="B102" i="18"/>
  <c r="C102" i="18"/>
  <c r="D102" i="18"/>
  <c r="E102" i="18"/>
  <c r="F102" i="18"/>
  <c r="G102" i="18"/>
  <c r="H102" i="18"/>
  <c r="I102" i="18"/>
  <c r="J102" i="18"/>
  <c r="K102" i="18"/>
  <c r="B103" i="18"/>
  <c r="C103" i="18"/>
  <c r="D103" i="18"/>
  <c r="E103" i="18"/>
  <c r="F103" i="18"/>
  <c r="G103" i="18"/>
  <c r="H103" i="18"/>
  <c r="I103" i="18"/>
  <c r="J103" i="18"/>
  <c r="K103" i="18"/>
  <c r="B104" i="18"/>
  <c r="C104" i="18"/>
  <c r="D104" i="18"/>
  <c r="E104" i="18"/>
  <c r="F104" i="18"/>
  <c r="G104" i="18"/>
  <c r="H104" i="18"/>
  <c r="I104" i="18"/>
  <c r="J104" i="18"/>
  <c r="K104" i="18"/>
  <c r="B105" i="18"/>
  <c r="C105" i="18"/>
  <c r="D105" i="18"/>
  <c r="E105" i="18"/>
  <c r="F105" i="18"/>
  <c r="G105" i="18"/>
  <c r="H105" i="18"/>
  <c r="I105" i="18"/>
  <c r="J105" i="18"/>
  <c r="K105" i="18"/>
  <c r="B106" i="18"/>
  <c r="C106" i="18"/>
  <c r="D106" i="18"/>
  <c r="E106" i="18"/>
  <c r="F106" i="18"/>
  <c r="G106" i="18"/>
  <c r="H106" i="18"/>
  <c r="I106" i="18"/>
  <c r="J106" i="18"/>
  <c r="K106" i="18"/>
  <c r="B107" i="18"/>
  <c r="C107" i="18"/>
  <c r="D107" i="18"/>
  <c r="E107" i="18"/>
  <c r="F107" i="18"/>
  <c r="G107" i="18"/>
  <c r="H107" i="18"/>
  <c r="I107" i="18"/>
  <c r="J107" i="18"/>
  <c r="K107" i="18"/>
  <c r="B108" i="18"/>
  <c r="C108" i="18"/>
  <c r="D108" i="18"/>
  <c r="E108" i="18"/>
  <c r="F108" i="18"/>
  <c r="G108" i="18"/>
  <c r="H108" i="18"/>
  <c r="I108" i="18"/>
  <c r="J108" i="18"/>
  <c r="K108" i="18"/>
  <c r="B109" i="18"/>
  <c r="C109" i="18"/>
  <c r="D109" i="18"/>
  <c r="E109" i="18"/>
  <c r="F109" i="18"/>
  <c r="G109" i="18"/>
  <c r="H109" i="18"/>
  <c r="I109" i="18"/>
  <c r="J109" i="18"/>
  <c r="K109" i="18"/>
  <c r="B110" i="18"/>
  <c r="C110" i="18"/>
  <c r="D110" i="18"/>
  <c r="E110" i="18"/>
  <c r="F110" i="18"/>
  <c r="G110" i="18"/>
  <c r="H110" i="18"/>
  <c r="I110" i="18"/>
  <c r="J110" i="18"/>
  <c r="K110" i="18"/>
  <c r="B111" i="18"/>
  <c r="C111" i="18"/>
  <c r="D111" i="18"/>
  <c r="E111" i="18"/>
  <c r="F111" i="18"/>
  <c r="G111" i="18"/>
  <c r="H111" i="18"/>
  <c r="I111" i="18"/>
  <c r="J111" i="18"/>
  <c r="K111" i="18"/>
  <c r="B112" i="18"/>
  <c r="C112" i="18"/>
  <c r="D112" i="18"/>
  <c r="E112" i="18"/>
  <c r="F112" i="18"/>
  <c r="G112" i="18"/>
  <c r="H112" i="18"/>
  <c r="I112" i="18"/>
  <c r="J112" i="18"/>
  <c r="K112" i="18"/>
  <c r="B113" i="18"/>
  <c r="C113" i="18"/>
  <c r="D113" i="18"/>
  <c r="E113" i="18"/>
  <c r="F113" i="18"/>
  <c r="G113" i="18"/>
  <c r="H113" i="18"/>
  <c r="I113" i="18"/>
  <c r="J113" i="18"/>
  <c r="K113" i="18"/>
  <c r="B114" i="18"/>
  <c r="C114" i="18"/>
  <c r="D114" i="18"/>
  <c r="E114" i="18"/>
  <c r="F114" i="18"/>
  <c r="G114" i="18"/>
  <c r="H114" i="18"/>
  <c r="I114" i="18"/>
  <c r="J114" i="18"/>
  <c r="K114" i="18"/>
  <c r="B115" i="18"/>
  <c r="C115" i="18"/>
  <c r="D115" i="18"/>
  <c r="E115" i="18"/>
  <c r="F115" i="18"/>
  <c r="G115" i="18"/>
  <c r="H115" i="18"/>
  <c r="I115" i="18"/>
  <c r="J115" i="18"/>
  <c r="K115" i="18"/>
  <c r="B116" i="18"/>
  <c r="C116" i="18"/>
  <c r="D116" i="18"/>
  <c r="E116" i="18"/>
  <c r="F116" i="18"/>
  <c r="G116" i="18"/>
  <c r="H116" i="18"/>
  <c r="I116" i="18"/>
  <c r="J116" i="18"/>
  <c r="K116" i="18"/>
  <c r="B117" i="18"/>
  <c r="C117" i="18"/>
  <c r="D117" i="18"/>
  <c r="E117" i="18"/>
  <c r="F117" i="18"/>
  <c r="G117" i="18"/>
  <c r="H117" i="18"/>
  <c r="I117" i="18"/>
  <c r="J117" i="18"/>
  <c r="K117" i="18"/>
  <c r="B118" i="18"/>
  <c r="C118" i="18"/>
  <c r="D118" i="18"/>
  <c r="E118" i="18"/>
  <c r="F118" i="18"/>
  <c r="G118" i="18"/>
  <c r="H118" i="18"/>
  <c r="I118" i="18"/>
  <c r="J118" i="18"/>
  <c r="K118" i="18"/>
  <c r="B119" i="18"/>
  <c r="C119" i="18"/>
  <c r="D119" i="18"/>
  <c r="E119" i="18"/>
  <c r="F119" i="18"/>
  <c r="G119" i="18"/>
  <c r="H119" i="18"/>
  <c r="I119" i="18"/>
  <c r="J119" i="18"/>
  <c r="K119" i="18"/>
  <c r="B120" i="18"/>
  <c r="C120" i="18"/>
  <c r="D120" i="18"/>
  <c r="E120" i="18"/>
  <c r="F120" i="18"/>
  <c r="G120" i="18"/>
  <c r="H120" i="18"/>
  <c r="I120" i="18"/>
  <c r="J120" i="18"/>
  <c r="K120" i="18"/>
  <c r="B121" i="18"/>
  <c r="C121" i="18"/>
  <c r="D121" i="18"/>
  <c r="E121" i="18"/>
  <c r="F121" i="18"/>
  <c r="G121" i="18"/>
  <c r="H121" i="18"/>
  <c r="I121" i="18"/>
  <c r="J121" i="18"/>
  <c r="K121" i="18"/>
  <c r="B122" i="18"/>
  <c r="C122" i="18"/>
  <c r="D122" i="18"/>
  <c r="E122" i="18"/>
  <c r="F122" i="18"/>
  <c r="G122" i="18"/>
  <c r="H122" i="18"/>
  <c r="I122" i="18"/>
  <c r="J122" i="18"/>
  <c r="K122" i="18"/>
  <c r="B123" i="18"/>
  <c r="C123" i="18"/>
  <c r="D123" i="18"/>
  <c r="E123" i="18"/>
  <c r="F123" i="18"/>
  <c r="G123" i="18"/>
  <c r="H123" i="18"/>
  <c r="I123" i="18"/>
  <c r="J123" i="18"/>
  <c r="K123" i="18"/>
  <c r="B124" i="18"/>
  <c r="C124" i="18"/>
  <c r="D124" i="18"/>
  <c r="E124" i="18"/>
  <c r="F124" i="18"/>
  <c r="G124" i="18"/>
  <c r="H124" i="18"/>
  <c r="I124" i="18"/>
  <c r="J124" i="18"/>
  <c r="K124" i="18"/>
  <c r="B125" i="18"/>
  <c r="C125" i="18"/>
  <c r="D125" i="18"/>
  <c r="E125" i="18"/>
  <c r="F125" i="18"/>
  <c r="G125" i="18"/>
  <c r="H125" i="18"/>
  <c r="I125" i="18"/>
  <c r="J125" i="18"/>
  <c r="K125" i="18"/>
  <c r="B126" i="18"/>
  <c r="C126" i="18"/>
  <c r="D126" i="18"/>
  <c r="E126" i="18"/>
  <c r="F126" i="18"/>
  <c r="G126" i="18"/>
  <c r="H126" i="18"/>
  <c r="I126" i="18"/>
  <c r="J126" i="18"/>
  <c r="K126" i="18"/>
  <c r="B127" i="18"/>
  <c r="C127" i="18"/>
  <c r="D127" i="18"/>
  <c r="E127" i="18"/>
  <c r="F127" i="18"/>
  <c r="G127" i="18"/>
  <c r="H127" i="18"/>
  <c r="I127" i="18"/>
  <c r="J127" i="18"/>
  <c r="K127" i="18"/>
  <c r="B128" i="18"/>
  <c r="C128" i="18"/>
  <c r="D128" i="18"/>
  <c r="E128" i="18"/>
  <c r="F128" i="18"/>
  <c r="G128" i="18"/>
  <c r="H128" i="18"/>
  <c r="I128" i="18"/>
  <c r="J128" i="18"/>
  <c r="K128" i="18"/>
  <c r="B129" i="18"/>
  <c r="C129" i="18"/>
  <c r="D129" i="18"/>
  <c r="E129" i="18"/>
  <c r="F129" i="18"/>
  <c r="G129" i="18"/>
  <c r="H129" i="18"/>
  <c r="I129" i="18"/>
  <c r="J129" i="18"/>
  <c r="K129" i="18"/>
  <c r="B130" i="18"/>
  <c r="C130" i="18"/>
  <c r="D130" i="18"/>
  <c r="E130" i="18"/>
  <c r="F130" i="18"/>
  <c r="G130" i="18"/>
  <c r="H130" i="18"/>
  <c r="I130" i="18"/>
  <c r="J130" i="18"/>
  <c r="K130" i="18"/>
  <c r="B131" i="18"/>
  <c r="C131" i="18"/>
  <c r="D131" i="18"/>
  <c r="E131" i="18"/>
  <c r="F131" i="18"/>
  <c r="G131" i="18"/>
  <c r="H131" i="18"/>
  <c r="I131" i="18"/>
  <c r="J131" i="18"/>
  <c r="K131" i="18"/>
  <c r="B132" i="18"/>
  <c r="C132" i="18"/>
  <c r="D132" i="18"/>
  <c r="E132" i="18"/>
  <c r="F132" i="18"/>
  <c r="G132" i="18"/>
  <c r="H132" i="18"/>
  <c r="I132" i="18"/>
  <c r="J132" i="18"/>
  <c r="K132" i="18"/>
  <c r="B133" i="18"/>
  <c r="C133" i="18"/>
  <c r="D133" i="18"/>
  <c r="E133" i="18"/>
  <c r="F133" i="18"/>
  <c r="G133" i="18"/>
  <c r="H133" i="18"/>
  <c r="I133" i="18"/>
  <c r="J133" i="18"/>
  <c r="K133" i="18"/>
  <c r="B134" i="18"/>
  <c r="C134" i="18"/>
  <c r="D134" i="18"/>
  <c r="E134" i="18"/>
  <c r="F134" i="18"/>
  <c r="G134" i="18"/>
  <c r="H134" i="18"/>
  <c r="I134" i="18"/>
  <c r="J134" i="18"/>
  <c r="K134" i="18"/>
  <c r="B135" i="18"/>
  <c r="C135" i="18"/>
  <c r="D135" i="18"/>
  <c r="E135" i="18"/>
  <c r="F135" i="18"/>
  <c r="G135" i="18"/>
  <c r="H135" i="18"/>
  <c r="I135" i="18"/>
  <c r="J135" i="18"/>
  <c r="K135" i="18"/>
  <c r="B136" i="18"/>
  <c r="C136" i="18"/>
  <c r="D136" i="18"/>
  <c r="E136" i="18"/>
  <c r="F136" i="18"/>
  <c r="G136" i="18"/>
  <c r="H136" i="18"/>
  <c r="I136" i="18"/>
  <c r="J136" i="18"/>
  <c r="K136" i="18"/>
  <c r="B137" i="18"/>
  <c r="C137" i="18"/>
  <c r="D137" i="18"/>
  <c r="E137" i="18"/>
  <c r="F137" i="18"/>
  <c r="G137" i="18"/>
  <c r="H137" i="18"/>
  <c r="I137" i="18"/>
  <c r="J137" i="18"/>
  <c r="K137" i="18"/>
  <c r="B138" i="18"/>
  <c r="C138" i="18"/>
  <c r="D138" i="18"/>
  <c r="E138" i="18"/>
  <c r="F138" i="18"/>
  <c r="G138" i="18"/>
  <c r="H138" i="18"/>
  <c r="I138" i="18"/>
  <c r="J138" i="18"/>
  <c r="K138" i="18"/>
  <c r="B139" i="18"/>
  <c r="C139" i="18"/>
  <c r="D139" i="18"/>
  <c r="E139" i="18"/>
  <c r="F139" i="18"/>
  <c r="G139" i="18"/>
  <c r="H139" i="18"/>
  <c r="I139" i="18"/>
  <c r="J139" i="18"/>
  <c r="K139" i="18"/>
  <c r="B140" i="18"/>
  <c r="C140" i="18"/>
  <c r="D140" i="18"/>
  <c r="E140" i="18"/>
  <c r="F140" i="18"/>
  <c r="G140" i="18"/>
  <c r="H140" i="18"/>
  <c r="I140" i="18"/>
  <c r="J140" i="18"/>
  <c r="K140" i="18"/>
  <c r="B141" i="18"/>
  <c r="C141" i="18"/>
  <c r="D141" i="18"/>
  <c r="E141" i="18"/>
  <c r="F141" i="18"/>
  <c r="G141" i="18"/>
  <c r="H141" i="18"/>
  <c r="I141" i="18"/>
  <c r="J141" i="18"/>
  <c r="K141" i="18"/>
  <c r="B142" i="18"/>
  <c r="C142" i="18"/>
  <c r="D142" i="18"/>
  <c r="E142" i="18"/>
  <c r="F142" i="18"/>
  <c r="G142" i="18"/>
  <c r="H142" i="18"/>
  <c r="I142" i="18"/>
  <c r="J142" i="18"/>
  <c r="K142" i="18"/>
  <c r="B143" i="18"/>
  <c r="C143" i="18"/>
  <c r="D143" i="18"/>
  <c r="E143" i="18"/>
  <c r="F143" i="18"/>
  <c r="G143" i="18"/>
  <c r="H143" i="18"/>
  <c r="I143" i="18"/>
  <c r="J143" i="18"/>
  <c r="K143" i="18"/>
  <c r="B144" i="18"/>
  <c r="C144" i="18"/>
  <c r="D144" i="18"/>
  <c r="E144" i="18"/>
  <c r="F144" i="18"/>
  <c r="G144" i="18"/>
  <c r="H144" i="18"/>
  <c r="I144" i="18"/>
  <c r="J144" i="18"/>
  <c r="K144" i="18"/>
  <c r="B145" i="18"/>
  <c r="C145" i="18"/>
  <c r="D145" i="18"/>
  <c r="E145" i="18"/>
  <c r="F145" i="18"/>
  <c r="G145" i="18"/>
  <c r="H145" i="18"/>
  <c r="I145" i="18"/>
  <c r="J145" i="18"/>
  <c r="K145" i="18"/>
  <c r="B146" i="18"/>
  <c r="C146" i="18"/>
  <c r="D146" i="18"/>
  <c r="E146" i="18"/>
  <c r="F146" i="18"/>
  <c r="G146" i="18"/>
  <c r="H146" i="18"/>
  <c r="I146" i="18"/>
  <c r="J146" i="18"/>
  <c r="K146" i="18"/>
  <c r="B147" i="18"/>
  <c r="C147" i="18"/>
  <c r="D147" i="18"/>
  <c r="E147" i="18"/>
  <c r="F147" i="18"/>
  <c r="G147" i="18"/>
  <c r="H147" i="18"/>
  <c r="I147" i="18"/>
  <c r="J147" i="18"/>
  <c r="K147" i="18"/>
  <c r="B148" i="18"/>
  <c r="C148" i="18"/>
  <c r="D148" i="18"/>
  <c r="E148" i="18"/>
  <c r="F148" i="18"/>
  <c r="G148" i="18"/>
  <c r="H148" i="18"/>
  <c r="I148" i="18"/>
  <c r="J148" i="18"/>
  <c r="K148" i="18"/>
  <c r="B149" i="18"/>
  <c r="C149" i="18"/>
  <c r="D149" i="18"/>
  <c r="E149" i="18"/>
  <c r="F149" i="18"/>
  <c r="G149" i="18"/>
  <c r="H149" i="18"/>
  <c r="I149" i="18"/>
  <c r="J149" i="18"/>
  <c r="K149" i="18"/>
  <c r="B150" i="18"/>
  <c r="C150" i="18"/>
  <c r="D150" i="18"/>
  <c r="E150" i="18"/>
  <c r="F150" i="18"/>
  <c r="G150" i="18"/>
  <c r="H150" i="18"/>
  <c r="I150" i="18"/>
  <c r="J150" i="18"/>
  <c r="K150" i="18"/>
  <c r="B151" i="18"/>
  <c r="C151" i="18"/>
  <c r="D151" i="18"/>
  <c r="E151" i="18"/>
  <c r="F151" i="18"/>
  <c r="G151" i="18"/>
  <c r="H151" i="18"/>
  <c r="I151" i="18"/>
  <c r="J151" i="18"/>
  <c r="K151" i="18"/>
  <c r="B152" i="18"/>
  <c r="C152" i="18"/>
  <c r="D152" i="18"/>
  <c r="E152" i="18"/>
  <c r="F152" i="18"/>
  <c r="G152" i="18"/>
  <c r="H152" i="18"/>
  <c r="I152" i="18"/>
  <c r="J152" i="18"/>
  <c r="K152" i="18"/>
  <c r="B153" i="18"/>
  <c r="C153" i="18"/>
  <c r="D153" i="18"/>
  <c r="E153" i="18"/>
  <c r="F153" i="18"/>
  <c r="G153" i="18"/>
  <c r="H153" i="18"/>
  <c r="I153" i="18"/>
  <c r="J153" i="18"/>
  <c r="K153" i="18"/>
  <c r="B154" i="18"/>
  <c r="C154" i="18"/>
  <c r="D154" i="18"/>
  <c r="E154" i="18"/>
  <c r="F154" i="18"/>
  <c r="G154" i="18"/>
  <c r="H154" i="18"/>
  <c r="I154" i="18"/>
  <c r="J154" i="18"/>
  <c r="K154" i="18"/>
  <c r="B155" i="18"/>
  <c r="C155" i="18"/>
  <c r="D155" i="18"/>
  <c r="E155" i="18"/>
  <c r="F155" i="18"/>
  <c r="G155" i="18"/>
  <c r="H155" i="18"/>
  <c r="I155" i="18"/>
  <c r="J155" i="18"/>
  <c r="K155" i="18"/>
  <c r="B156" i="18"/>
  <c r="C156" i="18"/>
  <c r="D156" i="18"/>
  <c r="E156" i="18"/>
  <c r="F156" i="18"/>
  <c r="G156" i="18"/>
  <c r="H156" i="18"/>
  <c r="I156" i="18"/>
  <c r="J156" i="18"/>
  <c r="K156" i="18"/>
  <c r="B157" i="18"/>
  <c r="C157" i="18"/>
  <c r="D157" i="18"/>
  <c r="E157" i="18"/>
  <c r="F157" i="18"/>
  <c r="G157" i="18"/>
  <c r="H157" i="18"/>
  <c r="I157" i="18"/>
  <c r="J157" i="18"/>
  <c r="K157" i="18"/>
  <c r="B158" i="18"/>
  <c r="C158" i="18"/>
  <c r="D158" i="18"/>
  <c r="E158" i="18"/>
  <c r="F158" i="18"/>
  <c r="G158" i="18"/>
  <c r="H158" i="18"/>
  <c r="I158" i="18"/>
  <c r="J158" i="18"/>
  <c r="K158" i="18"/>
  <c r="B159" i="18"/>
  <c r="C159" i="18"/>
  <c r="D159" i="18"/>
  <c r="E159" i="18"/>
  <c r="F159" i="18"/>
  <c r="G159" i="18"/>
  <c r="H159" i="18"/>
  <c r="I159" i="18"/>
  <c r="J159" i="18"/>
  <c r="K159" i="18"/>
  <c r="B160" i="18"/>
  <c r="C160" i="18"/>
  <c r="D160" i="18"/>
  <c r="E160" i="18"/>
  <c r="F160" i="18"/>
  <c r="G160" i="18"/>
  <c r="H160" i="18"/>
  <c r="I160" i="18"/>
  <c r="J160" i="18"/>
  <c r="K160" i="18"/>
  <c r="B161" i="18"/>
  <c r="C161" i="18"/>
  <c r="D161" i="18"/>
  <c r="E161" i="18"/>
  <c r="F161" i="18"/>
  <c r="G161" i="18"/>
  <c r="H161" i="18"/>
  <c r="I161" i="18"/>
  <c r="J161" i="18"/>
  <c r="K161" i="18"/>
  <c r="B162" i="18"/>
  <c r="C162" i="18"/>
  <c r="D162" i="18"/>
  <c r="E162" i="18"/>
  <c r="F162" i="18"/>
  <c r="G162" i="18"/>
  <c r="H162" i="18"/>
  <c r="I162" i="18"/>
  <c r="J162" i="18"/>
  <c r="K162" i="18"/>
  <c r="B163" i="18"/>
  <c r="C163" i="18"/>
  <c r="D163" i="18"/>
  <c r="E163" i="18"/>
  <c r="F163" i="18"/>
  <c r="G163" i="18"/>
  <c r="H163" i="18"/>
  <c r="I163" i="18"/>
  <c r="J163" i="18"/>
  <c r="K163" i="18"/>
  <c r="B164" i="18"/>
  <c r="C164" i="18"/>
  <c r="D164" i="18"/>
  <c r="E164" i="18"/>
  <c r="F164" i="18"/>
  <c r="G164" i="18"/>
  <c r="H164" i="18"/>
  <c r="I164" i="18"/>
  <c r="J164" i="18"/>
  <c r="K164" i="18"/>
  <c r="C5" i="18"/>
  <c r="D5" i="18"/>
  <c r="E5" i="18"/>
  <c r="F5" i="18"/>
  <c r="G5" i="18"/>
  <c r="H5" i="18"/>
  <c r="I5" i="18"/>
  <c r="J5" i="18"/>
  <c r="K5" i="18"/>
  <c r="B5" i="18"/>
  <c r="B6" i="20"/>
  <c r="C6" i="20"/>
  <c r="D6" i="20"/>
  <c r="E6" i="20"/>
  <c r="F6" i="20"/>
  <c r="G6" i="20"/>
  <c r="H6" i="20"/>
  <c r="I6" i="20"/>
  <c r="J6" i="20"/>
  <c r="K6" i="20"/>
  <c r="B7" i="20"/>
  <c r="C7" i="20"/>
  <c r="D7" i="20"/>
  <c r="E7" i="20"/>
  <c r="F7" i="20"/>
  <c r="G7" i="20"/>
  <c r="H7" i="20"/>
  <c r="I7" i="20"/>
  <c r="J7" i="20"/>
  <c r="K7" i="20"/>
  <c r="B8" i="20"/>
  <c r="C8" i="20"/>
  <c r="D8" i="20"/>
  <c r="E8" i="20"/>
  <c r="F8" i="20"/>
  <c r="G8" i="20"/>
  <c r="H8" i="20"/>
  <c r="I8" i="20"/>
  <c r="J8" i="20"/>
  <c r="K8" i="20"/>
  <c r="B9" i="20"/>
  <c r="C9" i="20"/>
  <c r="D9" i="20"/>
  <c r="E9" i="20"/>
  <c r="F9" i="20"/>
  <c r="G9" i="20"/>
  <c r="H9" i="20"/>
  <c r="I9" i="20"/>
  <c r="J9" i="20"/>
  <c r="K9" i="20"/>
  <c r="B10" i="20"/>
  <c r="C10" i="20"/>
  <c r="D10" i="20"/>
  <c r="E10" i="20"/>
  <c r="F10" i="20"/>
  <c r="G10" i="20"/>
  <c r="H10" i="20"/>
  <c r="I10" i="20"/>
  <c r="J10" i="20"/>
  <c r="K10" i="20"/>
  <c r="B11" i="20"/>
  <c r="C11" i="20"/>
  <c r="D11" i="20"/>
  <c r="E11" i="20"/>
  <c r="F11" i="20"/>
  <c r="G11" i="20"/>
  <c r="H11" i="20"/>
  <c r="I11" i="20"/>
  <c r="J11" i="20"/>
  <c r="K11" i="20"/>
  <c r="B12" i="20"/>
  <c r="C12" i="20"/>
  <c r="D12" i="20"/>
  <c r="E12" i="20"/>
  <c r="F12" i="20"/>
  <c r="G12" i="20"/>
  <c r="H12" i="20"/>
  <c r="I12" i="20"/>
  <c r="J12" i="20"/>
  <c r="K12" i="20"/>
  <c r="B13" i="20"/>
  <c r="C13" i="20"/>
  <c r="D13" i="20"/>
  <c r="E13" i="20"/>
  <c r="F13" i="20"/>
  <c r="G13" i="20"/>
  <c r="H13" i="20"/>
  <c r="I13" i="20"/>
  <c r="J13" i="20"/>
  <c r="K13" i="20"/>
  <c r="B14" i="20"/>
  <c r="C14" i="20"/>
  <c r="D14" i="20"/>
  <c r="E14" i="20"/>
  <c r="F14" i="20"/>
  <c r="G14" i="20"/>
  <c r="H14" i="20"/>
  <c r="I14" i="20"/>
  <c r="J14" i="20"/>
  <c r="K14" i="20"/>
  <c r="B15" i="20"/>
  <c r="C15" i="20"/>
  <c r="D15" i="20"/>
  <c r="E15" i="20"/>
  <c r="F15" i="20"/>
  <c r="G15" i="20"/>
  <c r="H15" i="20"/>
  <c r="I15" i="20"/>
  <c r="J15" i="20"/>
  <c r="K15" i="20"/>
  <c r="B16" i="20"/>
  <c r="C16" i="20"/>
  <c r="D16" i="20"/>
  <c r="E16" i="20"/>
  <c r="F16" i="20"/>
  <c r="G16" i="20"/>
  <c r="H16" i="20"/>
  <c r="I16" i="20"/>
  <c r="J16" i="20"/>
  <c r="K16" i="20"/>
  <c r="B17" i="20"/>
  <c r="C17" i="20"/>
  <c r="D17" i="20"/>
  <c r="E17" i="20"/>
  <c r="F17" i="20"/>
  <c r="G17" i="20"/>
  <c r="H17" i="20"/>
  <c r="I17" i="20"/>
  <c r="J17" i="20"/>
  <c r="K17" i="20"/>
  <c r="B18" i="20"/>
  <c r="C18" i="20"/>
  <c r="D18" i="20"/>
  <c r="E18" i="20"/>
  <c r="F18" i="20"/>
  <c r="G18" i="20"/>
  <c r="H18" i="20"/>
  <c r="I18" i="20"/>
  <c r="J18" i="20"/>
  <c r="K18" i="20"/>
  <c r="B19" i="20"/>
  <c r="C19" i="20"/>
  <c r="D19" i="20"/>
  <c r="E19" i="20"/>
  <c r="F19" i="20"/>
  <c r="G19" i="20"/>
  <c r="H19" i="20"/>
  <c r="I19" i="20"/>
  <c r="J19" i="20"/>
  <c r="K19" i="20"/>
  <c r="B20" i="20"/>
  <c r="C20" i="20"/>
  <c r="D20" i="20"/>
  <c r="E20" i="20"/>
  <c r="F20" i="20"/>
  <c r="G20" i="20"/>
  <c r="H20" i="20"/>
  <c r="I20" i="20"/>
  <c r="J20" i="20"/>
  <c r="K20" i="20"/>
  <c r="B21" i="20"/>
  <c r="C21" i="20"/>
  <c r="D21" i="20"/>
  <c r="E21" i="20"/>
  <c r="F21" i="20"/>
  <c r="G21" i="20"/>
  <c r="H21" i="20"/>
  <c r="I21" i="20"/>
  <c r="J21" i="20"/>
  <c r="K21" i="20"/>
  <c r="B22" i="20"/>
  <c r="C22" i="20"/>
  <c r="D22" i="20"/>
  <c r="E22" i="20"/>
  <c r="F22" i="20"/>
  <c r="G22" i="20"/>
  <c r="H22" i="20"/>
  <c r="I22" i="20"/>
  <c r="J22" i="20"/>
  <c r="K22" i="20"/>
  <c r="B23" i="20"/>
  <c r="C23" i="20"/>
  <c r="D23" i="20"/>
  <c r="E23" i="20"/>
  <c r="F23" i="20"/>
  <c r="G23" i="20"/>
  <c r="H23" i="20"/>
  <c r="I23" i="20"/>
  <c r="J23" i="20"/>
  <c r="K23" i="20"/>
  <c r="B24" i="20"/>
  <c r="C24" i="20"/>
  <c r="D24" i="20"/>
  <c r="E24" i="20"/>
  <c r="F24" i="20"/>
  <c r="G24" i="20"/>
  <c r="H24" i="20"/>
  <c r="I24" i="20"/>
  <c r="J24" i="20"/>
  <c r="K24" i="20"/>
  <c r="B25" i="20"/>
  <c r="C25" i="20"/>
  <c r="D25" i="20"/>
  <c r="E25" i="20"/>
  <c r="F25" i="20"/>
  <c r="G25" i="20"/>
  <c r="H25" i="20"/>
  <c r="I25" i="20"/>
  <c r="J25" i="20"/>
  <c r="K25" i="20"/>
  <c r="B26" i="20"/>
  <c r="C26" i="20"/>
  <c r="D26" i="20"/>
  <c r="E26" i="20"/>
  <c r="F26" i="20"/>
  <c r="G26" i="20"/>
  <c r="H26" i="20"/>
  <c r="I26" i="20"/>
  <c r="J26" i="20"/>
  <c r="K26" i="20"/>
  <c r="B27" i="20"/>
  <c r="C27" i="20"/>
  <c r="D27" i="20"/>
  <c r="E27" i="20"/>
  <c r="F27" i="20"/>
  <c r="G27" i="20"/>
  <c r="H27" i="20"/>
  <c r="I27" i="20"/>
  <c r="J27" i="20"/>
  <c r="K27" i="20"/>
  <c r="B28" i="20"/>
  <c r="C28" i="20"/>
  <c r="D28" i="20"/>
  <c r="E28" i="20"/>
  <c r="F28" i="20"/>
  <c r="G28" i="20"/>
  <c r="H28" i="20"/>
  <c r="I28" i="20"/>
  <c r="J28" i="20"/>
  <c r="K28" i="20"/>
  <c r="B29" i="20"/>
  <c r="C29" i="20"/>
  <c r="D29" i="20"/>
  <c r="E29" i="20"/>
  <c r="F29" i="20"/>
  <c r="G29" i="20"/>
  <c r="H29" i="20"/>
  <c r="I29" i="20"/>
  <c r="J29" i="20"/>
  <c r="K29" i="20"/>
  <c r="B30" i="20"/>
  <c r="C30" i="20"/>
  <c r="D30" i="20"/>
  <c r="E30" i="20"/>
  <c r="F30" i="20"/>
  <c r="G30" i="20"/>
  <c r="H30" i="20"/>
  <c r="I30" i="20"/>
  <c r="J30" i="20"/>
  <c r="K30" i="20"/>
  <c r="B31" i="20"/>
  <c r="C31" i="20"/>
  <c r="D31" i="20"/>
  <c r="E31" i="20"/>
  <c r="F31" i="20"/>
  <c r="G31" i="20"/>
  <c r="H31" i="20"/>
  <c r="I31" i="20"/>
  <c r="J31" i="20"/>
  <c r="K31" i="20"/>
  <c r="B32" i="20"/>
  <c r="C32" i="20"/>
  <c r="D32" i="20"/>
  <c r="E32" i="20"/>
  <c r="F32" i="20"/>
  <c r="G32" i="20"/>
  <c r="H32" i="20"/>
  <c r="I32" i="20"/>
  <c r="J32" i="20"/>
  <c r="K32" i="20"/>
  <c r="B33" i="20"/>
  <c r="C33" i="20"/>
  <c r="D33" i="20"/>
  <c r="E33" i="20"/>
  <c r="F33" i="20"/>
  <c r="G33" i="20"/>
  <c r="H33" i="20"/>
  <c r="I33" i="20"/>
  <c r="J33" i="20"/>
  <c r="K33" i="20"/>
  <c r="B34" i="20"/>
  <c r="C34" i="20"/>
  <c r="D34" i="20"/>
  <c r="E34" i="20"/>
  <c r="F34" i="20"/>
  <c r="G34" i="20"/>
  <c r="H34" i="20"/>
  <c r="I34" i="20"/>
  <c r="J34" i="20"/>
  <c r="K34" i="20"/>
  <c r="B35" i="20"/>
  <c r="C35" i="20"/>
  <c r="D35" i="20"/>
  <c r="E35" i="20"/>
  <c r="F35" i="20"/>
  <c r="G35" i="20"/>
  <c r="H35" i="20"/>
  <c r="I35" i="20"/>
  <c r="J35" i="20"/>
  <c r="K35" i="20"/>
  <c r="B36" i="20"/>
  <c r="C36" i="20"/>
  <c r="D36" i="20"/>
  <c r="E36" i="20"/>
  <c r="F36" i="20"/>
  <c r="G36" i="20"/>
  <c r="H36" i="20"/>
  <c r="I36" i="20"/>
  <c r="J36" i="20"/>
  <c r="K36" i="20"/>
  <c r="B37" i="20"/>
  <c r="C37" i="20"/>
  <c r="D37" i="20"/>
  <c r="E37" i="20"/>
  <c r="F37" i="20"/>
  <c r="G37" i="20"/>
  <c r="H37" i="20"/>
  <c r="I37" i="20"/>
  <c r="J37" i="20"/>
  <c r="K37" i="20"/>
  <c r="B38" i="20"/>
  <c r="C38" i="20"/>
  <c r="D38" i="20"/>
  <c r="E38" i="20"/>
  <c r="F38" i="20"/>
  <c r="G38" i="20"/>
  <c r="H38" i="20"/>
  <c r="I38" i="20"/>
  <c r="J38" i="20"/>
  <c r="K38" i="20"/>
  <c r="B39" i="20"/>
  <c r="C39" i="20"/>
  <c r="D39" i="20"/>
  <c r="E39" i="20"/>
  <c r="F39" i="20"/>
  <c r="G39" i="20"/>
  <c r="H39" i="20"/>
  <c r="I39" i="20"/>
  <c r="J39" i="20"/>
  <c r="K39" i="20"/>
  <c r="B40" i="20"/>
  <c r="C40" i="20"/>
  <c r="D40" i="20"/>
  <c r="E40" i="20"/>
  <c r="F40" i="20"/>
  <c r="G40" i="20"/>
  <c r="H40" i="20"/>
  <c r="I40" i="20"/>
  <c r="J40" i="20"/>
  <c r="K40" i="20"/>
  <c r="B41" i="20"/>
  <c r="C41" i="20"/>
  <c r="D41" i="20"/>
  <c r="E41" i="20"/>
  <c r="F41" i="20"/>
  <c r="G41" i="20"/>
  <c r="H41" i="20"/>
  <c r="I41" i="20"/>
  <c r="J41" i="20"/>
  <c r="K41" i="20"/>
  <c r="B42" i="20"/>
  <c r="C42" i="20"/>
  <c r="D42" i="20"/>
  <c r="E42" i="20"/>
  <c r="F42" i="20"/>
  <c r="G42" i="20"/>
  <c r="H42" i="20"/>
  <c r="I42" i="20"/>
  <c r="J42" i="20"/>
  <c r="K42" i="20"/>
  <c r="B43" i="20"/>
  <c r="C43" i="20"/>
  <c r="D43" i="20"/>
  <c r="E43" i="20"/>
  <c r="F43" i="20"/>
  <c r="G43" i="20"/>
  <c r="H43" i="20"/>
  <c r="I43" i="20"/>
  <c r="J43" i="20"/>
  <c r="K43" i="20"/>
  <c r="B44" i="20"/>
  <c r="C44" i="20"/>
  <c r="D44" i="20"/>
  <c r="E44" i="20"/>
  <c r="F44" i="20"/>
  <c r="G44" i="20"/>
  <c r="H44" i="20"/>
  <c r="I44" i="20"/>
  <c r="J44" i="20"/>
  <c r="K44" i="20"/>
  <c r="B45" i="20"/>
  <c r="C45" i="20"/>
  <c r="D45" i="20"/>
  <c r="E45" i="20"/>
  <c r="F45" i="20"/>
  <c r="G45" i="20"/>
  <c r="H45" i="20"/>
  <c r="I45" i="20"/>
  <c r="J45" i="20"/>
  <c r="K45" i="20"/>
  <c r="B46" i="20"/>
  <c r="C46" i="20"/>
  <c r="D46" i="20"/>
  <c r="E46" i="20"/>
  <c r="F46" i="20"/>
  <c r="G46" i="20"/>
  <c r="H46" i="20"/>
  <c r="I46" i="20"/>
  <c r="J46" i="20"/>
  <c r="K46" i="20"/>
  <c r="B47" i="20"/>
  <c r="C47" i="20"/>
  <c r="D47" i="20"/>
  <c r="E47" i="20"/>
  <c r="F47" i="20"/>
  <c r="G47" i="20"/>
  <c r="H47" i="20"/>
  <c r="I47" i="20"/>
  <c r="J47" i="20"/>
  <c r="K47" i="20"/>
  <c r="B48" i="20"/>
  <c r="C48" i="20"/>
  <c r="D48" i="20"/>
  <c r="E48" i="20"/>
  <c r="F48" i="20"/>
  <c r="G48" i="20"/>
  <c r="H48" i="20"/>
  <c r="I48" i="20"/>
  <c r="J48" i="20"/>
  <c r="K48" i="20"/>
  <c r="B49" i="20"/>
  <c r="C49" i="20"/>
  <c r="D49" i="20"/>
  <c r="E49" i="20"/>
  <c r="F49" i="20"/>
  <c r="G49" i="20"/>
  <c r="H49" i="20"/>
  <c r="I49" i="20"/>
  <c r="J49" i="20"/>
  <c r="K49" i="20"/>
  <c r="B50" i="20"/>
  <c r="C50" i="20"/>
  <c r="D50" i="20"/>
  <c r="E50" i="20"/>
  <c r="F50" i="20"/>
  <c r="G50" i="20"/>
  <c r="H50" i="20"/>
  <c r="I50" i="20"/>
  <c r="J50" i="20"/>
  <c r="K50" i="20"/>
  <c r="B51" i="20"/>
  <c r="C51" i="20"/>
  <c r="D51" i="20"/>
  <c r="E51" i="20"/>
  <c r="F51" i="20"/>
  <c r="G51" i="20"/>
  <c r="H51" i="20"/>
  <c r="I51" i="20"/>
  <c r="J51" i="20"/>
  <c r="K51" i="20"/>
  <c r="B52" i="20"/>
  <c r="C52" i="20"/>
  <c r="D52" i="20"/>
  <c r="E52" i="20"/>
  <c r="F52" i="20"/>
  <c r="G52" i="20"/>
  <c r="H52" i="20"/>
  <c r="I52" i="20"/>
  <c r="J52" i="20"/>
  <c r="K52" i="20"/>
  <c r="B53" i="20"/>
  <c r="C53" i="20"/>
  <c r="D53" i="20"/>
  <c r="E53" i="20"/>
  <c r="F53" i="20"/>
  <c r="G53" i="20"/>
  <c r="H53" i="20"/>
  <c r="I53" i="20"/>
  <c r="J53" i="20"/>
  <c r="K53" i="20"/>
  <c r="B54" i="20"/>
  <c r="C54" i="20"/>
  <c r="D54" i="20"/>
  <c r="E54" i="20"/>
  <c r="F54" i="20"/>
  <c r="G54" i="20"/>
  <c r="H54" i="20"/>
  <c r="I54" i="20"/>
  <c r="J54" i="20"/>
  <c r="K54" i="20"/>
  <c r="B55" i="20"/>
  <c r="C55" i="20"/>
  <c r="D55" i="20"/>
  <c r="E55" i="20"/>
  <c r="F55" i="20"/>
  <c r="G55" i="20"/>
  <c r="H55" i="20"/>
  <c r="I55" i="20"/>
  <c r="J55" i="20"/>
  <c r="K55" i="20"/>
  <c r="B56" i="20"/>
  <c r="C56" i="20"/>
  <c r="D56" i="20"/>
  <c r="E56" i="20"/>
  <c r="F56" i="20"/>
  <c r="G56" i="20"/>
  <c r="H56" i="20"/>
  <c r="I56" i="20"/>
  <c r="J56" i="20"/>
  <c r="K56" i="20"/>
  <c r="B57" i="20"/>
  <c r="C57" i="20"/>
  <c r="D57" i="20"/>
  <c r="E57" i="20"/>
  <c r="F57" i="20"/>
  <c r="G57" i="20"/>
  <c r="H57" i="20"/>
  <c r="I57" i="20"/>
  <c r="J57" i="20"/>
  <c r="K57" i="20"/>
  <c r="B58" i="20"/>
  <c r="C58" i="20"/>
  <c r="D58" i="20"/>
  <c r="E58" i="20"/>
  <c r="F58" i="20"/>
  <c r="G58" i="20"/>
  <c r="H58" i="20"/>
  <c r="I58" i="20"/>
  <c r="J58" i="20"/>
  <c r="K58" i="20"/>
  <c r="B59" i="20"/>
  <c r="C59" i="20"/>
  <c r="D59" i="20"/>
  <c r="E59" i="20"/>
  <c r="F59" i="20"/>
  <c r="G59" i="20"/>
  <c r="H59" i="20"/>
  <c r="I59" i="20"/>
  <c r="J59" i="20"/>
  <c r="K59" i="20"/>
  <c r="B60" i="20"/>
  <c r="C60" i="20"/>
  <c r="D60" i="20"/>
  <c r="E60" i="20"/>
  <c r="F60" i="20"/>
  <c r="G60" i="20"/>
  <c r="H60" i="20"/>
  <c r="I60" i="20"/>
  <c r="J60" i="20"/>
  <c r="K60" i="20"/>
  <c r="B61" i="20"/>
  <c r="C61" i="20"/>
  <c r="D61" i="20"/>
  <c r="E61" i="20"/>
  <c r="F61" i="20"/>
  <c r="G61" i="20"/>
  <c r="H61" i="20"/>
  <c r="I61" i="20"/>
  <c r="J61" i="20"/>
  <c r="K61" i="20"/>
  <c r="B62" i="20"/>
  <c r="C62" i="20"/>
  <c r="D62" i="20"/>
  <c r="E62" i="20"/>
  <c r="F62" i="20"/>
  <c r="G62" i="20"/>
  <c r="H62" i="20"/>
  <c r="I62" i="20"/>
  <c r="J62" i="20"/>
  <c r="K62" i="20"/>
  <c r="B63" i="20"/>
  <c r="C63" i="20"/>
  <c r="D63" i="20"/>
  <c r="E63" i="20"/>
  <c r="F63" i="20"/>
  <c r="G63" i="20"/>
  <c r="H63" i="20"/>
  <c r="I63" i="20"/>
  <c r="J63" i="20"/>
  <c r="K63" i="20"/>
  <c r="B64" i="20"/>
  <c r="C64" i="20"/>
  <c r="D64" i="20"/>
  <c r="E64" i="20"/>
  <c r="F64" i="20"/>
  <c r="G64" i="20"/>
  <c r="H64" i="20"/>
  <c r="I64" i="20"/>
  <c r="J64" i="20"/>
  <c r="K64" i="20"/>
  <c r="B65" i="20"/>
  <c r="C65" i="20"/>
  <c r="D65" i="20"/>
  <c r="E65" i="20"/>
  <c r="F65" i="20"/>
  <c r="G65" i="20"/>
  <c r="H65" i="20"/>
  <c r="I65" i="20"/>
  <c r="J65" i="20"/>
  <c r="K65" i="20"/>
  <c r="B66" i="20"/>
  <c r="C66" i="20"/>
  <c r="D66" i="20"/>
  <c r="E66" i="20"/>
  <c r="F66" i="20"/>
  <c r="G66" i="20"/>
  <c r="H66" i="20"/>
  <c r="I66" i="20"/>
  <c r="J66" i="20"/>
  <c r="K66" i="20"/>
  <c r="B67" i="20"/>
  <c r="C67" i="20"/>
  <c r="D67" i="20"/>
  <c r="E67" i="20"/>
  <c r="F67" i="20"/>
  <c r="G67" i="20"/>
  <c r="H67" i="20"/>
  <c r="I67" i="20"/>
  <c r="J67" i="20"/>
  <c r="K67" i="20"/>
  <c r="B68" i="20"/>
  <c r="C68" i="20"/>
  <c r="D68" i="20"/>
  <c r="E68" i="20"/>
  <c r="F68" i="20"/>
  <c r="G68" i="20"/>
  <c r="H68" i="20"/>
  <c r="I68" i="20"/>
  <c r="J68" i="20"/>
  <c r="K68" i="20"/>
  <c r="B69" i="20"/>
  <c r="C69" i="20"/>
  <c r="D69" i="20"/>
  <c r="E69" i="20"/>
  <c r="F69" i="20"/>
  <c r="G69" i="20"/>
  <c r="H69" i="20"/>
  <c r="I69" i="20"/>
  <c r="J69" i="20"/>
  <c r="K69" i="20"/>
  <c r="B70" i="20"/>
  <c r="C70" i="20"/>
  <c r="D70" i="20"/>
  <c r="E70" i="20"/>
  <c r="F70" i="20"/>
  <c r="G70" i="20"/>
  <c r="H70" i="20"/>
  <c r="I70" i="20"/>
  <c r="J70" i="20"/>
  <c r="K70" i="20"/>
  <c r="B71" i="20"/>
  <c r="C71" i="20"/>
  <c r="D71" i="20"/>
  <c r="E71" i="20"/>
  <c r="F71" i="20"/>
  <c r="G71" i="20"/>
  <c r="H71" i="20"/>
  <c r="I71" i="20"/>
  <c r="J71" i="20"/>
  <c r="K71" i="20"/>
  <c r="B72" i="20"/>
  <c r="C72" i="20"/>
  <c r="D72" i="20"/>
  <c r="E72" i="20"/>
  <c r="F72" i="20"/>
  <c r="G72" i="20"/>
  <c r="H72" i="20"/>
  <c r="I72" i="20"/>
  <c r="J72" i="20"/>
  <c r="K72" i="20"/>
  <c r="B73" i="20"/>
  <c r="C73" i="20"/>
  <c r="D73" i="20"/>
  <c r="E73" i="20"/>
  <c r="F73" i="20"/>
  <c r="G73" i="20"/>
  <c r="H73" i="20"/>
  <c r="I73" i="20"/>
  <c r="J73" i="20"/>
  <c r="K73" i="20"/>
  <c r="B74" i="20"/>
  <c r="C74" i="20"/>
  <c r="D74" i="20"/>
  <c r="E74" i="20"/>
  <c r="F74" i="20"/>
  <c r="G74" i="20"/>
  <c r="H74" i="20"/>
  <c r="I74" i="20"/>
  <c r="J74" i="20"/>
  <c r="K74" i="20"/>
  <c r="B75" i="20"/>
  <c r="C75" i="20"/>
  <c r="D75" i="20"/>
  <c r="E75" i="20"/>
  <c r="F75" i="20"/>
  <c r="G75" i="20"/>
  <c r="H75" i="20"/>
  <c r="I75" i="20"/>
  <c r="J75" i="20"/>
  <c r="K75" i="20"/>
  <c r="B76" i="20"/>
  <c r="C76" i="20"/>
  <c r="D76" i="20"/>
  <c r="E76" i="20"/>
  <c r="F76" i="20"/>
  <c r="G76" i="20"/>
  <c r="H76" i="20"/>
  <c r="I76" i="20"/>
  <c r="J76" i="20"/>
  <c r="K76" i="20"/>
  <c r="B77" i="20"/>
  <c r="C77" i="20"/>
  <c r="D77" i="20"/>
  <c r="E77" i="20"/>
  <c r="F77" i="20"/>
  <c r="G77" i="20"/>
  <c r="H77" i="20"/>
  <c r="I77" i="20"/>
  <c r="J77" i="20"/>
  <c r="K77" i="20"/>
  <c r="B78" i="20"/>
  <c r="C78" i="20"/>
  <c r="D78" i="20"/>
  <c r="E78" i="20"/>
  <c r="F78" i="20"/>
  <c r="G78" i="20"/>
  <c r="H78" i="20"/>
  <c r="I78" i="20"/>
  <c r="J78" i="20"/>
  <c r="K78" i="20"/>
  <c r="B79" i="20"/>
  <c r="C79" i="20"/>
  <c r="D79" i="20"/>
  <c r="E79" i="20"/>
  <c r="F79" i="20"/>
  <c r="G79" i="20"/>
  <c r="H79" i="20"/>
  <c r="I79" i="20"/>
  <c r="J79" i="20"/>
  <c r="K79" i="20"/>
  <c r="B80" i="20"/>
  <c r="C80" i="20"/>
  <c r="D80" i="20"/>
  <c r="E80" i="20"/>
  <c r="F80" i="20"/>
  <c r="G80" i="20"/>
  <c r="H80" i="20"/>
  <c r="I80" i="20"/>
  <c r="J80" i="20"/>
  <c r="K80" i="20"/>
  <c r="B81" i="20"/>
  <c r="C81" i="20"/>
  <c r="D81" i="20"/>
  <c r="E81" i="20"/>
  <c r="F81" i="20"/>
  <c r="G81" i="20"/>
  <c r="H81" i="20"/>
  <c r="I81" i="20"/>
  <c r="J81" i="20"/>
  <c r="K81" i="20"/>
  <c r="B82" i="20"/>
  <c r="C82" i="20"/>
  <c r="D82" i="20"/>
  <c r="E82" i="20"/>
  <c r="F82" i="20"/>
  <c r="G82" i="20"/>
  <c r="H82" i="20"/>
  <c r="I82" i="20"/>
  <c r="J82" i="20"/>
  <c r="K82" i="20"/>
  <c r="B83" i="20"/>
  <c r="C83" i="20"/>
  <c r="D83" i="20"/>
  <c r="E83" i="20"/>
  <c r="F83" i="20"/>
  <c r="G83" i="20"/>
  <c r="H83" i="20"/>
  <c r="I83" i="20"/>
  <c r="J83" i="20"/>
  <c r="K83" i="20"/>
  <c r="B84" i="20"/>
  <c r="C84" i="20"/>
  <c r="D84" i="20"/>
  <c r="E84" i="20"/>
  <c r="F84" i="20"/>
  <c r="G84" i="20"/>
  <c r="H84" i="20"/>
  <c r="I84" i="20"/>
  <c r="J84" i="20"/>
  <c r="K84" i="20"/>
  <c r="B85" i="20"/>
  <c r="C85" i="20"/>
  <c r="D85" i="20"/>
  <c r="E85" i="20"/>
  <c r="F85" i="20"/>
  <c r="G85" i="20"/>
  <c r="H85" i="20"/>
  <c r="I85" i="20"/>
  <c r="J85" i="20"/>
  <c r="K85" i="20"/>
  <c r="B86" i="20"/>
  <c r="C86" i="20"/>
  <c r="D86" i="20"/>
  <c r="E86" i="20"/>
  <c r="F86" i="20"/>
  <c r="G86" i="20"/>
  <c r="H86" i="20"/>
  <c r="I86" i="20"/>
  <c r="J86" i="20"/>
  <c r="K86" i="20"/>
  <c r="B87" i="20"/>
  <c r="C87" i="20"/>
  <c r="D87" i="20"/>
  <c r="E87" i="20"/>
  <c r="F87" i="20"/>
  <c r="G87" i="20"/>
  <c r="H87" i="20"/>
  <c r="I87" i="20"/>
  <c r="J87" i="20"/>
  <c r="K87" i="20"/>
  <c r="B88" i="20"/>
  <c r="C88" i="20"/>
  <c r="D88" i="20"/>
  <c r="E88" i="20"/>
  <c r="F88" i="20"/>
  <c r="G88" i="20"/>
  <c r="H88" i="20"/>
  <c r="I88" i="20"/>
  <c r="J88" i="20"/>
  <c r="K88" i="20"/>
  <c r="B89" i="20"/>
  <c r="C89" i="20"/>
  <c r="D89" i="20"/>
  <c r="E89" i="20"/>
  <c r="F89" i="20"/>
  <c r="G89" i="20"/>
  <c r="H89" i="20"/>
  <c r="I89" i="20"/>
  <c r="J89" i="20"/>
  <c r="K89" i="20"/>
  <c r="B90" i="20"/>
  <c r="C90" i="20"/>
  <c r="D90" i="20"/>
  <c r="E90" i="20"/>
  <c r="F90" i="20"/>
  <c r="G90" i="20"/>
  <c r="H90" i="20"/>
  <c r="I90" i="20"/>
  <c r="J90" i="20"/>
  <c r="K90" i="20"/>
  <c r="B91" i="20"/>
  <c r="C91" i="20"/>
  <c r="D91" i="20"/>
  <c r="E91" i="20"/>
  <c r="F91" i="20"/>
  <c r="G91" i="20"/>
  <c r="H91" i="20"/>
  <c r="I91" i="20"/>
  <c r="J91" i="20"/>
  <c r="K91" i="20"/>
  <c r="B92" i="20"/>
  <c r="C92" i="20"/>
  <c r="D92" i="20"/>
  <c r="E92" i="20"/>
  <c r="F92" i="20"/>
  <c r="G92" i="20"/>
  <c r="H92" i="20"/>
  <c r="I92" i="20"/>
  <c r="J92" i="20"/>
  <c r="K92" i="20"/>
  <c r="B93" i="20"/>
  <c r="C93" i="20"/>
  <c r="D93" i="20"/>
  <c r="E93" i="20"/>
  <c r="F93" i="20"/>
  <c r="G93" i="20"/>
  <c r="H93" i="20"/>
  <c r="I93" i="20"/>
  <c r="J93" i="20"/>
  <c r="K93" i="20"/>
  <c r="B94" i="20"/>
  <c r="C94" i="20"/>
  <c r="D94" i="20"/>
  <c r="E94" i="20"/>
  <c r="F94" i="20"/>
  <c r="G94" i="20"/>
  <c r="H94" i="20"/>
  <c r="I94" i="20"/>
  <c r="J94" i="20"/>
  <c r="K94" i="20"/>
  <c r="B95" i="20"/>
  <c r="C95" i="20"/>
  <c r="D95" i="20"/>
  <c r="E95" i="20"/>
  <c r="F95" i="20"/>
  <c r="G95" i="20"/>
  <c r="H95" i="20"/>
  <c r="I95" i="20"/>
  <c r="J95" i="20"/>
  <c r="K95" i="20"/>
  <c r="B96" i="20"/>
  <c r="C96" i="20"/>
  <c r="D96" i="20"/>
  <c r="E96" i="20"/>
  <c r="F96" i="20"/>
  <c r="G96" i="20"/>
  <c r="H96" i="20"/>
  <c r="I96" i="20"/>
  <c r="J96" i="20"/>
  <c r="K96" i="20"/>
  <c r="B97" i="20"/>
  <c r="C97" i="20"/>
  <c r="D97" i="20"/>
  <c r="E97" i="20"/>
  <c r="F97" i="20"/>
  <c r="G97" i="20"/>
  <c r="H97" i="20"/>
  <c r="I97" i="20"/>
  <c r="J97" i="20"/>
  <c r="K97" i="20"/>
  <c r="B98" i="20"/>
  <c r="C98" i="20"/>
  <c r="D98" i="20"/>
  <c r="E98" i="20"/>
  <c r="F98" i="20"/>
  <c r="G98" i="20"/>
  <c r="H98" i="20"/>
  <c r="I98" i="20"/>
  <c r="J98" i="20"/>
  <c r="K98" i="20"/>
  <c r="B99" i="20"/>
  <c r="C99" i="20"/>
  <c r="D99" i="20"/>
  <c r="E99" i="20"/>
  <c r="F99" i="20"/>
  <c r="G99" i="20"/>
  <c r="H99" i="20"/>
  <c r="I99" i="20"/>
  <c r="J99" i="20"/>
  <c r="K99" i="20"/>
  <c r="B100" i="20"/>
  <c r="C100" i="20"/>
  <c r="D100" i="20"/>
  <c r="E100" i="20"/>
  <c r="F100" i="20"/>
  <c r="G100" i="20"/>
  <c r="H100" i="20"/>
  <c r="I100" i="20"/>
  <c r="J100" i="20"/>
  <c r="K100" i="20"/>
  <c r="B101" i="20"/>
  <c r="C101" i="20"/>
  <c r="D101" i="20"/>
  <c r="E101" i="20"/>
  <c r="F101" i="20"/>
  <c r="G101" i="20"/>
  <c r="H101" i="20"/>
  <c r="I101" i="20"/>
  <c r="J101" i="20"/>
  <c r="K101" i="20"/>
  <c r="B102" i="20"/>
  <c r="C102" i="20"/>
  <c r="D102" i="20"/>
  <c r="E102" i="20"/>
  <c r="F102" i="20"/>
  <c r="G102" i="20"/>
  <c r="H102" i="20"/>
  <c r="I102" i="20"/>
  <c r="J102" i="20"/>
  <c r="K102" i="20"/>
  <c r="B103" i="20"/>
  <c r="C103" i="20"/>
  <c r="D103" i="20"/>
  <c r="E103" i="20"/>
  <c r="F103" i="20"/>
  <c r="G103" i="20"/>
  <c r="H103" i="20"/>
  <c r="I103" i="20"/>
  <c r="J103" i="20"/>
  <c r="K103" i="20"/>
  <c r="B104" i="20"/>
  <c r="C104" i="20"/>
  <c r="D104" i="20"/>
  <c r="E104" i="20"/>
  <c r="F104" i="20"/>
  <c r="G104" i="20"/>
  <c r="H104" i="20"/>
  <c r="I104" i="20"/>
  <c r="J104" i="20"/>
  <c r="K104" i="20"/>
  <c r="B105" i="20"/>
  <c r="C105" i="20"/>
  <c r="D105" i="20"/>
  <c r="E105" i="20"/>
  <c r="F105" i="20"/>
  <c r="G105" i="20"/>
  <c r="H105" i="20"/>
  <c r="I105" i="20"/>
  <c r="J105" i="20"/>
  <c r="K105" i="20"/>
  <c r="B106" i="20"/>
  <c r="C106" i="20"/>
  <c r="D106" i="20"/>
  <c r="E106" i="20"/>
  <c r="F106" i="20"/>
  <c r="G106" i="20"/>
  <c r="H106" i="20"/>
  <c r="I106" i="20"/>
  <c r="J106" i="20"/>
  <c r="K106" i="20"/>
  <c r="B107" i="20"/>
  <c r="C107" i="20"/>
  <c r="D107" i="20"/>
  <c r="E107" i="20"/>
  <c r="F107" i="20"/>
  <c r="G107" i="20"/>
  <c r="H107" i="20"/>
  <c r="I107" i="20"/>
  <c r="J107" i="20"/>
  <c r="K107" i="20"/>
  <c r="B108" i="20"/>
  <c r="C108" i="20"/>
  <c r="D108" i="20"/>
  <c r="E108" i="20"/>
  <c r="F108" i="20"/>
  <c r="G108" i="20"/>
  <c r="H108" i="20"/>
  <c r="I108" i="20"/>
  <c r="J108" i="20"/>
  <c r="K108" i="20"/>
  <c r="B109" i="20"/>
  <c r="C109" i="20"/>
  <c r="D109" i="20"/>
  <c r="E109" i="20"/>
  <c r="F109" i="20"/>
  <c r="G109" i="20"/>
  <c r="H109" i="20"/>
  <c r="I109" i="20"/>
  <c r="J109" i="20"/>
  <c r="K109" i="20"/>
  <c r="B110" i="20"/>
  <c r="C110" i="20"/>
  <c r="D110" i="20"/>
  <c r="E110" i="20"/>
  <c r="F110" i="20"/>
  <c r="G110" i="20"/>
  <c r="H110" i="20"/>
  <c r="I110" i="20"/>
  <c r="J110" i="20"/>
  <c r="K110" i="20"/>
  <c r="B111" i="20"/>
  <c r="C111" i="20"/>
  <c r="D111" i="20"/>
  <c r="E111" i="20"/>
  <c r="F111" i="20"/>
  <c r="G111" i="20"/>
  <c r="H111" i="20"/>
  <c r="I111" i="20"/>
  <c r="J111" i="20"/>
  <c r="K111" i="20"/>
  <c r="B112" i="20"/>
  <c r="C112" i="20"/>
  <c r="D112" i="20"/>
  <c r="E112" i="20"/>
  <c r="F112" i="20"/>
  <c r="G112" i="20"/>
  <c r="H112" i="20"/>
  <c r="I112" i="20"/>
  <c r="J112" i="20"/>
  <c r="K112" i="20"/>
  <c r="B113" i="20"/>
  <c r="C113" i="20"/>
  <c r="D113" i="20"/>
  <c r="E113" i="20"/>
  <c r="F113" i="20"/>
  <c r="G113" i="20"/>
  <c r="H113" i="20"/>
  <c r="I113" i="20"/>
  <c r="J113" i="20"/>
  <c r="K113" i="20"/>
  <c r="B114" i="20"/>
  <c r="C114" i="20"/>
  <c r="D114" i="20"/>
  <c r="E114" i="20"/>
  <c r="F114" i="20"/>
  <c r="G114" i="20"/>
  <c r="H114" i="20"/>
  <c r="I114" i="20"/>
  <c r="J114" i="20"/>
  <c r="K114" i="20"/>
  <c r="B115" i="20"/>
  <c r="C115" i="20"/>
  <c r="D115" i="20"/>
  <c r="E115" i="20"/>
  <c r="F115" i="20"/>
  <c r="G115" i="20"/>
  <c r="H115" i="20"/>
  <c r="I115" i="20"/>
  <c r="J115" i="20"/>
  <c r="K115" i="20"/>
  <c r="B116" i="20"/>
  <c r="C116" i="20"/>
  <c r="D116" i="20"/>
  <c r="E116" i="20"/>
  <c r="F116" i="20"/>
  <c r="G116" i="20"/>
  <c r="H116" i="20"/>
  <c r="I116" i="20"/>
  <c r="J116" i="20"/>
  <c r="K116" i="20"/>
  <c r="B117" i="20"/>
  <c r="C117" i="20"/>
  <c r="D117" i="20"/>
  <c r="E117" i="20"/>
  <c r="F117" i="20"/>
  <c r="G117" i="20"/>
  <c r="H117" i="20"/>
  <c r="I117" i="20"/>
  <c r="J117" i="20"/>
  <c r="K117" i="20"/>
  <c r="B118" i="20"/>
  <c r="C118" i="20"/>
  <c r="D118" i="20"/>
  <c r="E118" i="20"/>
  <c r="F118" i="20"/>
  <c r="G118" i="20"/>
  <c r="H118" i="20"/>
  <c r="I118" i="20"/>
  <c r="J118" i="20"/>
  <c r="K118" i="20"/>
  <c r="B119" i="20"/>
  <c r="C119" i="20"/>
  <c r="D119" i="20"/>
  <c r="E119" i="20"/>
  <c r="F119" i="20"/>
  <c r="G119" i="20"/>
  <c r="H119" i="20"/>
  <c r="I119" i="20"/>
  <c r="J119" i="20"/>
  <c r="K119" i="20"/>
  <c r="B120" i="20"/>
  <c r="C120" i="20"/>
  <c r="D120" i="20"/>
  <c r="E120" i="20"/>
  <c r="F120" i="20"/>
  <c r="G120" i="20"/>
  <c r="H120" i="20"/>
  <c r="I120" i="20"/>
  <c r="J120" i="20"/>
  <c r="K120" i="20"/>
  <c r="B121" i="20"/>
  <c r="C121" i="20"/>
  <c r="D121" i="20"/>
  <c r="E121" i="20"/>
  <c r="F121" i="20"/>
  <c r="G121" i="20"/>
  <c r="H121" i="20"/>
  <c r="I121" i="20"/>
  <c r="J121" i="20"/>
  <c r="K121" i="20"/>
  <c r="B122" i="20"/>
  <c r="C122" i="20"/>
  <c r="D122" i="20"/>
  <c r="E122" i="20"/>
  <c r="F122" i="20"/>
  <c r="G122" i="20"/>
  <c r="H122" i="20"/>
  <c r="I122" i="20"/>
  <c r="J122" i="20"/>
  <c r="K122" i="20"/>
  <c r="B123" i="20"/>
  <c r="C123" i="20"/>
  <c r="D123" i="20"/>
  <c r="E123" i="20"/>
  <c r="F123" i="20"/>
  <c r="G123" i="20"/>
  <c r="H123" i="20"/>
  <c r="I123" i="20"/>
  <c r="J123" i="20"/>
  <c r="K123" i="20"/>
  <c r="B124" i="20"/>
  <c r="C124" i="20"/>
  <c r="D124" i="20"/>
  <c r="E124" i="20"/>
  <c r="F124" i="20"/>
  <c r="G124" i="20"/>
  <c r="H124" i="20"/>
  <c r="I124" i="20"/>
  <c r="J124" i="20"/>
  <c r="K124" i="20"/>
  <c r="B125" i="20"/>
  <c r="C125" i="20"/>
  <c r="D125" i="20"/>
  <c r="E125" i="20"/>
  <c r="F125" i="20"/>
  <c r="G125" i="20"/>
  <c r="H125" i="20"/>
  <c r="I125" i="20"/>
  <c r="J125" i="20"/>
  <c r="K125" i="20"/>
  <c r="B126" i="20"/>
  <c r="C126" i="20"/>
  <c r="D126" i="20"/>
  <c r="E126" i="20"/>
  <c r="F126" i="20"/>
  <c r="G126" i="20"/>
  <c r="H126" i="20"/>
  <c r="I126" i="20"/>
  <c r="J126" i="20"/>
  <c r="K126" i="20"/>
  <c r="B127" i="20"/>
  <c r="C127" i="20"/>
  <c r="D127" i="20"/>
  <c r="E127" i="20"/>
  <c r="F127" i="20"/>
  <c r="G127" i="20"/>
  <c r="H127" i="20"/>
  <c r="I127" i="20"/>
  <c r="J127" i="20"/>
  <c r="K127" i="20"/>
  <c r="B128" i="20"/>
  <c r="C128" i="20"/>
  <c r="D128" i="20"/>
  <c r="E128" i="20"/>
  <c r="F128" i="20"/>
  <c r="G128" i="20"/>
  <c r="H128" i="20"/>
  <c r="I128" i="20"/>
  <c r="J128" i="20"/>
  <c r="K128" i="20"/>
  <c r="B129" i="20"/>
  <c r="C129" i="20"/>
  <c r="D129" i="20"/>
  <c r="E129" i="20"/>
  <c r="F129" i="20"/>
  <c r="G129" i="20"/>
  <c r="H129" i="20"/>
  <c r="I129" i="20"/>
  <c r="J129" i="20"/>
  <c r="K129" i="20"/>
  <c r="B130" i="20"/>
  <c r="C130" i="20"/>
  <c r="D130" i="20"/>
  <c r="E130" i="20"/>
  <c r="F130" i="20"/>
  <c r="G130" i="20"/>
  <c r="H130" i="20"/>
  <c r="I130" i="20"/>
  <c r="J130" i="20"/>
  <c r="K130" i="20"/>
  <c r="B131" i="20"/>
  <c r="C131" i="20"/>
  <c r="D131" i="20"/>
  <c r="E131" i="20"/>
  <c r="F131" i="20"/>
  <c r="G131" i="20"/>
  <c r="H131" i="20"/>
  <c r="I131" i="20"/>
  <c r="J131" i="20"/>
  <c r="K131" i="20"/>
  <c r="B132" i="20"/>
  <c r="C132" i="20"/>
  <c r="D132" i="20"/>
  <c r="E132" i="20"/>
  <c r="F132" i="20"/>
  <c r="G132" i="20"/>
  <c r="H132" i="20"/>
  <c r="I132" i="20"/>
  <c r="J132" i="20"/>
  <c r="K132" i="20"/>
  <c r="B133" i="20"/>
  <c r="C133" i="20"/>
  <c r="D133" i="20"/>
  <c r="E133" i="20"/>
  <c r="F133" i="20"/>
  <c r="G133" i="20"/>
  <c r="H133" i="20"/>
  <c r="I133" i="20"/>
  <c r="J133" i="20"/>
  <c r="K133" i="20"/>
  <c r="B134" i="20"/>
  <c r="C134" i="20"/>
  <c r="D134" i="20"/>
  <c r="E134" i="20"/>
  <c r="F134" i="20"/>
  <c r="G134" i="20"/>
  <c r="H134" i="20"/>
  <c r="I134" i="20"/>
  <c r="J134" i="20"/>
  <c r="K134" i="20"/>
  <c r="B135" i="20"/>
  <c r="C135" i="20"/>
  <c r="D135" i="20"/>
  <c r="E135" i="20"/>
  <c r="F135" i="20"/>
  <c r="G135" i="20"/>
  <c r="H135" i="20"/>
  <c r="I135" i="20"/>
  <c r="J135" i="20"/>
  <c r="K135" i="20"/>
  <c r="B136" i="20"/>
  <c r="C136" i="20"/>
  <c r="D136" i="20"/>
  <c r="E136" i="20"/>
  <c r="F136" i="20"/>
  <c r="G136" i="20"/>
  <c r="H136" i="20"/>
  <c r="I136" i="20"/>
  <c r="J136" i="20"/>
  <c r="K136" i="20"/>
  <c r="B137" i="20"/>
  <c r="C137" i="20"/>
  <c r="D137" i="20"/>
  <c r="E137" i="20"/>
  <c r="F137" i="20"/>
  <c r="G137" i="20"/>
  <c r="H137" i="20"/>
  <c r="I137" i="20"/>
  <c r="J137" i="20"/>
  <c r="K137" i="20"/>
  <c r="B138" i="20"/>
  <c r="C138" i="20"/>
  <c r="D138" i="20"/>
  <c r="E138" i="20"/>
  <c r="F138" i="20"/>
  <c r="G138" i="20"/>
  <c r="H138" i="20"/>
  <c r="I138" i="20"/>
  <c r="J138" i="20"/>
  <c r="K138" i="20"/>
  <c r="B139" i="20"/>
  <c r="C139" i="20"/>
  <c r="D139" i="20"/>
  <c r="E139" i="20"/>
  <c r="F139" i="20"/>
  <c r="G139" i="20"/>
  <c r="H139" i="20"/>
  <c r="I139" i="20"/>
  <c r="J139" i="20"/>
  <c r="K139" i="20"/>
  <c r="B140" i="20"/>
  <c r="C140" i="20"/>
  <c r="D140" i="20"/>
  <c r="E140" i="20"/>
  <c r="F140" i="20"/>
  <c r="G140" i="20"/>
  <c r="H140" i="20"/>
  <c r="I140" i="20"/>
  <c r="J140" i="20"/>
  <c r="K140" i="20"/>
  <c r="B141" i="20"/>
  <c r="C141" i="20"/>
  <c r="D141" i="20"/>
  <c r="E141" i="20"/>
  <c r="F141" i="20"/>
  <c r="G141" i="20"/>
  <c r="H141" i="20"/>
  <c r="I141" i="20"/>
  <c r="J141" i="20"/>
  <c r="K141" i="20"/>
  <c r="B142" i="20"/>
  <c r="C142" i="20"/>
  <c r="D142" i="20"/>
  <c r="E142" i="20"/>
  <c r="F142" i="20"/>
  <c r="G142" i="20"/>
  <c r="H142" i="20"/>
  <c r="I142" i="20"/>
  <c r="J142" i="20"/>
  <c r="K142" i="20"/>
  <c r="B143" i="20"/>
  <c r="C143" i="20"/>
  <c r="D143" i="20"/>
  <c r="E143" i="20"/>
  <c r="F143" i="20"/>
  <c r="G143" i="20"/>
  <c r="H143" i="20"/>
  <c r="I143" i="20"/>
  <c r="J143" i="20"/>
  <c r="K143" i="20"/>
  <c r="B144" i="20"/>
  <c r="C144" i="20"/>
  <c r="D144" i="20"/>
  <c r="E144" i="20"/>
  <c r="F144" i="20"/>
  <c r="G144" i="20"/>
  <c r="H144" i="20"/>
  <c r="I144" i="20"/>
  <c r="J144" i="20"/>
  <c r="K144" i="20"/>
  <c r="B145" i="20"/>
  <c r="C145" i="20"/>
  <c r="D145" i="20"/>
  <c r="E145" i="20"/>
  <c r="F145" i="20"/>
  <c r="G145" i="20"/>
  <c r="H145" i="20"/>
  <c r="I145" i="20"/>
  <c r="J145" i="20"/>
  <c r="K145" i="20"/>
  <c r="B146" i="20"/>
  <c r="C146" i="20"/>
  <c r="D146" i="20"/>
  <c r="E146" i="20"/>
  <c r="F146" i="20"/>
  <c r="G146" i="20"/>
  <c r="H146" i="20"/>
  <c r="I146" i="20"/>
  <c r="J146" i="20"/>
  <c r="K146" i="20"/>
  <c r="B147" i="20"/>
  <c r="C147" i="20"/>
  <c r="D147" i="20"/>
  <c r="E147" i="20"/>
  <c r="F147" i="20"/>
  <c r="G147" i="20"/>
  <c r="H147" i="20"/>
  <c r="I147" i="20"/>
  <c r="J147" i="20"/>
  <c r="K147" i="20"/>
  <c r="B148" i="20"/>
  <c r="C148" i="20"/>
  <c r="D148" i="20"/>
  <c r="E148" i="20"/>
  <c r="F148" i="20"/>
  <c r="G148" i="20"/>
  <c r="H148" i="20"/>
  <c r="I148" i="20"/>
  <c r="J148" i="20"/>
  <c r="K148" i="20"/>
  <c r="B149" i="20"/>
  <c r="C149" i="20"/>
  <c r="D149" i="20"/>
  <c r="E149" i="20"/>
  <c r="F149" i="20"/>
  <c r="G149" i="20"/>
  <c r="H149" i="20"/>
  <c r="I149" i="20"/>
  <c r="J149" i="20"/>
  <c r="K149" i="20"/>
  <c r="B150" i="20"/>
  <c r="C150" i="20"/>
  <c r="D150" i="20"/>
  <c r="E150" i="20"/>
  <c r="F150" i="20"/>
  <c r="G150" i="20"/>
  <c r="H150" i="20"/>
  <c r="I150" i="20"/>
  <c r="J150" i="20"/>
  <c r="K150" i="20"/>
  <c r="B151" i="20"/>
  <c r="C151" i="20"/>
  <c r="D151" i="20"/>
  <c r="E151" i="20"/>
  <c r="F151" i="20"/>
  <c r="G151" i="20"/>
  <c r="H151" i="20"/>
  <c r="I151" i="20"/>
  <c r="J151" i="20"/>
  <c r="K151" i="20"/>
  <c r="B152" i="20"/>
  <c r="C152" i="20"/>
  <c r="D152" i="20"/>
  <c r="E152" i="20"/>
  <c r="F152" i="20"/>
  <c r="G152" i="20"/>
  <c r="H152" i="20"/>
  <c r="I152" i="20"/>
  <c r="J152" i="20"/>
  <c r="K152" i="20"/>
  <c r="B153" i="20"/>
  <c r="C153" i="20"/>
  <c r="D153" i="20"/>
  <c r="E153" i="20"/>
  <c r="F153" i="20"/>
  <c r="G153" i="20"/>
  <c r="H153" i="20"/>
  <c r="I153" i="20"/>
  <c r="J153" i="20"/>
  <c r="K153" i="20"/>
  <c r="B154" i="20"/>
  <c r="C154" i="20"/>
  <c r="D154" i="20"/>
  <c r="E154" i="20"/>
  <c r="F154" i="20"/>
  <c r="G154" i="20"/>
  <c r="H154" i="20"/>
  <c r="I154" i="20"/>
  <c r="J154" i="20"/>
  <c r="K154" i="20"/>
  <c r="B155" i="20"/>
  <c r="C155" i="20"/>
  <c r="D155" i="20"/>
  <c r="E155" i="20"/>
  <c r="F155" i="20"/>
  <c r="G155" i="20"/>
  <c r="H155" i="20"/>
  <c r="I155" i="20"/>
  <c r="J155" i="20"/>
  <c r="K155" i="20"/>
  <c r="B156" i="20"/>
  <c r="C156" i="20"/>
  <c r="D156" i="20"/>
  <c r="E156" i="20"/>
  <c r="F156" i="20"/>
  <c r="G156" i="20"/>
  <c r="H156" i="20"/>
  <c r="I156" i="20"/>
  <c r="J156" i="20"/>
  <c r="K156" i="20"/>
  <c r="B157" i="20"/>
  <c r="C157" i="20"/>
  <c r="D157" i="20"/>
  <c r="E157" i="20"/>
  <c r="F157" i="20"/>
  <c r="G157" i="20"/>
  <c r="H157" i="20"/>
  <c r="I157" i="20"/>
  <c r="J157" i="20"/>
  <c r="K157" i="20"/>
  <c r="B158" i="20"/>
  <c r="C158" i="20"/>
  <c r="D158" i="20"/>
  <c r="E158" i="20"/>
  <c r="F158" i="20"/>
  <c r="G158" i="20"/>
  <c r="H158" i="20"/>
  <c r="I158" i="20"/>
  <c r="J158" i="20"/>
  <c r="K158" i="20"/>
  <c r="B159" i="20"/>
  <c r="C159" i="20"/>
  <c r="D159" i="20"/>
  <c r="E159" i="20"/>
  <c r="F159" i="20"/>
  <c r="G159" i="20"/>
  <c r="H159" i="20"/>
  <c r="I159" i="20"/>
  <c r="J159" i="20"/>
  <c r="K159" i="20"/>
  <c r="B160" i="20"/>
  <c r="C160" i="20"/>
  <c r="D160" i="20"/>
  <c r="E160" i="20"/>
  <c r="F160" i="20"/>
  <c r="G160" i="20"/>
  <c r="H160" i="20"/>
  <c r="I160" i="20"/>
  <c r="J160" i="20"/>
  <c r="K160" i="20"/>
  <c r="B161" i="20"/>
  <c r="C161" i="20"/>
  <c r="D161" i="20"/>
  <c r="E161" i="20"/>
  <c r="F161" i="20"/>
  <c r="G161" i="20"/>
  <c r="H161" i="20"/>
  <c r="I161" i="20"/>
  <c r="J161" i="20"/>
  <c r="K161" i="20"/>
  <c r="B162" i="20"/>
  <c r="C162" i="20"/>
  <c r="D162" i="20"/>
  <c r="E162" i="20"/>
  <c r="F162" i="20"/>
  <c r="G162" i="20"/>
  <c r="H162" i="20"/>
  <c r="I162" i="20"/>
  <c r="J162" i="20"/>
  <c r="K162" i="20"/>
  <c r="B163" i="20"/>
  <c r="C163" i="20"/>
  <c r="D163" i="20"/>
  <c r="E163" i="20"/>
  <c r="F163" i="20"/>
  <c r="G163" i="20"/>
  <c r="H163" i="20"/>
  <c r="I163" i="20"/>
  <c r="J163" i="20"/>
  <c r="K163" i="20"/>
  <c r="B164" i="20"/>
  <c r="C164" i="20"/>
  <c r="D164" i="20"/>
  <c r="E164" i="20"/>
  <c r="F164" i="20"/>
  <c r="G164" i="20"/>
  <c r="H164" i="20"/>
  <c r="I164" i="20"/>
  <c r="J164" i="20"/>
  <c r="K164" i="20"/>
  <c r="C5" i="20"/>
  <c r="D5" i="20"/>
  <c r="E5" i="20"/>
  <c r="F5" i="20"/>
  <c r="G5" i="20"/>
  <c r="H5" i="20"/>
  <c r="I5" i="20"/>
  <c r="J5" i="20"/>
  <c r="K5" i="20"/>
  <c r="B5" i="20"/>
  <c r="B6" i="21"/>
  <c r="C6" i="21"/>
  <c r="D6" i="21"/>
  <c r="E6" i="21"/>
  <c r="F6" i="21"/>
  <c r="G6" i="21"/>
  <c r="H6" i="21"/>
  <c r="I6" i="21"/>
  <c r="J6" i="21"/>
  <c r="K6" i="21"/>
  <c r="B7" i="21"/>
  <c r="C7" i="21"/>
  <c r="D7" i="21"/>
  <c r="E7" i="21"/>
  <c r="F7" i="21"/>
  <c r="G7" i="21"/>
  <c r="H7" i="21"/>
  <c r="I7" i="21"/>
  <c r="J7" i="21"/>
  <c r="K7" i="21"/>
  <c r="B8" i="21"/>
  <c r="C8" i="21"/>
  <c r="D8" i="21"/>
  <c r="E8" i="21"/>
  <c r="F8" i="21"/>
  <c r="G8" i="21"/>
  <c r="H8" i="21"/>
  <c r="I8" i="21"/>
  <c r="J8" i="21"/>
  <c r="K8" i="21"/>
  <c r="B9" i="21"/>
  <c r="C9" i="21"/>
  <c r="D9" i="21"/>
  <c r="E9" i="21"/>
  <c r="F9" i="21"/>
  <c r="G9" i="21"/>
  <c r="H9" i="21"/>
  <c r="I9" i="21"/>
  <c r="J9" i="21"/>
  <c r="K9" i="21"/>
  <c r="B10" i="21"/>
  <c r="C10" i="21"/>
  <c r="D10" i="21"/>
  <c r="E10" i="21"/>
  <c r="F10" i="21"/>
  <c r="G10" i="21"/>
  <c r="H10" i="21"/>
  <c r="I10" i="21"/>
  <c r="J10" i="21"/>
  <c r="K10" i="21"/>
  <c r="B11" i="21"/>
  <c r="C11" i="21"/>
  <c r="D11" i="21"/>
  <c r="E11" i="21"/>
  <c r="F11" i="21"/>
  <c r="G11" i="21"/>
  <c r="H11" i="21"/>
  <c r="I11" i="21"/>
  <c r="J11" i="21"/>
  <c r="K11" i="21"/>
  <c r="B12" i="21"/>
  <c r="C12" i="21"/>
  <c r="D12" i="21"/>
  <c r="E12" i="21"/>
  <c r="F12" i="21"/>
  <c r="G12" i="21"/>
  <c r="H12" i="21"/>
  <c r="I12" i="21"/>
  <c r="J12" i="21"/>
  <c r="K12" i="21"/>
  <c r="B13" i="21"/>
  <c r="C13" i="21"/>
  <c r="D13" i="21"/>
  <c r="E13" i="21"/>
  <c r="F13" i="21"/>
  <c r="G13" i="21"/>
  <c r="H13" i="21"/>
  <c r="I13" i="21"/>
  <c r="J13" i="21"/>
  <c r="K13" i="21"/>
  <c r="B14" i="21"/>
  <c r="C14" i="21"/>
  <c r="D14" i="21"/>
  <c r="E14" i="21"/>
  <c r="F14" i="21"/>
  <c r="G14" i="21"/>
  <c r="H14" i="21"/>
  <c r="I14" i="21"/>
  <c r="J14" i="21"/>
  <c r="K14" i="21"/>
  <c r="B15" i="21"/>
  <c r="C15" i="21"/>
  <c r="D15" i="21"/>
  <c r="E15" i="21"/>
  <c r="F15" i="21"/>
  <c r="G15" i="21"/>
  <c r="H15" i="21"/>
  <c r="I15" i="21"/>
  <c r="J15" i="21"/>
  <c r="K15" i="21"/>
  <c r="B16" i="21"/>
  <c r="C16" i="21"/>
  <c r="D16" i="21"/>
  <c r="E16" i="21"/>
  <c r="F16" i="21"/>
  <c r="G16" i="21"/>
  <c r="H16" i="21"/>
  <c r="I16" i="21"/>
  <c r="J16" i="21"/>
  <c r="K16" i="21"/>
  <c r="B17" i="21"/>
  <c r="C17" i="21"/>
  <c r="D17" i="21"/>
  <c r="E17" i="21"/>
  <c r="F17" i="21"/>
  <c r="G17" i="21"/>
  <c r="H17" i="21"/>
  <c r="I17" i="21"/>
  <c r="J17" i="21"/>
  <c r="K17" i="21"/>
  <c r="B18" i="21"/>
  <c r="C18" i="21"/>
  <c r="D18" i="21"/>
  <c r="E18" i="21"/>
  <c r="F18" i="21"/>
  <c r="G18" i="21"/>
  <c r="H18" i="21"/>
  <c r="I18" i="21"/>
  <c r="J18" i="21"/>
  <c r="K18" i="21"/>
  <c r="B19" i="21"/>
  <c r="C19" i="21"/>
  <c r="D19" i="21"/>
  <c r="E19" i="21"/>
  <c r="F19" i="21"/>
  <c r="G19" i="21"/>
  <c r="H19" i="21"/>
  <c r="I19" i="21"/>
  <c r="J19" i="21"/>
  <c r="K19" i="21"/>
  <c r="B20" i="21"/>
  <c r="C20" i="21"/>
  <c r="D20" i="21"/>
  <c r="E20" i="21"/>
  <c r="F20" i="21"/>
  <c r="G20" i="21"/>
  <c r="H20" i="21"/>
  <c r="I20" i="21"/>
  <c r="J20" i="21"/>
  <c r="K20" i="21"/>
  <c r="B21" i="21"/>
  <c r="C21" i="21"/>
  <c r="D21" i="21"/>
  <c r="E21" i="21"/>
  <c r="F21" i="21"/>
  <c r="G21" i="21"/>
  <c r="H21" i="21"/>
  <c r="I21" i="21"/>
  <c r="J21" i="21"/>
  <c r="K21" i="21"/>
  <c r="B22" i="21"/>
  <c r="C22" i="21"/>
  <c r="D22" i="21"/>
  <c r="E22" i="21"/>
  <c r="F22" i="21"/>
  <c r="G22" i="21"/>
  <c r="H22" i="21"/>
  <c r="I22" i="21"/>
  <c r="J22" i="21"/>
  <c r="K22" i="21"/>
  <c r="B23" i="21"/>
  <c r="C23" i="21"/>
  <c r="D23" i="21"/>
  <c r="E23" i="21"/>
  <c r="F23" i="21"/>
  <c r="G23" i="21"/>
  <c r="H23" i="21"/>
  <c r="I23" i="21"/>
  <c r="J23" i="21"/>
  <c r="K23" i="21"/>
  <c r="B24" i="21"/>
  <c r="C24" i="21"/>
  <c r="D24" i="21"/>
  <c r="E24" i="21"/>
  <c r="F24" i="21"/>
  <c r="G24" i="21"/>
  <c r="H24" i="21"/>
  <c r="I24" i="21"/>
  <c r="J24" i="21"/>
  <c r="K24" i="21"/>
  <c r="B25" i="21"/>
  <c r="C25" i="21"/>
  <c r="D25" i="21"/>
  <c r="E25" i="21"/>
  <c r="F25" i="21"/>
  <c r="G25" i="21"/>
  <c r="H25" i="21"/>
  <c r="I25" i="21"/>
  <c r="J25" i="21"/>
  <c r="K25" i="21"/>
  <c r="B26" i="21"/>
  <c r="C26" i="21"/>
  <c r="D26" i="21"/>
  <c r="E26" i="21"/>
  <c r="F26" i="21"/>
  <c r="G26" i="21"/>
  <c r="H26" i="21"/>
  <c r="I26" i="21"/>
  <c r="J26" i="21"/>
  <c r="K26" i="21"/>
  <c r="B27" i="21"/>
  <c r="C27" i="21"/>
  <c r="D27" i="21"/>
  <c r="E27" i="21"/>
  <c r="F27" i="21"/>
  <c r="G27" i="21"/>
  <c r="H27" i="21"/>
  <c r="I27" i="21"/>
  <c r="J27" i="21"/>
  <c r="K27" i="21"/>
  <c r="B28" i="21"/>
  <c r="C28" i="21"/>
  <c r="D28" i="21"/>
  <c r="E28" i="21"/>
  <c r="F28" i="21"/>
  <c r="G28" i="21"/>
  <c r="H28" i="21"/>
  <c r="I28" i="21"/>
  <c r="J28" i="21"/>
  <c r="K28" i="21"/>
  <c r="B29" i="21"/>
  <c r="C29" i="21"/>
  <c r="D29" i="21"/>
  <c r="E29" i="21"/>
  <c r="F29" i="21"/>
  <c r="G29" i="21"/>
  <c r="H29" i="21"/>
  <c r="I29" i="21"/>
  <c r="J29" i="21"/>
  <c r="K29" i="21"/>
  <c r="B30" i="21"/>
  <c r="C30" i="21"/>
  <c r="D30" i="21"/>
  <c r="E30" i="21"/>
  <c r="F30" i="21"/>
  <c r="G30" i="21"/>
  <c r="H30" i="21"/>
  <c r="I30" i="21"/>
  <c r="J30" i="21"/>
  <c r="K30" i="21"/>
  <c r="B31" i="21"/>
  <c r="C31" i="21"/>
  <c r="D31" i="21"/>
  <c r="E31" i="21"/>
  <c r="F31" i="21"/>
  <c r="G31" i="21"/>
  <c r="H31" i="21"/>
  <c r="I31" i="21"/>
  <c r="J31" i="21"/>
  <c r="K31" i="21"/>
  <c r="B32" i="21"/>
  <c r="C32" i="21"/>
  <c r="D32" i="21"/>
  <c r="E32" i="21"/>
  <c r="F32" i="21"/>
  <c r="G32" i="21"/>
  <c r="H32" i="21"/>
  <c r="I32" i="21"/>
  <c r="J32" i="21"/>
  <c r="K32" i="21"/>
  <c r="B33" i="21"/>
  <c r="C33" i="21"/>
  <c r="D33" i="21"/>
  <c r="E33" i="21"/>
  <c r="F33" i="21"/>
  <c r="G33" i="21"/>
  <c r="H33" i="21"/>
  <c r="I33" i="21"/>
  <c r="J33" i="21"/>
  <c r="K33" i="21"/>
  <c r="B34" i="21"/>
  <c r="C34" i="21"/>
  <c r="D34" i="21"/>
  <c r="E34" i="21"/>
  <c r="F34" i="21"/>
  <c r="G34" i="21"/>
  <c r="H34" i="21"/>
  <c r="I34" i="21"/>
  <c r="J34" i="21"/>
  <c r="K34" i="21"/>
  <c r="B35" i="21"/>
  <c r="C35" i="21"/>
  <c r="D35" i="21"/>
  <c r="E35" i="21"/>
  <c r="F35" i="21"/>
  <c r="G35" i="21"/>
  <c r="H35" i="21"/>
  <c r="I35" i="21"/>
  <c r="J35" i="21"/>
  <c r="K35" i="21"/>
  <c r="B36" i="21"/>
  <c r="C36" i="21"/>
  <c r="D36" i="21"/>
  <c r="E36" i="21"/>
  <c r="F36" i="21"/>
  <c r="G36" i="21"/>
  <c r="H36" i="21"/>
  <c r="I36" i="21"/>
  <c r="J36" i="21"/>
  <c r="K36" i="21"/>
  <c r="B37" i="21"/>
  <c r="C37" i="21"/>
  <c r="D37" i="21"/>
  <c r="E37" i="21"/>
  <c r="F37" i="21"/>
  <c r="G37" i="21"/>
  <c r="H37" i="21"/>
  <c r="I37" i="21"/>
  <c r="J37" i="21"/>
  <c r="K37" i="21"/>
  <c r="B38" i="21"/>
  <c r="C38" i="21"/>
  <c r="D38" i="21"/>
  <c r="E38" i="21"/>
  <c r="F38" i="21"/>
  <c r="G38" i="21"/>
  <c r="H38" i="21"/>
  <c r="I38" i="21"/>
  <c r="J38" i="21"/>
  <c r="K38" i="21"/>
  <c r="B39" i="21"/>
  <c r="C39" i="21"/>
  <c r="D39" i="21"/>
  <c r="E39" i="21"/>
  <c r="F39" i="21"/>
  <c r="G39" i="21"/>
  <c r="H39" i="21"/>
  <c r="I39" i="21"/>
  <c r="J39" i="21"/>
  <c r="K39" i="21"/>
  <c r="B40" i="21"/>
  <c r="C40" i="21"/>
  <c r="D40" i="21"/>
  <c r="E40" i="21"/>
  <c r="F40" i="21"/>
  <c r="G40" i="21"/>
  <c r="H40" i="21"/>
  <c r="I40" i="21"/>
  <c r="J40" i="21"/>
  <c r="K40" i="21"/>
  <c r="B41" i="21"/>
  <c r="C41" i="21"/>
  <c r="D41" i="21"/>
  <c r="E41" i="21"/>
  <c r="F41" i="21"/>
  <c r="G41" i="21"/>
  <c r="H41" i="21"/>
  <c r="I41" i="21"/>
  <c r="J41" i="21"/>
  <c r="K41" i="21"/>
  <c r="B42" i="21"/>
  <c r="C42" i="21"/>
  <c r="D42" i="21"/>
  <c r="E42" i="21"/>
  <c r="F42" i="21"/>
  <c r="G42" i="21"/>
  <c r="H42" i="21"/>
  <c r="I42" i="21"/>
  <c r="J42" i="21"/>
  <c r="K42" i="21"/>
  <c r="B43" i="21"/>
  <c r="C43" i="21"/>
  <c r="D43" i="21"/>
  <c r="E43" i="21"/>
  <c r="F43" i="21"/>
  <c r="G43" i="21"/>
  <c r="H43" i="21"/>
  <c r="I43" i="21"/>
  <c r="J43" i="21"/>
  <c r="K43" i="21"/>
  <c r="B44" i="21"/>
  <c r="C44" i="21"/>
  <c r="D44" i="21"/>
  <c r="E44" i="21"/>
  <c r="F44" i="21"/>
  <c r="G44" i="21"/>
  <c r="H44" i="21"/>
  <c r="I44" i="21"/>
  <c r="J44" i="21"/>
  <c r="K44" i="21"/>
  <c r="B45" i="21"/>
  <c r="C45" i="21"/>
  <c r="D45" i="21"/>
  <c r="E45" i="21"/>
  <c r="F45" i="21"/>
  <c r="G45" i="21"/>
  <c r="H45" i="21"/>
  <c r="I45" i="21"/>
  <c r="J45" i="21"/>
  <c r="K45" i="21"/>
  <c r="B46" i="21"/>
  <c r="C46" i="21"/>
  <c r="D46" i="21"/>
  <c r="E46" i="21"/>
  <c r="F46" i="21"/>
  <c r="G46" i="21"/>
  <c r="H46" i="21"/>
  <c r="I46" i="21"/>
  <c r="J46" i="21"/>
  <c r="K46" i="21"/>
  <c r="B47" i="21"/>
  <c r="C47" i="21"/>
  <c r="D47" i="21"/>
  <c r="E47" i="21"/>
  <c r="F47" i="21"/>
  <c r="G47" i="21"/>
  <c r="H47" i="21"/>
  <c r="I47" i="21"/>
  <c r="J47" i="21"/>
  <c r="K47" i="21"/>
  <c r="B48" i="21"/>
  <c r="C48" i="21"/>
  <c r="D48" i="21"/>
  <c r="E48" i="21"/>
  <c r="F48" i="21"/>
  <c r="G48" i="21"/>
  <c r="H48" i="21"/>
  <c r="I48" i="21"/>
  <c r="J48" i="21"/>
  <c r="K48" i="21"/>
  <c r="B49" i="21"/>
  <c r="C49" i="21"/>
  <c r="D49" i="21"/>
  <c r="E49" i="21"/>
  <c r="F49" i="21"/>
  <c r="G49" i="21"/>
  <c r="H49" i="21"/>
  <c r="I49" i="21"/>
  <c r="J49" i="21"/>
  <c r="K49" i="21"/>
  <c r="B50" i="21"/>
  <c r="C50" i="21"/>
  <c r="D50" i="21"/>
  <c r="E50" i="21"/>
  <c r="F50" i="21"/>
  <c r="G50" i="21"/>
  <c r="H50" i="21"/>
  <c r="I50" i="21"/>
  <c r="J50" i="21"/>
  <c r="K50" i="21"/>
  <c r="B51" i="21"/>
  <c r="C51" i="21"/>
  <c r="D51" i="21"/>
  <c r="E51" i="21"/>
  <c r="F51" i="21"/>
  <c r="G51" i="21"/>
  <c r="H51" i="21"/>
  <c r="I51" i="21"/>
  <c r="J51" i="21"/>
  <c r="K51" i="21"/>
  <c r="B52" i="21"/>
  <c r="C52" i="21"/>
  <c r="D52" i="21"/>
  <c r="E52" i="21"/>
  <c r="F52" i="21"/>
  <c r="G52" i="21"/>
  <c r="H52" i="21"/>
  <c r="I52" i="21"/>
  <c r="J52" i="21"/>
  <c r="K52" i="21"/>
  <c r="B53" i="21"/>
  <c r="C53" i="21"/>
  <c r="D53" i="21"/>
  <c r="E53" i="21"/>
  <c r="F53" i="21"/>
  <c r="G53" i="21"/>
  <c r="H53" i="21"/>
  <c r="I53" i="21"/>
  <c r="J53" i="21"/>
  <c r="K53" i="21"/>
  <c r="B54" i="21"/>
  <c r="C54" i="21"/>
  <c r="D54" i="21"/>
  <c r="E54" i="21"/>
  <c r="F54" i="21"/>
  <c r="G54" i="21"/>
  <c r="H54" i="21"/>
  <c r="I54" i="21"/>
  <c r="J54" i="21"/>
  <c r="K54" i="21"/>
  <c r="B55" i="21"/>
  <c r="C55" i="21"/>
  <c r="D55" i="21"/>
  <c r="E55" i="21"/>
  <c r="F55" i="21"/>
  <c r="G55" i="21"/>
  <c r="H55" i="21"/>
  <c r="I55" i="21"/>
  <c r="J55" i="21"/>
  <c r="K55" i="21"/>
  <c r="B56" i="21"/>
  <c r="C56" i="21"/>
  <c r="D56" i="21"/>
  <c r="E56" i="21"/>
  <c r="F56" i="21"/>
  <c r="G56" i="21"/>
  <c r="H56" i="21"/>
  <c r="I56" i="21"/>
  <c r="J56" i="21"/>
  <c r="K56" i="21"/>
  <c r="B57" i="21"/>
  <c r="C57" i="21"/>
  <c r="D57" i="21"/>
  <c r="E57" i="21"/>
  <c r="F57" i="21"/>
  <c r="G57" i="21"/>
  <c r="H57" i="21"/>
  <c r="I57" i="21"/>
  <c r="J57" i="21"/>
  <c r="K57" i="21"/>
  <c r="B58" i="21"/>
  <c r="C58" i="21"/>
  <c r="D58" i="21"/>
  <c r="E58" i="21"/>
  <c r="F58" i="21"/>
  <c r="G58" i="21"/>
  <c r="H58" i="21"/>
  <c r="I58" i="21"/>
  <c r="J58" i="21"/>
  <c r="K58" i="21"/>
  <c r="B59" i="21"/>
  <c r="C59" i="21"/>
  <c r="D59" i="21"/>
  <c r="E59" i="21"/>
  <c r="F59" i="21"/>
  <c r="G59" i="21"/>
  <c r="H59" i="21"/>
  <c r="I59" i="21"/>
  <c r="J59" i="21"/>
  <c r="K59" i="21"/>
  <c r="B60" i="21"/>
  <c r="C60" i="21"/>
  <c r="D60" i="21"/>
  <c r="E60" i="21"/>
  <c r="F60" i="21"/>
  <c r="G60" i="21"/>
  <c r="H60" i="21"/>
  <c r="I60" i="21"/>
  <c r="J60" i="21"/>
  <c r="K60" i="21"/>
  <c r="B61" i="21"/>
  <c r="C61" i="21"/>
  <c r="D61" i="21"/>
  <c r="E61" i="21"/>
  <c r="F61" i="21"/>
  <c r="G61" i="21"/>
  <c r="H61" i="21"/>
  <c r="I61" i="21"/>
  <c r="J61" i="21"/>
  <c r="K61" i="21"/>
  <c r="B62" i="21"/>
  <c r="C62" i="21"/>
  <c r="D62" i="21"/>
  <c r="E62" i="21"/>
  <c r="F62" i="21"/>
  <c r="G62" i="21"/>
  <c r="H62" i="21"/>
  <c r="I62" i="21"/>
  <c r="J62" i="21"/>
  <c r="K62" i="21"/>
  <c r="B63" i="21"/>
  <c r="C63" i="21"/>
  <c r="D63" i="21"/>
  <c r="E63" i="21"/>
  <c r="F63" i="21"/>
  <c r="G63" i="21"/>
  <c r="H63" i="21"/>
  <c r="I63" i="21"/>
  <c r="J63" i="21"/>
  <c r="K63" i="21"/>
  <c r="B64" i="21"/>
  <c r="C64" i="21"/>
  <c r="D64" i="21"/>
  <c r="E64" i="21"/>
  <c r="F64" i="21"/>
  <c r="G64" i="21"/>
  <c r="H64" i="21"/>
  <c r="I64" i="21"/>
  <c r="J64" i="21"/>
  <c r="K64" i="21"/>
  <c r="B65" i="21"/>
  <c r="C65" i="21"/>
  <c r="D65" i="21"/>
  <c r="E65" i="21"/>
  <c r="F65" i="21"/>
  <c r="G65" i="21"/>
  <c r="H65" i="21"/>
  <c r="I65" i="21"/>
  <c r="J65" i="21"/>
  <c r="K65" i="21"/>
  <c r="B66" i="21"/>
  <c r="C66" i="21"/>
  <c r="D66" i="21"/>
  <c r="E66" i="21"/>
  <c r="F66" i="21"/>
  <c r="G66" i="21"/>
  <c r="H66" i="21"/>
  <c r="I66" i="21"/>
  <c r="J66" i="21"/>
  <c r="K66" i="21"/>
  <c r="B67" i="21"/>
  <c r="C67" i="21"/>
  <c r="D67" i="21"/>
  <c r="E67" i="21"/>
  <c r="F67" i="21"/>
  <c r="G67" i="21"/>
  <c r="H67" i="21"/>
  <c r="I67" i="21"/>
  <c r="J67" i="21"/>
  <c r="K67" i="21"/>
  <c r="B68" i="21"/>
  <c r="C68" i="21"/>
  <c r="D68" i="21"/>
  <c r="E68" i="21"/>
  <c r="F68" i="21"/>
  <c r="G68" i="21"/>
  <c r="H68" i="21"/>
  <c r="I68" i="21"/>
  <c r="J68" i="21"/>
  <c r="K68" i="21"/>
  <c r="B69" i="21"/>
  <c r="C69" i="21"/>
  <c r="D69" i="21"/>
  <c r="E69" i="21"/>
  <c r="F69" i="21"/>
  <c r="G69" i="21"/>
  <c r="H69" i="21"/>
  <c r="I69" i="21"/>
  <c r="J69" i="21"/>
  <c r="K69" i="21"/>
  <c r="B70" i="21"/>
  <c r="C70" i="21"/>
  <c r="D70" i="21"/>
  <c r="E70" i="21"/>
  <c r="F70" i="21"/>
  <c r="G70" i="21"/>
  <c r="H70" i="21"/>
  <c r="I70" i="21"/>
  <c r="J70" i="21"/>
  <c r="K70" i="21"/>
  <c r="B71" i="21"/>
  <c r="C71" i="21"/>
  <c r="D71" i="21"/>
  <c r="E71" i="21"/>
  <c r="F71" i="21"/>
  <c r="G71" i="21"/>
  <c r="H71" i="21"/>
  <c r="I71" i="21"/>
  <c r="J71" i="21"/>
  <c r="K71" i="21"/>
  <c r="B72" i="21"/>
  <c r="C72" i="21"/>
  <c r="D72" i="21"/>
  <c r="E72" i="21"/>
  <c r="F72" i="21"/>
  <c r="G72" i="21"/>
  <c r="H72" i="21"/>
  <c r="I72" i="21"/>
  <c r="J72" i="21"/>
  <c r="K72" i="21"/>
  <c r="B73" i="21"/>
  <c r="C73" i="21"/>
  <c r="D73" i="21"/>
  <c r="E73" i="21"/>
  <c r="F73" i="21"/>
  <c r="G73" i="21"/>
  <c r="H73" i="21"/>
  <c r="I73" i="21"/>
  <c r="J73" i="21"/>
  <c r="K73" i="21"/>
  <c r="B74" i="21"/>
  <c r="C74" i="21"/>
  <c r="D74" i="21"/>
  <c r="E74" i="21"/>
  <c r="F74" i="21"/>
  <c r="G74" i="21"/>
  <c r="H74" i="21"/>
  <c r="I74" i="21"/>
  <c r="J74" i="21"/>
  <c r="K74" i="21"/>
  <c r="B75" i="21"/>
  <c r="C75" i="21"/>
  <c r="D75" i="21"/>
  <c r="E75" i="21"/>
  <c r="F75" i="21"/>
  <c r="G75" i="21"/>
  <c r="H75" i="21"/>
  <c r="I75" i="21"/>
  <c r="J75" i="21"/>
  <c r="K75" i="21"/>
  <c r="B76" i="21"/>
  <c r="C76" i="21"/>
  <c r="D76" i="21"/>
  <c r="E76" i="21"/>
  <c r="F76" i="21"/>
  <c r="G76" i="21"/>
  <c r="H76" i="21"/>
  <c r="I76" i="21"/>
  <c r="J76" i="21"/>
  <c r="K76" i="21"/>
  <c r="B77" i="21"/>
  <c r="C77" i="21"/>
  <c r="D77" i="21"/>
  <c r="E77" i="21"/>
  <c r="F77" i="21"/>
  <c r="G77" i="21"/>
  <c r="H77" i="21"/>
  <c r="I77" i="21"/>
  <c r="J77" i="21"/>
  <c r="K77" i="21"/>
  <c r="B78" i="21"/>
  <c r="C78" i="21"/>
  <c r="D78" i="21"/>
  <c r="E78" i="21"/>
  <c r="F78" i="21"/>
  <c r="G78" i="21"/>
  <c r="H78" i="21"/>
  <c r="I78" i="21"/>
  <c r="J78" i="21"/>
  <c r="K78" i="21"/>
  <c r="B79" i="21"/>
  <c r="C79" i="21"/>
  <c r="D79" i="21"/>
  <c r="E79" i="21"/>
  <c r="F79" i="21"/>
  <c r="G79" i="21"/>
  <c r="H79" i="21"/>
  <c r="I79" i="21"/>
  <c r="J79" i="21"/>
  <c r="K79" i="21"/>
  <c r="B80" i="21"/>
  <c r="C80" i="21"/>
  <c r="D80" i="21"/>
  <c r="E80" i="21"/>
  <c r="F80" i="21"/>
  <c r="G80" i="21"/>
  <c r="H80" i="21"/>
  <c r="I80" i="21"/>
  <c r="J80" i="21"/>
  <c r="K80" i="21"/>
  <c r="B81" i="21"/>
  <c r="C81" i="21"/>
  <c r="D81" i="21"/>
  <c r="E81" i="21"/>
  <c r="F81" i="21"/>
  <c r="G81" i="21"/>
  <c r="H81" i="21"/>
  <c r="I81" i="21"/>
  <c r="J81" i="21"/>
  <c r="K81" i="21"/>
  <c r="B82" i="21"/>
  <c r="C82" i="21"/>
  <c r="D82" i="21"/>
  <c r="E82" i="21"/>
  <c r="F82" i="21"/>
  <c r="G82" i="21"/>
  <c r="H82" i="21"/>
  <c r="I82" i="21"/>
  <c r="J82" i="21"/>
  <c r="K82" i="21"/>
  <c r="B83" i="21"/>
  <c r="C83" i="21"/>
  <c r="D83" i="21"/>
  <c r="E83" i="21"/>
  <c r="F83" i="21"/>
  <c r="G83" i="21"/>
  <c r="H83" i="21"/>
  <c r="I83" i="21"/>
  <c r="J83" i="21"/>
  <c r="K83" i="21"/>
  <c r="B84" i="21"/>
  <c r="C84" i="21"/>
  <c r="D84" i="21"/>
  <c r="E84" i="21"/>
  <c r="F84" i="21"/>
  <c r="G84" i="21"/>
  <c r="H84" i="21"/>
  <c r="I84" i="21"/>
  <c r="J84" i="21"/>
  <c r="K84" i="21"/>
  <c r="B85" i="21"/>
  <c r="C85" i="21"/>
  <c r="D85" i="21"/>
  <c r="E85" i="21"/>
  <c r="F85" i="21"/>
  <c r="G85" i="21"/>
  <c r="H85" i="21"/>
  <c r="I85" i="21"/>
  <c r="J85" i="21"/>
  <c r="K85" i="21"/>
  <c r="B86" i="21"/>
  <c r="C86" i="21"/>
  <c r="D86" i="21"/>
  <c r="E86" i="21"/>
  <c r="F86" i="21"/>
  <c r="G86" i="21"/>
  <c r="H86" i="21"/>
  <c r="I86" i="21"/>
  <c r="J86" i="21"/>
  <c r="K86" i="21"/>
  <c r="B87" i="21"/>
  <c r="C87" i="21"/>
  <c r="D87" i="21"/>
  <c r="E87" i="21"/>
  <c r="F87" i="21"/>
  <c r="G87" i="21"/>
  <c r="H87" i="21"/>
  <c r="I87" i="21"/>
  <c r="J87" i="21"/>
  <c r="K87" i="21"/>
  <c r="B88" i="21"/>
  <c r="C88" i="21"/>
  <c r="D88" i="21"/>
  <c r="E88" i="21"/>
  <c r="F88" i="21"/>
  <c r="G88" i="21"/>
  <c r="H88" i="21"/>
  <c r="I88" i="21"/>
  <c r="J88" i="21"/>
  <c r="K88" i="21"/>
  <c r="B89" i="21"/>
  <c r="C89" i="21"/>
  <c r="D89" i="21"/>
  <c r="E89" i="21"/>
  <c r="F89" i="21"/>
  <c r="G89" i="21"/>
  <c r="H89" i="21"/>
  <c r="I89" i="21"/>
  <c r="J89" i="21"/>
  <c r="K89" i="21"/>
  <c r="B90" i="21"/>
  <c r="C90" i="21"/>
  <c r="D90" i="21"/>
  <c r="E90" i="21"/>
  <c r="F90" i="21"/>
  <c r="G90" i="21"/>
  <c r="H90" i="21"/>
  <c r="I90" i="21"/>
  <c r="J90" i="21"/>
  <c r="K90" i="21"/>
  <c r="B91" i="21"/>
  <c r="C91" i="21"/>
  <c r="D91" i="21"/>
  <c r="E91" i="21"/>
  <c r="F91" i="21"/>
  <c r="G91" i="21"/>
  <c r="H91" i="21"/>
  <c r="I91" i="21"/>
  <c r="J91" i="21"/>
  <c r="K91" i="21"/>
  <c r="B92" i="21"/>
  <c r="C92" i="21"/>
  <c r="D92" i="21"/>
  <c r="E92" i="21"/>
  <c r="F92" i="21"/>
  <c r="G92" i="21"/>
  <c r="H92" i="21"/>
  <c r="I92" i="21"/>
  <c r="J92" i="21"/>
  <c r="K92" i="21"/>
  <c r="B93" i="21"/>
  <c r="C93" i="21"/>
  <c r="D93" i="21"/>
  <c r="E93" i="21"/>
  <c r="F93" i="21"/>
  <c r="G93" i="21"/>
  <c r="H93" i="21"/>
  <c r="I93" i="21"/>
  <c r="J93" i="21"/>
  <c r="K93" i="21"/>
  <c r="B94" i="21"/>
  <c r="C94" i="21"/>
  <c r="D94" i="21"/>
  <c r="E94" i="21"/>
  <c r="F94" i="21"/>
  <c r="G94" i="21"/>
  <c r="H94" i="21"/>
  <c r="I94" i="21"/>
  <c r="J94" i="21"/>
  <c r="K94" i="21"/>
  <c r="B95" i="21"/>
  <c r="C95" i="21"/>
  <c r="D95" i="21"/>
  <c r="E95" i="21"/>
  <c r="F95" i="21"/>
  <c r="G95" i="21"/>
  <c r="H95" i="21"/>
  <c r="I95" i="21"/>
  <c r="J95" i="21"/>
  <c r="K95" i="21"/>
  <c r="B96" i="21"/>
  <c r="C96" i="21"/>
  <c r="D96" i="21"/>
  <c r="E96" i="21"/>
  <c r="F96" i="21"/>
  <c r="G96" i="21"/>
  <c r="H96" i="21"/>
  <c r="I96" i="21"/>
  <c r="J96" i="21"/>
  <c r="K96" i="21"/>
  <c r="B97" i="21"/>
  <c r="C97" i="21"/>
  <c r="D97" i="21"/>
  <c r="E97" i="21"/>
  <c r="F97" i="21"/>
  <c r="G97" i="21"/>
  <c r="H97" i="21"/>
  <c r="I97" i="21"/>
  <c r="J97" i="21"/>
  <c r="K97" i="21"/>
  <c r="B98" i="21"/>
  <c r="C98" i="21"/>
  <c r="D98" i="21"/>
  <c r="E98" i="21"/>
  <c r="F98" i="21"/>
  <c r="G98" i="21"/>
  <c r="H98" i="21"/>
  <c r="I98" i="21"/>
  <c r="J98" i="21"/>
  <c r="K98" i="21"/>
  <c r="B99" i="21"/>
  <c r="C99" i="21"/>
  <c r="D99" i="21"/>
  <c r="E99" i="21"/>
  <c r="F99" i="21"/>
  <c r="G99" i="21"/>
  <c r="H99" i="21"/>
  <c r="I99" i="21"/>
  <c r="J99" i="21"/>
  <c r="K99" i="21"/>
  <c r="B100" i="21"/>
  <c r="C100" i="21"/>
  <c r="D100" i="21"/>
  <c r="E100" i="21"/>
  <c r="F100" i="21"/>
  <c r="G100" i="21"/>
  <c r="H100" i="21"/>
  <c r="I100" i="21"/>
  <c r="J100" i="21"/>
  <c r="K100" i="21"/>
  <c r="B101" i="21"/>
  <c r="C101" i="21"/>
  <c r="D101" i="21"/>
  <c r="E101" i="21"/>
  <c r="F101" i="21"/>
  <c r="G101" i="21"/>
  <c r="H101" i="21"/>
  <c r="I101" i="21"/>
  <c r="J101" i="21"/>
  <c r="K101" i="21"/>
  <c r="B102" i="21"/>
  <c r="C102" i="21"/>
  <c r="D102" i="21"/>
  <c r="E102" i="21"/>
  <c r="F102" i="21"/>
  <c r="G102" i="21"/>
  <c r="H102" i="21"/>
  <c r="I102" i="21"/>
  <c r="J102" i="21"/>
  <c r="K102" i="21"/>
  <c r="B103" i="21"/>
  <c r="C103" i="21"/>
  <c r="D103" i="21"/>
  <c r="E103" i="21"/>
  <c r="F103" i="21"/>
  <c r="G103" i="21"/>
  <c r="H103" i="21"/>
  <c r="I103" i="21"/>
  <c r="J103" i="21"/>
  <c r="K103" i="21"/>
  <c r="B104" i="21"/>
  <c r="C104" i="21"/>
  <c r="D104" i="21"/>
  <c r="E104" i="21"/>
  <c r="F104" i="21"/>
  <c r="G104" i="21"/>
  <c r="H104" i="21"/>
  <c r="I104" i="21"/>
  <c r="J104" i="21"/>
  <c r="K104" i="21"/>
  <c r="B105" i="21"/>
  <c r="C105" i="21"/>
  <c r="D105" i="21"/>
  <c r="E105" i="21"/>
  <c r="F105" i="21"/>
  <c r="G105" i="21"/>
  <c r="H105" i="21"/>
  <c r="I105" i="21"/>
  <c r="J105" i="21"/>
  <c r="K105" i="21"/>
  <c r="B106" i="21"/>
  <c r="C106" i="21"/>
  <c r="D106" i="21"/>
  <c r="E106" i="21"/>
  <c r="F106" i="21"/>
  <c r="G106" i="21"/>
  <c r="H106" i="21"/>
  <c r="I106" i="21"/>
  <c r="J106" i="21"/>
  <c r="K106" i="21"/>
  <c r="B107" i="21"/>
  <c r="C107" i="21"/>
  <c r="D107" i="21"/>
  <c r="E107" i="21"/>
  <c r="F107" i="21"/>
  <c r="G107" i="21"/>
  <c r="H107" i="21"/>
  <c r="I107" i="21"/>
  <c r="J107" i="21"/>
  <c r="K107" i="21"/>
  <c r="B108" i="21"/>
  <c r="C108" i="21"/>
  <c r="D108" i="21"/>
  <c r="E108" i="21"/>
  <c r="F108" i="21"/>
  <c r="G108" i="21"/>
  <c r="H108" i="21"/>
  <c r="I108" i="21"/>
  <c r="J108" i="21"/>
  <c r="K108" i="21"/>
  <c r="B109" i="21"/>
  <c r="C109" i="21"/>
  <c r="D109" i="21"/>
  <c r="E109" i="21"/>
  <c r="F109" i="21"/>
  <c r="G109" i="21"/>
  <c r="H109" i="21"/>
  <c r="I109" i="21"/>
  <c r="J109" i="21"/>
  <c r="K109" i="21"/>
  <c r="B110" i="21"/>
  <c r="C110" i="21"/>
  <c r="D110" i="21"/>
  <c r="E110" i="21"/>
  <c r="F110" i="21"/>
  <c r="G110" i="21"/>
  <c r="H110" i="21"/>
  <c r="I110" i="21"/>
  <c r="J110" i="21"/>
  <c r="K110" i="21"/>
  <c r="B111" i="21"/>
  <c r="C111" i="21"/>
  <c r="D111" i="21"/>
  <c r="E111" i="21"/>
  <c r="F111" i="21"/>
  <c r="G111" i="21"/>
  <c r="H111" i="21"/>
  <c r="I111" i="21"/>
  <c r="J111" i="21"/>
  <c r="K111" i="21"/>
  <c r="B112" i="21"/>
  <c r="C112" i="21"/>
  <c r="D112" i="21"/>
  <c r="E112" i="21"/>
  <c r="F112" i="21"/>
  <c r="G112" i="21"/>
  <c r="H112" i="21"/>
  <c r="I112" i="21"/>
  <c r="J112" i="21"/>
  <c r="K112" i="21"/>
  <c r="B113" i="21"/>
  <c r="C113" i="21"/>
  <c r="D113" i="21"/>
  <c r="E113" i="21"/>
  <c r="F113" i="21"/>
  <c r="G113" i="21"/>
  <c r="H113" i="21"/>
  <c r="I113" i="21"/>
  <c r="J113" i="21"/>
  <c r="K113" i="21"/>
  <c r="B114" i="21"/>
  <c r="C114" i="21"/>
  <c r="D114" i="21"/>
  <c r="E114" i="21"/>
  <c r="F114" i="21"/>
  <c r="G114" i="21"/>
  <c r="H114" i="21"/>
  <c r="I114" i="21"/>
  <c r="J114" i="21"/>
  <c r="K114" i="21"/>
  <c r="B115" i="21"/>
  <c r="C115" i="21"/>
  <c r="D115" i="21"/>
  <c r="E115" i="21"/>
  <c r="F115" i="21"/>
  <c r="G115" i="21"/>
  <c r="H115" i="21"/>
  <c r="I115" i="21"/>
  <c r="J115" i="21"/>
  <c r="K115" i="21"/>
  <c r="B116" i="21"/>
  <c r="C116" i="21"/>
  <c r="D116" i="21"/>
  <c r="E116" i="21"/>
  <c r="F116" i="21"/>
  <c r="G116" i="21"/>
  <c r="H116" i="21"/>
  <c r="I116" i="21"/>
  <c r="J116" i="21"/>
  <c r="K116" i="21"/>
  <c r="B117" i="21"/>
  <c r="C117" i="21"/>
  <c r="D117" i="21"/>
  <c r="E117" i="21"/>
  <c r="F117" i="21"/>
  <c r="G117" i="21"/>
  <c r="H117" i="21"/>
  <c r="I117" i="21"/>
  <c r="J117" i="21"/>
  <c r="K117" i="21"/>
  <c r="B118" i="21"/>
  <c r="C118" i="21"/>
  <c r="D118" i="21"/>
  <c r="E118" i="21"/>
  <c r="F118" i="21"/>
  <c r="G118" i="21"/>
  <c r="H118" i="21"/>
  <c r="I118" i="21"/>
  <c r="J118" i="21"/>
  <c r="K118" i="21"/>
  <c r="B119" i="21"/>
  <c r="C119" i="21"/>
  <c r="D119" i="21"/>
  <c r="E119" i="21"/>
  <c r="F119" i="21"/>
  <c r="G119" i="21"/>
  <c r="H119" i="21"/>
  <c r="I119" i="21"/>
  <c r="J119" i="21"/>
  <c r="K119" i="21"/>
  <c r="B120" i="21"/>
  <c r="C120" i="21"/>
  <c r="D120" i="21"/>
  <c r="E120" i="21"/>
  <c r="F120" i="21"/>
  <c r="G120" i="21"/>
  <c r="H120" i="21"/>
  <c r="I120" i="21"/>
  <c r="J120" i="21"/>
  <c r="K120" i="21"/>
  <c r="B121" i="21"/>
  <c r="C121" i="21"/>
  <c r="D121" i="21"/>
  <c r="E121" i="21"/>
  <c r="F121" i="21"/>
  <c r="G121" i="21"/>
  <c r="H121" i="21"/>
  <c r="I121" i="21"/>
  <c r="J121" i="21"/>
  <c r="K121" i="21"/>
  <c r="B122" i="21"/>
  <c r="C122" i="21"/>
  <c r="D122" i="21"/>
  <c r="E122" i="21"/>
  <c r="F122" i="21"/>
  <c r="G122" i="21"/>
  <c r="H122" i="21"/>
  <c r="I122" i="21"/>
  <c r="J122" i="21"/>
  <c r="K122" i="21"/>
  <c r="B123" i="21"/>
  <c r="C123" i="21"/>
  <c r="D123" i="21"/>
  <c r="E123" i="21"/>
  <c r="F123" i="21"/>
  <c r="G123" i="21"/>
  <c r="H123" i="21"/>
  <c r="I123" i="21"/>
  <c r="J123" i="21"/>
  <c r="K123" i="21"/>
  <c r="B124" i="21"/>
  <c r="C124" i="21"/>
  <c r="D124" i="21"/>
  <c r="E124" i="21"/>
  <c r="F124" i="21"/>
  <c r="G124" i="21"/>
  <c r="H124" i="21"/>
  <c r="I124" i="21"/>
  <c r="J124" i="21"/>
  <c r="K124" i="21"/>
  <c r="B125" i="21"/>
  <c r="C125" i="21"/>
  <c r="D125" i="21"/>
  <c r="E125" i="21"/>
  <c r="F125" i="21"/>
  <c r="G125" i="21"/>
  <c r="H125" i="21"/>
  <c r="I125" i="21"/>
  <c r="J125" i="21"/>
  <c r="K125" i="21"/>
  <c r="B126" i="21"/>
  <c r="C126" i="21"/>
  <c r="D126" i="21"/>
  <c r="E126" i="21"/>
  <c r="F126" i="21"/>
  <c r="G126" i="21"/>
  <c r="H126" i="21"/>
  <c r="I126" i="21"/>
  <c r="J126" i="21"/>
  <c r="K126" i="21"/>
  <c r="B127" i="21"/>
  <c r="C127" i="21"/>
  <c r="D127" i="21"/>
  <c r="E127" i="21"/>
  <c r="F127" i="21"/>
  <c r="G127" i="21"/>
  <c r="H127" i="21"/>
  <c r="I127" i="21"/>
  <c r="J127" i="21"/>
  <c r="K127" i="21"/>
  <c r="B128" i="21"/>
  <c r="C128" i="21"/>
  <c r="D128" i="21"/>
  <c r="E128" i="21"/>
  <c r="F128" i="21"/>
  <c r="G128" i="21"/>
  <c r="H128" i="21"/>
  <c r="I128" i="21"/>
  <c r="J128" i="21"/>
  <c r="K128" i="21"/>
  <c r="B129" i="21"/>
  <c r="C129" i="21"/>
  <c r="D129" i="21"/>
  <c r="E129" i="21"/>
  <c r="F129" i="21"/>
  <c r="G129" i="21"/>
  <c r="H129" i="21"/>
  <c r="I129" i="21"/>
  <c r="J129" i="21"/>
  <c r="K129" i="21"/>
  <c r="B130" i="21"/>
  <c r="C130" i="21"/>
  <c r="D130" i="21"/>
  <c r="E130" i="21"/>
  <c r="F130" i="21"/>
  <c r="G130" i="21"/>
  <c r="H130" i="21"/>
  <c r="I130" i="21"/>
  <c r="J130" i="21"/>
  <c r="K130" i="21"/>
  <c r="B131" i="21"/>
  <c r="C131" i="21"/>
  <c r="D131" i="21"/>
  <c r="E131" i="21"/>
  <c r="F131" i="21"/>
  <c r="G131" i="21"/>
  <c r="H131" i="21"/>
  <c r="I131" i="21"/>
  <c r="J131" i="21"/>
  <c r="K131" i="21"/>
  <c r="B132" i="21"/>
  <c r="C132" i="21"/>
  <c r="D132" i="21"/>
  <c r="E132" i="21"/>
  <c r="F132" i="21"/>
  <c r="G132" i="21"/>
  <c r="H132" i="21"/>
  <c r="I132" i="21"/>
  <c r="J132" i="21"/>
  <c r="K132" i="21"/>
  <c r="B133" i="21"/>
  <c r="C133" i="21"/>
  <c r="D133" i="21"/>
  <c r="E133" i="21"/>
  <c r="F133" i="21"/>
  <c r="G133" i="21"/>
  <c r="H133" i="21"/>
  <c r="I133" i="21"/>
  <c r="J133" i="21"/>
  <c r="K133" i="21"/>
  <c r="B134" i="21"/>
  <c r="C134" i="21"/>
  <c r="D134" i="21"/>
  <c r="E134" i="21"/>
  <c r="F134" i="21"/>
  <c r="G134" i="21"/>
  <c r="H134" i="21"/>
  <c r="I134" i="21"/>
  <c r="J134" i="21"/>
  <c r="K134" i="21"/>
  <c r="B135" i="21"/>
  <c r="C135" i="21"/>
  <c r="D135" i="21"/>
  <c r="E135" i="21"/>
  <c r="F135" i="21"/>
  <c r="G135" i="21"/>
  <c r="H135" i="21"/>
  <c r="I135" i="21"/>
  <c r="J135" i="21"/>
  <c r="K135" i="21"/>
  <c r="B136" i="21"/>
  <c r="C136" i="21"/>
  <c r="D136" i="21"/>
  <c r="E136" i="21"/>
  <c r="F136" i="21"/>
  <c r="G136" i="21"/>
  <c r="H136" i="21"/>
  <c r="I136" i="21"/>
  <c r="J136" i="21"/>
  <c r="K136" i="21"/>
  <c r="B137" i="21"/>
  <c r="C137" i="21"/>
  <c r="D137" i="21"/>
  <c r="E137" i="21"/>
  <c r="F137" i="21"/>
  <c r="G137" i="21"/>
  <c r="H137" i="21"/>
  <c r="I137" i="21"/>
  <c r="J137" i="21"/>
  <c r="K137" i="21"/>
  <c r="B138" i="21"/>
  <c r="C138" i="21"/>
  <c r="D138" i="21"/>
  <c r="E138" i="21"/>
  <c r="F138" i="21"/>
  <c r="G138" i="21"/>
  <c r="H138" i="21"/>
  <c r="I138" i="21"/>
  <c r="J138" i="21"/>
  <c r="K138" i="21"/>
  <c r="B139" i="21"/>
  <c r="C139" i="21"/>
  <c r="D139" i="21"/>
  <c r="E139" i="21"/>
  <c r="F139" i="21"/>
  <c r="G139" i="21"/>
  <c r="H139" i="21"/>
  <c r="I139" i="21"/>
  <c r="J139" i="21"/>
  <c r="K139" i="21"/>
  <c r="B140" i="21"/>
  <c r="C140" i="21"/>
  <c r="D140" i="21"/>
  <c r="E140" i="21"/>
  <c r="F140" i="21"/>
  <c r="G140" i="21"/>
  <c r="H140" i="21"/>
  <c r="I140" i="21"/>
  <c r="J140" i="21"/>
  <c r="K140" i="21"/>
  <c r="B141" i="21"/>
  <c r="C141" i="21"/>
  <c r="D141" i="21"/>
  <c r="E141" i="21"/>
  <c r="F141" i="21"/>
  <c r="G141" i="21"/>
  <c r="H141" i="21"/>
  <c r="I141" i="21"/>
  <c r="J141" i="21"/>
  <c r="K141" i="21"/>
  <c r="B142" i="21"/>
  <c r="C142" i="21"/>
  <c r="D142" i="21"/>
  <c r="E142" i="21"/>
  <c r="F142" i="21"/>
  <c r="G142" i="21"/>
  <c r="H142" i="21"/>
  <c r="I142" i="21"/>
  <c r="J142" i="21"/>
  <c r="K142" i="21"/>
  <c r="B143" i="21"/>
  <c r="C143" i="21"/>
  <c r="D143" i="21"/>
  <c r="E143" i="21"/>
  <c r="F143" i="21"/>
  <c r="G143" i="21"/>
  <c r="H143" i="21"/>
  <c r="I143" i="21"/>
  <c r="J143" i="21"/>
  <c r="K143" i="21"/>
  <c r="B144" i="21"/>
  <c r="C144" i="21"/>
  <c r="D144" i="21"/>
  <c r="E144" i="21"/>
  <c r="F144" i="21"/>
  <c r="G144" i="21"/>
  <c r="H144" i="21"/>
  <c r="I144" i="21"/>
  <c r="J144" i="21"/>
  <c r="K144" i="21"/>
  <c r="B145" i="21"/>
  <c r="C145" i="21"/>
  <c r="D145" i="21"/>
  <c r="E145" i="21"/>
  <c r="F145" i="21"/>
  <c r="G145" i="21"/>
  <c r="H145" i="21"/>
  <c r="I145" i="21"/>
  <c r="J145" i="21"/>
  <c r="K145" i="21"/>
  <c r="B146" i="21"/>
  <c r="C146" i="21"/>
  <c r="D146" i="21"/>
  <c r="E146" i="21"/>
  <c r="F146" i="21"/>
  <c r="G146" i="21"/>
  <c r="H146" i="21"/>
  <c r="I146" i="21"/>
  <c r="J146" i="21"/>
  <c r="K146" i="21"/>
  <c r="B147" i="21"/>
  <c r="C147" i="21"/>
  <c r="D147" i="21"/>
  <c r="E147" i="21"/>
  <c r="F147" i="21"/>
  <c r="G147" i="21"/>
  <c r="H147" i="21"/>
  <c r="I147" i="21"/>
  <c r="J147" i="21"/>
  <c r="K147" i="21"/>
  <c r="B148" i="21"/>
  <c r="C148" i="21"/>
  <c r="D148" i="21"/>
  <c r="E148" i="21"/>
  <c r="F148" i="21"/>
  <c r="G148" i="21"/>
  <c r="H148" i="21"/>
  <c r="I148" i="21"/>
  <c r="J148" i="21"/>
  <c r="K148" i="21"/>
  <c r="B149" i="21"/>
  <c r="C149" i="21"/>
  <c r="D149" i="21"/>
  <c r="E149" i="21"/>
  <c r="F149" i="21"/>
  <c r="G149" i="21"/>
  <c r="H149" i="21"/>
  <c r="I149" i="21"/>
  <c r="J149" i="21"/>
  <c r="K149" i="21"/>
  <c r="B150" i="21"/>
  <c r="C150" i="21"/>
  <c r="D150" i="21"/>
  <c r="E150" i="21"/>
  <c r="F150" i="21"/>
  <c r="G150" i="21"/>
  <c r="H150" i="21"/>
  <c r="I150" i="21"/>
  <c r="J150" i="21"/>
  <c r="K150" i="21"/>
  <c r="B151" i="21"/>
  <c r="C151" i="21"/>
  <c r="D151" i="21"/>
  <c r="E151" i="21"/>
  <c r="F151" i="21"/>
  <c r="G151" i="21"/>
  <c r="H151" i="21"/>
  <c r="I151" i="21"/>
  <c r="J151" i="21"/>
  <c r="K151" i="21"/>
  <c r="B152" i="21"/>
  <c r="C152" i="21"/>
  <c r="D152" i="21"/>
  <c r="E152" i="21"/>
  <c r="F152" i="21"/>
  <c r="G152" i="21"/>
  <c r="H152" i="21"/>
  <c r="I152" i="21"/>
  <c r="J152" i="21"/>
  <c r="K152" i="21"/>
  <c r="B153" i="21"/>
  <c r="C153" i="21"/>
  <c r="D153" i="21"/>
  <c r="E153" i="21"/>
  <c r="F153" i="21"/>
  <c r="G153" i="21"/>
  <c r="H153" i="21"/>
  <c r="I153" i="21"/>
  <c r="J153" i="21"/>
  <c r="K153" i="21"/>
  <c r="B154" i="21"/>
  <c r="C154" i="21"/>
  <c r="D154" i="21"/>
  <c r="E154" i="21"/>
  <c r="F154" i="21"/>
  <c r="G154" i="21"/>
  <c r="H154" i="21"/>
  <c r="I154" i="21"/>
  <c r="J154" i="21"/>
  <c r="K154" i="21"/>
  <c r="B155" i="21"/>
  <c r="C155" i="21"/>
  <c r="D155" i="21"/>
  <c r="E155" i="21"/>
  <c r="F155" i="21"/>
  <c r="G155" i="21"/>
  <c r="H155" i="21"/>
  <c r="I155" i="21"/>
  <c r="J155" i="21"/>
  <c r="K155" i="21"/>
  <c r="B156" i="21"/>
  <c r="C156" i="21"/>
  <c r="D156" i="21"/>
  <c r="E156" i="21"/>
  <c r="F156" i="21"/>
  <c r="G156" i="21"/>
  <c r="H156" i="21"/>
  <c r="I156" i="21"/>
  <c r="J156" i="21"/>
  <c r="K156" i="21"/>
  <c r="B157" i="21"/>
  <c r="C157" i="21"/>
  <c r="D157" i="21"/>
  <c r="E157" i="21"/>
  <c r="F157" i="21"/>
  <c r="G157" i="21"/>
  <c r="H157" i="21"/>
  <c r="I157" i="21"/>
  <c r="J157" i="21"/>
  <c r="K157" i="21"/>
  <c r="B158" i="21"/>
  <c r="C158" i="21"/>
  <c r="D158" i="21"/>
  <c r="E158" i="21"/>
  <c r="F158" i="21"/>
  <c r="G158" i="21"/>
  <c r="H158" i="21"/>
  <c r="I158" i="21"/>
  <c r="J158" i="21"/>
  <c r="K158" i="21"/>
  <c r="B159" i="21"/>
  <c r="C159" i="21"/>
  <c r="D159" i="21"/>
  <c r="E159" i="21"/>
  <c r="F159" i="21"/>
  <c r="G159" i="21"/>
  <c r="H159" i="21"/>
  <c r="I159" i="21"/>
  <c r="J159" i="21"/>
  <c r="K159" i="21"/>
  <c r="B160" i="21"/>
  <c r="C160" i="21"/>
  <c r="D160" i="21"/>
  <c r="E160" i="21"/>
  <c r="F160" i="21"/>
  <c r="G160" i="21"/>
  <c r="H160" i="21"/>
  <c r="I160" i="21"/>
  <c r="J160" i="21"/>
  <c r="K160" i="21"/>
  <c r="B161" i="21"/>
  <c r="C161" i="21"/>
  <c r="D161" i="21"/>
  <c r="E161" i="21"/>
  <c r="F161" i="21"/>
  <c r="G161" i="21"/>
  <c r="H161" i="21"/>
  <c r="I161" i="21"/>
  <c r="J161" i="21"/>
  <c r="K161" i="21"/>
  <c r="B162" i="21"/>
  <c r="C162" i="21"/>
  <c r="D162" i="21"/>
  <c r="E162" i="21"/>
  <c r="F162" i="21"/>
  <c r="G162" i="21"/>
  <c r="H162" i="21"/>
  <c r="I162" i="21"/>
  <c r="J162" i="21"/>
  <c r="K162" i="21"/>
  <c r="B163" i="21"/>
  <c r="C163" i="21"/>
  <c r="D163" i="21"/>
  <c r="E163" i="21"/>
  <c r="F163" i="21"/>
  <c r="G163" i="21"/>
  <c r="H163" i="21"/>
  <c r="I163" i="21"/>
  <c r="J163" i="21"/>
  <c r="K163" i="21"/>
  <c r="B164" i="21"/>
  <c r="C164" i="21"/>
  <c r="D164" i="21"/>
  <c r="E164" i="21"/>
  <c r="F164" i="21"/>
  <c r="G164" i="21"/>
  <c r="H164" i="21"/>
  <c r="I164" i="21"/>
  <c r="J164" i="21"/>
  <c r="K164" i="21"/>
  <c r="C5" i="21"/>
  <c r="D5" i="21"/>
  <c r="E5" i="21"/>
  <c r="F5" i="21"/>
  <c r="G5" i="21"/>
  <c r="H5" i="21"/>
  <c r="I5" i="21"/>
  <c r="J5" i="21"/>
  <c r="K5" i="21"/>
  <c r="B5" i="21"/>
  <c r="B6" i="22"/>
  <c r="C6" i="22"/>
  <c r="D6" i="22"/>
  <c r="E6" i="22"/>
  <c r="F6" i="22"/>
  <c r="G6" i="22"/>
  <c r="H6" i="22"/>
  <c r="I6" i="22"/>
  <c r="J6" i="22"/>
  <c r="K6" i="22"/>
  <c r="B7" i="22"/>
  <c r="C7" i="22"/>
  <c r="D7" i="22"/>
  <c r="E7" i="22"/>
  <c r="F7" i="22"/>
  <c r="G7" i="22"/>
  <c r="H7" i="22"/>
  <c r="I7" i="22"/>
  <c r="J7" i="22"/>
  <c r="K7" i="22"/>
  <c r="B8" i="22"/>
  <c r="C8" i="22"/>
  <c r="D8" i="22"/>
  <c r="E8" i="22"/>
  <c r="F8" i="22"/>
  <c r="G8" i="22"/>
  <c r="H8" i="22"/>
  <c r="I8" i="22"/>
  <c r="J8" i="22"/>
  <c r="K8" i="22"/>
  <c r="B9" i="22"/>
  <c r="C9" i="22"/>
  <c r="D9" i="22"/>
  <c r="E9" i="22"/>
  <c r="F9" i="22"/>
  <c r="G9" i="22"/>
  <c r="H9" i="22"/>
  <c r="I9" i="22"/>
  <c r="J9" i="22"/>
  <c r="K9" i="22"/>
  <c r="B10" i="22"/>
  <c r="C10" i="22"/>
  <c r="D10" i="22"/>
  <c r="E10" i="22"/>
  <c r="F10" i="22"/>
  <c r="G10" i="22"/>
  <c r="H10" i="22"/>
  <c r="I10" i="22"/>
  <c r="J10" i="22"/>
  <c r="K10" i="22"/>
  <c r="B11" i="22"/>
  <c r="C11" i="22"/>
  <c r="D11" i="22"/>
  <c r="E11" i="22"/>
  <c r="F11" i="22"/>
  <c r="G11" i="22"/>
  <c r="H11" i="22"/>
  <c r="I11" i="22"/>
  <c r="J11" i="22"/>
  <c r="K11" i="22"/>
  <c r="B12" i="22"/>
  <c r="C12" i="22"/>
  <c r="D12" i="22"/>
  <c r="E12" i="22"/>
  <c r="F12" i="22"/>
  <c r="G12" i="22"/>
  <c r="H12" i="22"/>
  <c r="I12" i="22"/>
  <c r="J12" i="22"/>
  <c r="K12" i="22"/>
  <c r="B13" i="22"/>
  <c r="C13" i="22"/>
  <c r="D13" i="22"/>
  <c r="E13" i="22"/>
  <c r="F13" i="22"/>
  <c r="G13" i="22"/>
  <c r="H13" i="22"/>
  <c r="I13" i="22"/>
  <c r="J13" i="22"/>
  <c r="K13" i="22"/>
  <c r="B14" i="22"/>
  <c r="C14" i="22"/>
  <c r="D14" i="22"/>
  <c r="E14" i="22"/>
  <c r="F14" i="22"/>
  <c r="G14" i="22"/>
  <c r="H14" i="22"/>
  <c r="I14" i="22"/>
  <c r="J14" i="22"/>
  <c r="K14" i="22"/>
  <c r="B15" i="22"/>
  <c r="C15" i="22"/>
  <c r="D15" i="22"/>
  <c r="E15" i="22"/>
  <c r="F15" i="22"/>
  <c r="G15" i="22"/>
  <c r="H15" i="22"/>
  <c r="I15" i="22"/>
  <c r="J15" i="22"/>
  <c r="K15" i="22"/>
  <c r="B16" i="22"/>
  <c r="C16" i="22"/>
  <c r="D16" i="22"/>
  <c r="E16" i="22"/>
  <c r="F16" i="22"/>
  <c r="G16" i="22"/>
  <c r="H16" i="22"/>
  <c r="I16" i="22"/>
  <c r="J16" i="22"/>
  <c r="K16" i="22"/>
  <c r="B17" i="22"/>
  <c r="C17" i="22"/>
  <c r="D17" i="22"/>
  <c r="E17" i="22"/>
  <c r="F17" i="22"/>
  <c r="G17" i="22"/>
  <c r="H17" i="22"/>
  <c r="I17" i="22"/>
  <c r="J17" i="22"/>
  <c r="K17" i="22"/>
  <c r="B18" i="22"/>
  <c r="C18" i="22"/>
  <c r="D18" i="22"/>
  <c r="E18" i="22"/>
  <c r="F18" i="22"/>
  <c r="G18" i="22"/>
  <c r="H18" i="22"/>
  <c r="I18" i="22"/>
  <c r="J18" i="22"/>
  <c r="K18" i="22"/>
  <c r="B19" i="22"/>
  <c r="C19" i="22"/>
  <c r="D19" i="22"/>
  <c r="E19" i="22"/>
  <c r="F19" i="22"/>
  <c r="G19" i="22"/>
  <c r="H19" i="22"/>
  <c r="I19" i="22"/>
  <c r="J19" i="22"/>
  <c r="K19" i="22"/>
  <c r="B20" i="22"/>
  <c r="C20" i="22"/>
  <c r="D20" i="22"/>
  <c r="E20" i="22"/>
  <c r="F20" i="22"/>
  <c r="G20" i="22"/>
  <c r="H20" i="22"/>
  <c r="I20" i="22"/>
  <c r="J20" i="22"/>
  <c r="K20" i="22"/>
  <c r="B21" i="22"/>
  <c r="C21" i="22"/>
  <c r="D21" i="22"/>
  <c r="E21" i="22"/>
  <c r="F21" i="22"/>
  <c r="G21" i="22"/>
  <c r="H21" i="22"/>
  <c r="I21" i="22"/>
  <c r="J21" i="22"/>
  <c r="K21" i="22"/>
  <c r="B22" i="22"/>
  <c r="C22" i="22"/>
  <c r="D22" i="22"/>
  <c r="E22" i="22"/>
  <c r="F22" i="22"/>
  <c r="G22" i="22"/>
  <c r="H22" i="22"/>
  <c r="I22" i="22"/>
  <c r="J22" i="22"/>
  <c r="K22" i="22"/>
  <c r="B23" i="22"/>
  <c r="C23" i="22"/>
  <c r="D23" i="22"/>
  <c r="E23" i="22"/>
  <c r="F23" i="22"/>
  <c r="G23" i="22"/>
  <c r="H23" i="22"/>
  <c r="I23" i="22"/>
  <c r="J23" i="22"/>
  <c r="K23" i="22"/>
  <c r="B24" i="22"/>
  <c r="C24" i="22"/>
  <c r="D24" i="22"/>
  <c r="E24" i="22"/>
  <c r="F24" i="22"/>
  <c r="G24" i="22"/>
  <c r="H24" i="22"/>
  <c r="I24" i="22"/>
  <c r="J24" i="22"/>
  <c r="K24" i="22"/>
  <c r="B25" i="22"/>
  <c r="C25" i="22"/>
  <c r="D25" i="22"/>
  <c r="E25" i="22"/>
  <c r="F25" i="22"/>
  <c r="G25" i="22"/>
  <c r="H25" i="22"/>
  <c r="I25" i="22"/>
  <c r="J25" i="22"/>
  <c r="K25" i="22"/>
  <c r="B26" i="22"/>
  <c r="C26" i="22"/>
  <c r="D26" i="22"/>
  <c r="E26" i="22"/>
  <c r="F26" i="22"/>
  <c r="G26" i="22"/>
  <c r="H26" i="22"/>
  <c r="I26" i="22"/>
  <c r="J26" i="22"/>
  <c r="K26" i="22"/>
  <c r="B27" i="22"/>
  <c r="C27" i="22"/>
  <c r="D27" i="22"/>
  <c r="E27" i="22"/>
  <c r="F27" i="22"/>
  <c r="G27" i="22"/>
  <c r="H27" i="22"/>
  <c r="I27" i="22"/>
  <c r="J27" i="22"/>
  <c r="K27" i="22"/>
  <c r="B28" i="22"/>
  <c r="C28" i="22"/>
  <c r="D28" i="22"/>
  <c r="E28" i="22"/>
  <c r="F28" i="22"/>
  <c r="G28" i="22"/>
  <c r="H28" i="22"/>
  <c r="I28" i="22"/>
  <c r="J28" i="22"/>
  <c r="K28" i="22"/>
  <c r="B29" i="22"/>
  <c r="C29" i="22"/>
  <c r="D29" i="22"/>
  <c r="E29" i="22"/>
  <c r="F29" i="22"/>
  <c r="G29" i="22"/>
  <c r="H29" i="22"/>
  <c r="I29" i="22"/>
  <c r="J29" i="22"/>
  <c r="K29" i="22"/>
  <c r="B30" i="22"/>
  <c r="C30" i="22"/>
  <c r="D30" i="22"/>
  <c r="E30" i="22"/>
  <c r="F30" i="22"/>
  <c r="G30" i="22"/>
  <c r="H30" i="22"/>
  <c r="I30" i="22"/>
  <c r="J30" i="22"/>
  <c r="K30" i="22"/>
  <c r="B31" i="22"/>
  <c r="C31" i="22"/>
  <c r="D31" i="22"/>
  <c r="E31" i="22"/>
  <c r="F31" i="22"/>
  <c r="G31" i="22"/>
  <c r="H31" i="22"/>
  <c r="I31" i="22"/>
  <c r="J31" i="22"/>
  <c r="K31" i="22"/>
  <c r="B32" i="22"/>
  <c r="C32" i="22"/>
  <c r="D32" i="22"/>
  <c r="E32" i="22"/>
  <c r="F32" i="22"/>
  <c r="G32" i="22"/>
  <c r="H32" i="22"/>
  <c r="I32" i="22"/>
  <c r="J32" i="22"/>
  <c r="K32" i="22"/>
  <c r="B33" i="22"/>
  <c r="C33" i="22"/>
  <c r="D33" i="22"/>
  <c r="E33" i="22"/>
  <c r="F33" i="22"/>
  <c r="G33" i="22"/>
  <c r="H33" i="22"/>
  <c r="I33" i="22"/>
  <c r="J33" i="22"/>
  <c r="K33" i="22"/>
  <c r="B34" i="22"/>
  <c r="C34" i="22"/>
  <c r="D34" i="22"/>
  <c r="E34" i="22"/>
  <c r="F34" i="22"/>
  <c r="G34" i="22"/>
  <c r="H34" i="22"/>
  <c r="I34" i="22"/>
  <c r="J34" i="22"/>
  <c r="K34" i="22"/>
  <c r="B35" i="22"/>
  <c r="C35" i="22"/>
  <c r="D35" i="22"/>
  <c r="E35" i="22"/>
  <c r="F35" i="22"/>
  <c r="G35" i="22"/>
  <c r="H35" i="22"/>
  <c r="I35" i="22"/>
  <c r="J35" i="22"/>
  <c r="K35" i="22"/>
  <c r="B36" i="22"/>
  <c r="C36" i="22"/>
  <c r="D36" i="22"/>
  <c r="E36" i="22"/>
  <c r="F36" i="22"/>
  <c r="G36" i="22"/>
  <c r="H36" i="22"/>
  <c r="I36" i="22"/>
  <c r="J36" i="22"/>
  <c r="K36" i="22"/>
  <c r="B37" i="22"/>
  <c r="C37" i="22"/>
  <c r="D37" i="22"/>
  <c r="E37" i="22"/>
  <c r="F37" i="22"/>
  <c r="G37" i="22"/>
  <c r="H37" i="22"/>
  <c r="I37" i="22"/>
  <c r="J37" i="22"/>
  <c r="K37" i="22"/>
  <c r="B38" i="22"/>
  <c r="C38" i="22"/>
  <c r="D38" i="22"/>
  <c r="E38" i="22"/>
  <c r="F38" i="22"/>
  <c r="G38" i="22"/>
  <c r="H38" i="22"/>
  <c r="I38" i="22"/>
  <c r="J38" i="22"/>
  <c r="K38" i="22"/>
  <c r="B39" i="22"/>
  <c r="C39" i="22"/>
  <c r="D39" i="22"/>
  <c r="E39" i="22"/>
  <c r="F39" i="22"/>
  <c r="G39" i="22"/>
  <c r="H39" i="22"/>
  <c r="I39" i="22"/>
  <c r="J39" i="22"/>
  <c r="K39" i="22"/>
  <c r="B40" i="22"/>
  <c r="C40" i="22"/>
  <c r="D40" i="22"/>
  <c r="E40" i="22"/>
  <c r="F40" i="22"/>
  <c r="G40" i="22"/>
  <c r="H40" i="22"/>
  <c r="I40" i="22"/>
  <c r="J40" i="22"/>
  <c r="K40" i="22"/>
  <c r="B41" i="22"/>
  <c r="C41" i="22"/>
  <c r="D41" i="22"/>
  <c r="E41" i="22"/>
  <c r="F41" i="22"/>
  <c r="G41" i="22"/>
  <c r="H41" i="22"/>
  <c r="I41" i="22"/>
  <c r="J41" i="22"/>
  <c r="K41" i="22"/>
  <c r="B42" i="22"/>
  <c r="C42" i="22"/>
  <c r="D42" i="22"/>
  <c r="E42" i="22"/>
  <c r="F42" i="22"/>
  <c r="G42" i="22"/>
  <c r="H42" i="22"/>
  <c r="I42" i="22"/>
  <c r="J42" i="22"/>
  <c r="K42" i="22"/>
  <c r="B43" i="22"/>
  <c r="C43" i="22"/>
  <c r="D43" i="22"/>
  <c r="E43" i="22"/>
  <c r="F43" i="22"/>
  <c r="G43" i="22"/>
  <c r="H43" i="22"/>
  <c r="I43" i="22"/>
  <c r="J43" i="22"/>
  <c r="K43" i="22"/>
  <c r="B44" i="22"/>
  <c r="C44" i="22"/>
  <c r="D44" i="22"/>
  <c r="E44" i="22"/>
  <c r="F44" i="22"/>
  <c r="G44" i="22"/>
  <c r="H44" i="22"/>
  <c r="I44" i="22"/>
  <c r="J44" i="22"/>
  <c r="K44" i="22"/>
  <c r="B45" i="22"/>
  <c r="C45" i="22"/>
  <c r="D45" i="22"/>
  <c r="E45" i="22"/>
  <c r="F45" i="22"/>
  <c r="G45" i="22"/>
  <c r="H45" i="22"/>
  <c r="I45" i="22"/>
  <c r="J45" i="22"/>
  <c r="K45" i="22"/>
  <c r="B46" i="22"/>
  <c r="C46" i="22"/>
  <c r="D46" i="22"/>
  <c r="E46" i="22"/>
  <c r="F46" i="22"/>
  <c r="G46" i="22"/>
  <c r="H46" i="22"/>
  <c r="I46" i="22"/>
  <c r="J46" i="22"/>
  <c r="K46" i="22"/>
  <c r="B47" i="22"/>
  <c r="C47" i="22"/>
  <c r="D47" i="22"/>
  <c r="E47" i="22"/>
  <c r="F47" i="22"/>
  <c r="G47" i="22"/>
  <c r="H47" i="22"/>
  <c r="I47" i="22"/>
  <c r="J47" i="22"/>
  <c r="K47" i="22"/>
  <c r="B48" i="22"/>
  <c r="C48" i="22"/>
  <c r="D48" i="22"/>
  <c r="E48" i="22"/>
  <c r="F48" i="22"/>
  <c r="G48" i="22"/>
  <c r="H48" i="22"/>
  <c r="I48" i="22"/>
  <c r="J48" i="22"/>
  <c r="K48" i="22"/>
  <c r="B49" i="22"/>
  <c r="C49" i="22"/>
  <c r="D49" i="22"/>
  <c r="E49" i="22"/>
  <c r="F49" i="22"/>
  <c r="G49" i="22"/>
  <c r="H49" i="22"/>
  <c r="I49" i="22"/>
  <c r="J49" i="22"/>
  <c r="K49" i="22"/>
  <c r="B50" i="22"/>
  <c r="C50" i="22"/>
  <c r="D50" i="22"/>
  <c r="E50" i="22"/>
  <c r="F50" i="22"/>
  <c r="G50" i="22"/>
  <c r="H50" i="22"/>
  <c r="I50" i="22"/>
  <c r="J50" i="22"/>
  <c r="K50" i="22"/>
  <c r="B51" i="22"/>
  <c r="C51" i="22"/>
  <c r="D51" i="22"/>
  <c r="E51" i="22"/>
  <c r="F51" i="22"/>
  <c r="G51" i="22"/>
  <c r="H51" i="22"/>
  <c r="I51" i="22"/>
  <c r="J51" i="22"/>
  <c r="K51" i="22"/>
  <c r="B52" i="22"/>
  <c r="C52" i="22"/>
  <c r="D52" i="22"/>
  <c r="E52" i="22"/>
  <c r="F52" i="22"/>
  <c r="G52" i="22"/>
  <c r="H52" i="22"/>
  <c r="I52" i="22"/>
  <c r="J52" i="22"/>
  <c r="K52" i="22"/>
  <c r="B53" i="22"/>
  <c r="C53" i="22"/>
  <c r="D53" i="22"/>
  <c r="E53" i="22"/>
  <c r="F53" i="22"/>
  <c r="G53" i="22"/>
  <c r="H53" i="22"/>
  <c r="I53" i="22"/>
  <c r="J53" i="22"/>
  <c r="K53" i="22"/>
  <c r="B54" i="22"/>
  <c r="C54" i="22"/>
  <c r="D54" i="22"/>
  <c r="E54" i="22"/>
  <c r="F54" i="22"/>
  <c r="G54" i="22"/>
  <c r="H54" i="22"/>
  <c r="I54" i="22"/>
  <c r="J54" i="22"/>
  <c r="K54" i="22"/>
  <c r="B55" i="22"/>
  <c r="C55" i="22"/>
  <c r="D55" i="22"/>
  <c r="E55" i="22"/>
  <c r="F55" i="22"/>
  <c r="G55" i="22"/>
  <c r="H55" i="22"/>
  <c r="I55" i="22"/>
  <c r="J55" i="22"/>
  <c r="K55" i="22"/>
  <c r="B56" i="22"/>
  <c r="C56" i="22"/>
  <c r="D56" i="22"/>
  <c r="E56" i="22"/>
  <c r="F56" i="22"/>
  <c r="G56" i="22"/>
  <c r="H56" i="22"/>
  <c r="I56" i="22"/>
  <c r="J56" i="22"/>
  <c r="K56" i="22"/>
  <c r="B57" i="22"/>
  <c r="C57" i="22"/>
  <c r="D57" i="22"/>
  <c r="E57" i="22"/>
  <c r="F57" i="22"/>
  <c r="G57" i="22"/>
  <c r="H57" i="22"/>
  <c r="I57" i="22"/>
  <c r="J57" i="22"/>
  <c r="K57" i="22"/>
  <c r="B58" i="22"/>
  <c r="C58" i="22"/>
  <c r="D58" i="22"/>
  <c r="E58" i="22"/>
  <c r="F58" i="22"/>
  <c r="G58" i="22"/>
  <c r="H58" i="22"/>
  <c r="I58" i="22"/>
  <c r="J58" i="22"/>
  <c r="K58" i="22"/>
  <c r="B59" i="22"/>
  <c r="C59" i="22"/>
  <c r="D59" i="22"/>
  <c r="E59" i="22"/>
  <c r="F59" i="22"/>
  <c r="G59" i="22"/>
  <c r="H59" i="22"/>
  <c r="I59" i="22"/>
  <c r="J59" i="22"/>
  <c r="K59" i="22"/>
  <c r="B60" i="22"/>
  <c r="C60" i="22"/>
  <c r="D60" i="22"/>
  <c r="E60" i="22"/>
  <c r="F60" i="22"/>
  <c r="G60" i="22"/>
  <c r="H60" i="22"/>
  <c r="I60" i="22"/>
  <c r="J60" i="22"/>
  <c r="K60" i="22"/>
  <c r="B61" i="22"/>
  <c r="C61" i="22"/>
  <c r="D61" i="22"/>
  <c r="E61" i="22"/>
  <c r="F61" i="22"/>
  <c r="G61" i="22"/>
  <c r="H61" i="22"/>
  <c r="I61" i="22"/>
  <c r="J61" i="22"/>
  <c r="K61" i="22"/>
  <c r="B62" i="22"/>
  <c r="C62" i="22"/>
  <c r="D62" i="22"/>
  <c r="E62" i="22"/>
  <c r="F62" i="22"/>
  <c r="G62" i="22"/>
  <c r="H62" i="22"/>
  <c r="I62" i="22"/>
  <c r="J62" i="22"/>
  <c r="K62" i="22"/>
  <c r="B63" i="22"/>
  <c r="C63" i="22"/>
  <c r="D63" i="22"/>
  <c r="E63" i="22"/>
  <c r="F63" i="22"/>
  <c r="G63" i="22"/>
  <c r="H63" i="22"/>
  <c r="I63" i="22"/>
  <c r="J63" i="22"/>
  <c r="K63" i="22"/>
  <c r="B64" i="22"/>
  <c r="C64" i="22"/>
  <c r="D64" i="22"/>
  <c r="E64" i="22"/>
  <c r="F64" i="22"/>
  <c r="G64" i="22"/>
  <c r="H64" i="22"/>
  <c r="I64" i="22"/>
  <c r="J64" i="22"/>
  <c r="K64" i="22"/>
  <c r="B65" i="22"/>
  <c r="C65" i="22"/>
  <c r="D65" i="22"/>
  <c r="E65" i="22"/>
  <c r="F65" i="22"/>
  <c r="G65" i="22"/>
  <c r="H65" i="22"/>
  <c r="I65" i="22"/>
  <c r="J65" i="22"/>
  <c r="K65" i="22"/>
  <c r="B66" i="22"/>
  <c r="C66" i="22"/>
  <c r="D66" i="22"/>
  <c r="E66" i="22"/>
  <c r="F66" i="22"/>
  <c r="G66" i="22"/>
  <c r="H66" i="22"/>
  <c r="I66" i="22"/>
  <c r="J66" i="22"/>
  <c r="K66" i="22"/>
  <c r="B67" i="22"/>
  <c r="C67" i="22"/>
  <c r="D67" i="22"/>
  <c r="E67" i="22"/>
  <c r="F67" i="22"/>
  <c r="G67" i="22"/>
  <c r="H67" i="22"/>
  <c r="I67" i="22"/>
  <c r="J67" i="22"/>
  <c r="K67" i="22"/>
  <c r="B68" i="22"/>
  <c r="C68" i="22"/>
  <c r="D68" i="22"/>
  <c r="E68" i="22"/>
  <c r="F68" i="22"/>
  <c r="G68" i="22"/>
  <c r="H68" i="22"/>
  <c r="I68" i="22"/>
  <c r="J68" i="22"/>
  <c r="K68" i="22"/>
  <c r="B69" i="22"/>
  <c r="C69" i="22"/>
  <c r="D69" i="22"/>
  <c r="E69" i="22"/>
  <c r="F69" i="22"/>
  <c r="G69" i="22"/>
  <c r="H69" i="22"/>
  <c r="I69" i="22"/>
  <c r="J69" i="22"/>
  <c r="K69" i="22"/>
  <c r="B70" i="22"/>
  <c r="C70" i="22"/>
  <c r="D70" i="22"/>
  <c r="E70" i="22"/>
  <c r="F70" i="22"/>
  <c r="G70" i="22"/>
  <c r="H70" i="22"/>
  <c r="I70" i="22"/>
  <c r="J70" i="22"/>
  <c r="K70" i="22"/>
  <c r="B71" i="22"/>
  <c r="C71" i="22"/>
  <c r="D71" i="22"/>
  <c r="E71" i="22"/>
  <c r="F71" i="22"/>
  <c r="G71" i="22"/>
  <c r="H71" i="22"/>
  <c r="I71" i="22"/>
  <c r="J71" i="22"/>
  <c r="K71" i="22"/>
  <c r="B72" i="22"/>
  <c r="C72" i="22"/>
  <c r="D72" i="22"/>
  <c r="E72" i="22"/>
  <c r="F72" i="22"/>
  <c r="G72" i="22"/>
  <c r="H72" i="22"/>
  <c r="I72" i="22"/>
  <c r="J72" i="22"/>
  <c r="K72" i="22"/>
  <c r="B73" i="22"/>
  <c r="C73" i="22"/>
  <c r="D73" i="22"/>
  <c r="E73" i="22"/>
  <c r="F73" i="22"/>
  <c r="G73" i="22"/>
  <c r="H73" i="22"/>
  <c r="I73" i="22"/>
  <c r="J73" i="22"/>
  <c r="K73" i="22"/>
  <c r="B74" i="22"/>
  <c r="C74" i="22"/>
  <c r="D74" i="22"/>
  <c r="E74" i="22"/>
  <c r="F74" i="22"/>
  <c r="G74" i="22"/>
  <c r="H74" i="22"/>
  <c r="I74" i="22"/>
  <c r="J74" i="22"/>
  <c r="K74" i="22"/>
  <c r="B75" i="22"/>
  <c r="C75" i="22"/>
  <c r="D75" i="22"/>
  <c r="E75" i="22"/>
  <c r="F75" i="22"/>
  <c r="G75" i="22"/>
  <c r="H75" i="22"/>
  <c r="I75" i="22"/>
  <c r="J75" i="22"/>
  <c r="K75" i="22"/>
  <c r="B76" i="22"/>
  <c r="C76" i="22"/>
  <c r="D76" i="22"/>
  <c r="E76" i="22"/>
  <c r="F76" i="22"/>
  <c r="G76" i="22"/>
  <c r="H76" i="22"/>
  <c r="I76" i="22"/>
  <c r="J76" i="22"/>
  <c r="K76" i="22"/>
  <c r="B77" i="22"/>
  <c r="C77" i="22"/>
  <c r="D77" i="22"/>
  <c r="E77" i="22"/>
  <c r="F77" i="22"/>
  <c r="G77" i="22"/>
  <c r="H77" i="22"/>
  <c r="I77" i="22"/>
  <c r="J77" i="22"/>
  <c r="K77" i="22"/>
  <c r="B78" i="22"/>
  <c r="C78" i="22"/>
  <c r="D78" i="22"/>
  <c r="E78" i="22"/>
  <c r="F78" i="22"/>
  <c r="G78" i="22"/>
  <c r="H78" i="22"/>
  <c r="I78" i="22"/>
  <c r="J78" i="22"/>
  <c r="K78" i="22"/>
  <c r="B79" i="22"/>
  <c r="C79" i="22"/>
  <c r="D79" i="22"/>
  <c r="E79" i="22"/>
  <c r="F79" i="22"/>
  <c r="G79" i="22"/>
  <c r="H79" i="22"/>
  <c r="I79" i="22"/>
  <c r="J79" i="22"/>
  <c r="K79" i="22"/>
  <c r="B80" i="22"/>
  <c r="C80" i="22"/>
  <c r="D80" i="22"/>
  <c r="E80" i="22"/>
  <c r="F80" i="22"/>
  <c r="G80" i="22"/>
  <c r="H80" i="22"/>
  <c r="I80" i="22"/>
  <c r="J80" i="22"/>
  <c r="K80" i="22"/>
  <c r="B81" i="22"/>
  <c r="C81" i="22"/>
  <c r="D81" i="22"/>
  <c r="E81" i="22"/>
  <c r="F81" i="22"/>
  <c r="G81" i="22"/>
  <c r="H81" i="22"/>
  <c r="I81" i="22"/>
  <c r="J81" i="22"/>
  <c r="K81" i="22"/>
  <c r="B82" i="22"/>
  <c r="C82" i="22"/>
  <c r="D82" i="22"/>
  <c r="E82" i="22"/>
  <c r="F82" i="22"/>
  <c r="G82" i="22"/>
  <c r="H82" i="22"/>
  <c r="I82" i="22"/>
  <c r="J82" i="22"/>
  <c r="K82" i="22"/>
  <c r="B83" i="22"/>
  <c r="C83" i="22"/>
  <c r="D83" i="22"/>
  <c r="E83" i="22"/>
  <c r="F83" i="22"/>
  <c r="G83" i="22"/>
  <c r="H83" i="22"/>
  <c r="I83" i="22"/>
  <c r="J83" i="22"/>
  <c r="K83" i="22"/>
  <c r="B84" i="22"/>
  <c r="C84" i="22"/>
  <c r="D84" i="22"/>
  <c r="E84" i="22"/>
  <c r="F84" i="22"/>
  <c r="G84" i="22"/>
  <c r="H84" i="22"/>
  <c r="I84" i="22"/>
  <c r="J84" i="22"/>
  <c r="K84" i="22"/>
  <c r="B85" i="22"/>
  <c r="C85" i="22"/>
  <c r="D85" i="22"/>
  <c r="E85" i="22"/>
  <c r="F85" i="22"/>
  <c r="G85" i="22"/>
  <c r="H85" i="22"/>
  <c r="I85" i="22"/>
  <c r="J85" i="22"/>
  <c r="K85" i="22"/>
  <c r="B86" i="22"/>
  <c r="C86" i="22"/>
  <c r="D86" i="22"/>
  <c r="E86" i="22"/>
  <c r="F86" i="22"/>
  <c r="G86" i="22"/>
  <c r="H86" i="22"/>
  <c r="I86" i="22"/>
  <c r="J86" i="22"/>
  <c r="K86" i="22"/>
  <c r="B87" i="22"/>
  <c r="C87" i="22"/>
  <c r="D87" i="22"/>
  <c r="E87" i="22"/>
  <c r="F87" i="22"/>
  <c r="G87" i="22"/>
  <c r="H87" i="22"/>
  <c r="I87" i="22"/>
  <c r="J87" i="22"/>
  <c r="K87" i="22"/>
  <c r="B88" i="22"/>
  <c r="C88" i="22"/>
  <c r="D88" i="22"/>
  <c r="E88" i="22"/>
  <c r="F88" i="22"/>
  <c r="G88" i="22"/>
  <c r="H88" i="22"/>
  <c r="I88" i="22"/>
  <c r="J88" i="22"/>
  <c r="K88" i="22"/>
  <c r="B89" i="22"/>
  <c r="C89" i="22"/>
  <c r="D89" i="22"/>
  <c r="E89" i="22"/>
  <c r="F89" i="22"/>
  <c r="G89" i="22"/>
  <c r="H89" i="22"/>
  <c r="I89" i="22"/>
  <c r="J89" i="22"/>
  <c r="K89" i="22"/>
  <c r="B90" i="22"/>
  <c r="C90" i="22"/>
  <c r="D90" i="22"/>
  <c r="E90" i="22"/>
  <c r="F90" i="22"/>
  <c r="G90" i="22"/>
  <c r="H90" i="22"/>
  <c r="I90" i="22"/>
  <c r="J90" i="22"/>
  <c r="K90" i="22"/>
  <c r="B91" i="22"/>
  <c r="C91" i="22"/>
  <c r="D91" i="22"/>
  <c r="E91" i="22"/>
  <c r="F91" i="22"/>
  <c r="G91" i="22"/>
  <c r="H91" i="22"/>
  <c r="I91" i="22"/>
  <c r="J91" i="22"/>
  <c r="K91" i="22"/>
  <c r="B92" i="22"/>
  <c r="C92" i="22"/>
  <c r="D92" i="22"/>
  <c r="E92" i="22"/>
  <c r="F92" i="22"/>
  <c r="G92" i="22"/>
  <c r="H92" i="22"/>
  <c r="I92" i="22"/>
  <c r="J92" i="22"/>
  <c r="K92" i="22"/>
  <c r="B93" i="22"/>
  <c r="C93" i="22"/>
  <c r="D93" i="22"/>
  <c r="E93" i="22"/>
  <c r="F93" i="22"/>
  <c r="G93" i="22"/>
  <c r="H93" i="22"/>
  <c r="I93" i="22"/>
  <c r="J93" i="22"/>
  <c r="K93" i="22"/>
  <c r="B94" i="22"/>
  <c r="C94" i="22"/>
  <c r="D94" i="22"/>
  <c r="E94" i="22"/>
  <c r="F94" i="22"/>
  <c r="G94" i="22"/>
  <c r="H94" i="22"/>
  <c r="I94" i="22"/>
  <c r="J94" i="22"/>
  <c r="K94" i="22"/>
  <c r="B95" i="22"/>
  <c r="C95" i="22"/>
  <c r="D95" i="22"/>
  <c r="E95" i="22"/>
  <c r="F95" i="22"/>
  <c r="G95" i="22"/>
  <c r="H95" i="22"/>
  <c r="I95" i="22"/>
  <c r="J95" i="22"/>
  <c r="K95" i="22"/>
  <c r="B96" i="22"/>
  <c r="C96" i="22"/>
  <c r="D96" i="22"/>
  <c r="E96" i="22"/>
  <c r="F96" i="22"/>
  <c r="G96" i="22"/>
  <c r="H96" i="22"/>
  <c r="I96" i="22"/>
  <c r="J96" i="22"/>
  <c r="K96" i="22"/>
  <c r="B97" i="22"/>
  <c r="C97" i="22"/>
  <c r="D97" i="22"/>
  <c r="E97" i="22"/>
  <c r="F97" i="22"/>
  <c r="G97" i="22"/>
  <c r="H97" i="22"/>
  <c r="I97" i="22"/>
  <c r="J97" i="22"/>
  <c r="K97" i="22"/>
  <c r="B98" i="22"/>
  <c r="C98" i="22"/>
  <c r="D98" i="22"/>
  <c r="E98" i="22"/>
  <c r="F98" i="22"/>
  <c r="G98" i="22"/>
  <c r="H98" i="22"/>
  <c r="I98" i="22"/>
  <c r="J98" i="22"/>
  <c r="K98" i="22"/>
  <c r="B99" i="22"/>
  <c r="C99" i="22"/>
  <c r="D99" i="22"/>
  <c r="E99" i="22"/>
  <c r="F99" i="22"/>
  <c r="G99" i="22"/>
  <c r="H99" i="22"/>
  <c r="I99" i="22"/>
  <c r="J99" i="22"/>
  <c r="K99" i="22"/>
  <c r="B100" i="22"/>
  <c r="C100" i="22"/>
  <c r="D100" i="22"/>
  <c r="E100" i="22"/>
  <c r="F100" i="22"/>
  <c r="G100" i="22"/>
  <c r="H100" i="22"/>
  <c r="I100" i="22"/>
  <c r="J100" i="22"/>
  <c r="K100" i="22"/>
  <c r="B101" i="22"/>
  <c r="C101" i="22"/>
  <c r="D101" i="22"/>
  <c r="E101" i="22"/>
  <c r="F101" i="22"/>
  <c r="G101" i="22"/>
  <c r="H101" i="22"/>
  <c r="I101" i="22"/>
  <c r="J101" i="22"/>
  <c r="K101" i="22"/>
  <c r="B102" i="22"/>
  <c r="C102" i="22"/>
  <c r="D102" i="22"/>
  <c r="E102" i="22"/>
  <c r="F102" i="22"/>
  <c r="G102" i="22"/>
  <c r="H102" i="22"/>
  <c r="I102" i="22"/>
  <c r="J102" i="22"/>
  <c r="K102" i="22"/>
  <c r="B103" i="22"/>
  <c r="C103" i="22"/>
  <c r="D103" i="22"/>
  <c r="E103" i="22"/>
  <c r="F103" i="22"/>
  <c r="G103" i="22"/>
  <c r="H103" i="22"/>
  <c r="I103" i="22"/>
  <c r="J103" i="22"/>
  <c r="K103" i="22"/>
  <c r="B104" i="22"/>
  <c r="C104" i="22"/>
  <c r="D104" i="22"/>
  <c r="E104" i="22"/>
  <c r="F104" i="22"/>
  <c r="G104" i="22"/>
  <c r="H104" i="22"/>
  <c r="I104" i="22"/>
  <c r="J104" i="22"/>
  <c r="K104" i="22"/>
  <c r="B105" i="22"/>
  <c r="C105" i="22"/>
  <c r="D105" i="22"/>
  <c r="E105" i="22"/>
  <c r="F105" i="22"/>
  <c r="G105" i="22"/>
  <c r="H105" i="22"/>
  <c r="I105" i="22"/>
  <c r="J105" i="22"/>
  <c r="K105" i="22"/>
  <c r="B106" i="22"/>
  <c r="C106" i="22"/>
  <c r="D106" i="22"/>
  <c r="E106" i="22"/>
  <c r="F106" i="22"/>
  <c r="G106" i="22"/>
  <c r="H106" i="22"/>
  <c r="I106" i="22"/>
  <c r="J106" i="22"/>
  <c r="K106" i="22"/>
  <c r="B107" i="22"/>
  <c r="C107" i="22"/>
  <c r="D107" i="22"/>
  <c r="E107" i="22"/>
  <c r="F107" i="22"/>
  <c r="G107" i="22"/>
  <c r="H107" i="22"/>
  <c r="I107" i="22"/>
  <c r="J107" i="22"/>
  <c r="K107" i="22"/>
  <c r="B108" i="22"/>
  <c r="C108" i="22"/>
  <c r="D108" i="22"/>
  <c r="E108" i="22"/>
  <c r="F108" i="22"/>
  <c r="G108" i="22"/>
  <c r="H108" i="22"/>
  <c r="I108" i="22"/>
  <c r="J108" i="22"/>
  <c r="K108" i="22"/>
  <c r="B109" i="22"/>
  <c r="C109" i="22"/>
  <c r="D109" i="22"/>
  <c r="E109" i="22"/>
  <c r="F109" i="22"/>
  <c r="G109" i="22"/>
  <c r="H109" i="22"/>
  <c r="I109" i="22"/>
  <c r="J109" i="22"/>
  <c r="K109" i="22"/>
  <c r="B110" i="22"/>
  <c r="C110" i="22"/>
  <c r="D110" i="22"/>
  <c r="E110" i="22"/>
  <c r="F110" i="22"/>
  <c r="G110" i="22"/>
  <c r="H110" i="22"/>
  <c r="I110" i="22"/>
  <c r="J110" i="22"/>
  <c r="K110" i="22"/>
  <c r="B111" i="22"/>
  <c r="C111" i="22"/>
  <c r="D111" i="22"/>
  <c r="E111" i="22"/>
  <c r="F111" i="22"/>
  <c r="G111" i="22"/>
  <c r="H111" i="22"/>
  <c r="I111" i="22"/>
  <c r="J111" i="22"/>
  <c r="K111" i="22"/>
  <c r="B112" i="22"/>
  <c r="C112" i="22"/>
  <c r="D112" i="22"/>
  <c r="E112" i="22"/>
  <c r="F112" i="22"/>
  <c r="G112" i="22"/>
  <c r="H112" i="22"/>
  <c r="I112" i="22"/>
  <c r="J112" i="22"/>
  <c r="K112" i="22"/>
  <c r="B113" i="22"/>
  <c r="C113" i="22"/>
  <c r="D113" i="22"/>
  <c r="E113" i="22"/>
  <c r="F113" i="22"/>
  <c r="G113" i="22"/>
  <c r="H113" i="22"/>
  <c r="I113" i="22"/>
  <c r="J113" i="22"/>
  <c r="K113" i="22"/>
  <c r="B114" i="22"/>
  <c r="C114" i="22"/>
  <c r="D114" i="22"/>
  <c r="E114" i="22"/>
  <c r="F114" i="22"/>
  <c r="G114" i="22"/>
  <c r="H114" i="22"/>
  <c r="I114" i="22"/>
  <c r="J114" i="22"/>
  <c r="K114" i="22"/>
  <c r="B115" i="22"/>
  <c r="C115" i="22"/>
  <c r="D115" i="22"/>
  <c r="E115" i="22"/>
  <c r="F115" i="22"/>
  <c r="G115" i="22"/>
  <c r="H115" i="22"/>
  <c r="I115" i="22"/>
  <c r="J115" i="22"/>
  <c r="K115" i="22"/>
  <c r="B116" i="22"/>
  <c r="C116" i="22"/>
  <c r="D116" i="22"/>
  <c r="E116" i="22"/>
  <c r="F116" i="22"/>
  <c r="G116" i="22"/>
  <c r="H116" i="22"/>
  <c r="I116" i="22"/>
  <c r="J116" i="22"/>
  <c r="K116" i="22"/>
  <c r="B117" i="22"/>
  <c r="C117" i="22"/>
  <c r="D117" i="22"/>
  <c r="E117" i="22"/>
  <c r="F117" i="22"/>
  <c r="G117" i="22"/>
  <c r="H117" i="22"/>
  <c r="I117" i="22"/>
  <c r="J117" i="22"/>
  <c r="K117" i="22"/>
  <c r="B118" i="22"/>
  <c r="C118" i="22"/>
  <c r="D118" i="22"/>
  <c r="E118" i="22"/>
  <c r="F118" i="22"/>
  <c r="G118" i="22"/>
  <c r="H118" i="22"/>
  <c r="I118" i="22"/>
  <c r="J118" i="22"/>
  <c r="K118" i="22"/>
  <c r="B119" i="22"/>
  <c r="C119" i="22"/>
  <c r="D119" i="22"/>
  <c r="E119" i="22"/>
  <c r="F119" i="22"/>
  <c r="G119" i="22"/>
  <c r="H119" i="22"/>
  <c r="I119" i="22"/>
  <c r="J119" i="22"/>
  <c r="K119" i="22"/>
  <c r="B120" i="22"/>
  <c r="C120" i="22"/>
  <c r="D120" i="22"/>
  <c r="E120" i="22"/>
  <c r="F120" i="22"/>
  <c r="G120" i="22"/>
  <c r="H120" i="22"/>
  <c r="I120" i="22"/>
  <c r="J120" i="22"/>
  <c r="K120" i="22"/>
  <c r="B121" i="22"/>
  <c r="C121" i="22"/>
  <c r="D121" i="22"/>
  <c r="E121" i="22"/>
  <c r="F121" i="22"/>
  <c r="G121" i="22"/>
  <c r="H121" i="22"/>
  <c r="I121" i="22"/>
  <c r="J121" i="22"/>
  <c r="K121" i="22"/>
  <c r="B122" i="22"/>
  <c r="C122" i="22"/>
  <c r="D122" i="22"/>
  <c r="E122" i="22"/>
  <c r="F122" i="22"/>
  <c r="G122" i="22"/>
  <c r="H122" i="22"/>
  <c r="I122" i="22"/>
  <c r="J122" i="22"/>
  <c r="K122" i="22"/>
  <c r="B123" i="22"/>
  <c r="C123" i="22"/>
  <c r="D123" i="22"/>
  <c r="E123" i="22"/>
  <c r="F123" i="22"/>
  <c r="G123" i="22"/>
  <c r="H123" i="22"/>
  <c r="I123" i="22"/>
  <c r="J123" i="22"/>
  <c r="K123" i="22"/>
  <c r="B124" i="22"/>
  <c r="C124" i="22"/>
  <c r="D124" i="22"/>
  <c r="E124" i="22"/>
  <c r="F124" i="22"/>
  <c r="G124" i="22"/>
  <c r="H124" i="22"/>
  <c r="I124" i="22"/>
  <c r="J124" i="22"/>
  <c r="K124" i="22"/>
  <c r="B125" i="22"/>
  <c r="C125" i="22"/>
  <c r="D125" i="22"/>
  <c r="E125" i="22"/>
  <c r="F125" i="22"/>
  <c r="G125" i="22"/>
  <c r="H125" i="22"/>
  <c r="I125" i="22"/>
  <c r="J125" i="22"/>
  <c r="K125" i="22"/>
  <c r="B126" i="22"/>
  <c r="C126" i="22"/>
  <c r="D126" i="22"/>
  <c r="E126" i="22"/>
  <c r="F126" i="22"/>
  <c r="G126" i="22"/>
  <c r="H126" i="22"/>
  <c r="I126" i="22"/>
  <c r="J126" i="22"/>
  <c r="K126" i="22"/>
  <c r="B127" i="22"/>
  <c r="C127" i="22"/>
  <c r="D127" i="22"/>
  <c r="E127" i="22"/>
  <c r="F127" i="22"/>
  <c r="G127" i="22"/>
  <c r="H127" i="22"/>
  <c r="I127" i="22"/>
  <c r="J127" i="22"/>
  <c r="K127" i="22"/>
  <c r="B128" i="22"/>
  <c r="C128" i="22"/>
  <c r="D128" i="22"/>
  <c r="E128" i="22"/>
  <c r="F128" i="22"/>
  <c r="G128" i="22"/>
  <c r="H128" i="22"/>
  <c r="I128" i="22"/>
  <c r="J128" i="22"/>
  <c r="K128" i="22"/>
  <c r="B129" i="22"/>
  <c r="C129" i="22"/>
  <c r="D129" i="22"/>
  <c r="E129" i="22"/>
  <c r="F129" i="22"/>
  <c r="G129" i="22"/>
  <c r="H129" i="22"/>
  <c r="I129" i="22"/>
  <c r="J129" i="22"/>
  <c r="K129" i="22"/>
  <c r="B130" i="22"/>
  <c r="C130" i="22"/>
  <c r="D130" i="22"/>
  <c r="E130" i="22"/>
  <c r="F130" i="22"/>
  <c r="G130" i="22"/>
  <c r="H130" i="22"/>
  <c r="I130" i="22"/>
  <c r="J130" i="22"/>
  <c r="K130" i="22"/>
  <c r="B131" i="22"/>
  <c r="C131" i="22"/>
  <c r="D131" i="22"/>
  <c r="E131" i="22"/>
  <c r="F131" i="22"/>
  <c r="G131" i="22"/>
  <c r="H131" i="22"/>
  <c r="I131" i="22"/>
  <c r="J131" i="22"/>
  <c r="K131" i="22"/>
  <c r="B132" i="22"/>
  <c r="C132" i="22"/>
  <c r="D132" i="22"/>
  <c r="E132" i="22"/>
  <c r="F132" i="22"/>
  <c r="G132" i="22"/>
  <c r="H132" i="22"/>
  <c r="I132" i="22"/>
  <c r="J132" i="22"/>
  <c r="K132" i="22"/>
  <c r="B133" i="22"/>
  <c r="C133" i="22"/>
  <c r="D133" i="22"/>
  <c r="E133" i="22"/>
  <c r="F133" i="22"/>
  <c r="G133" i="22"/>
  <c r="H133" i="22"/>
  <c r="I133" i="22"/>
  <c r="J133" i="22"/>
  <c r="K133" i="22"/>
  <c r="B134" i="22"/>
  <c r="C134" i="22"/>
  <c r="D134" i="22"/>
  <c r="E134" i="22"/>
  <c r="F134" i="22"/>
  <c r="G134" i="22"/>
  <c r="H134" i="22"/>
  <c r="I134" i="22"/>
  <c r="J134" i="22"/>
  <c r="K134" i="22"/>
  <c r="B135" i="22"/>
  <c r="C135" i="22"/>
  <c r="D135" i="22"/>
  <c r="E135" i="22"/>
  <c r="F135" i="22"/>
  <c r="G135" i="22"/>
  <c r="H135" i="22"/>
  <c r="I135" i="22"/>
  <c r="J135" i="22"/>
  <c r="K135" i="22"/>
  <c r="B136" i="22"/>
  <c r="C136" i="22"/>
  <c r="D136" i="22"/>
  <c r="E136" i="22"/>
  <c r="F136" i="22"/>
  <c r="G136" i="22"/>
  <c r="H136" i="22"/>
  <c r="I136" i="22"/>
  <c r="J136" i="22"/>
  <c r="K136" i="22"/>
  <c r="B137" i="22"/>
  <c r="C137" i="22"/>
  <c r="D137" i="22"/>
  <c r="E137" i="22"/>
  <c r="F137" i="22"/>
  <c r="G137" i="22"/>
  <c r="H137" i="22"/>
  <c r="I137" i="22"/>
  <c r="J137" i="22"/>
  <c r="K137" i="22"/>
  <c r="B138" i="22"/>
  <c r="C138" i="22"/>
  <c r="D138" i="22"/>
  <c r="E138" i="22"/>
  <c r="F138" i="22"/>
  <c r="G138" i="22"/>
  <c r="H138" i="22"/>
  <c r="I138" i="22"/>
  <c r="J138" i="22"/>
  <c r="K138" i="22"/>
  <c r="B139" i="22"/>
  <c r="C139" i="22"/>
  <c r="D139" i="22"/>
  <c r="E139" i="22"/>
  <c r="F139" i="22"/>
  <c r="G139" i="22"/>
  <c r="H139" i="22"/>
  <c r="I139" i="22"/>
  <c r="J139" i="22"/>
  <c r="K139" i="22"/>
  <c r="B140" i="22"/>
  <c r="C140" i="22"/>
  <c r="D140" i="22"/>
  <c r="E140" i="22"/>
  <c r="F140" i="22"/>
  <c r="G140" i="22"/>
  <c r="H140" i="22"/>
  <c r="I140" i="22"/>
  <c r="J140" i="22"/>
  <c r="K140" i="22"/>
  <c r="B141" i="22"/>
  <c r="C141" i="22"/>
  <c r="D141" i="22"/>
  <c r="E141" i="22"/>
  <c r="F141" i="22"/>
  <c r="G141" i="22"/>
  <c r="H141" i="22"/>
  <c r="I141" i="22"/>
  <c r="J141" i="22"/>
  <c r="K141" i="22"/>
  <c r="B142" i="22"/>
  <c r="C142" i="22"/>
  <c r="D142" i="22"/>
  <c r="E142" i="22"/>
  <c r="F142" i="22"/>
  <c r="G142" i="22"/>
  <c r="H142" i="22"/>
  <c r="I142" i="22"/>
  <c r="J142" i="22"/>
  <c r="K142" i="22"/>
  <c r="B143" i="22"/>
  <c r="C143" i="22"/>
  <c r="D143" i="22"/>
  <c r="E143" i="22"/>
  <c r="F143" i="22"/>
  <c r="G143" i="22"/>
  <c r="H143" i="22"/>
  <c r="I143" i="22"/>
  <c r="J143" i="22"/>
  <c r="K143" i="22"/>
  <c r="B144" i="22"/>
  <c r="C144" i="22"/>
  <c r="D144" i="22"/>
  <c r="E144" i="22"/>
  <c r="F144" i="22"/>
  <c r="G144" i="22"/>
  <c r="H144" i="22"/>
  <c r="I144" i="22"/>
  <c r="J144" i="22"/>
  <c r="K144" i="22"/>
  <c r="B145" i="22"/>
  <c r="C145" i="22"/>
  <c r="D145" i="22"/>
  <c r="E145" i="22"/>
  <c r="F145" i="22"/>
  <c r="G145" i="22"/>
  <c r="H145" i="22"/>
  <c r="I145" i="22"/>
  <c r="J145" i="22"/>
  <c r="K145" i="22"/>
  <c r="B146" i="22"/>
  <c r="C146" i="22"/>
  <c r="D146" i="22"/>
  <c r="E146" i="22"/>
  <c r="F146" i="22"/>
  <c r="G146" i="22"/>
  <c r="H146" i="22"/>
  <c r="I146" i="22"/>
  <c r="J146" i="22"/>
  <c r="K146" i="22"/>
  <c r="B147" i="22"/>
  <c r="C147" i="22"/>
  <c r="D147" i="22"/>
  <c r="E147" i="22"/>
  <c r="F147" i="22"/>
  <c r="G147" i="22"/>
  <c r="H147" i="22"/>
  <c r="I147" i="22"/>
  <c r="J147" i="22"/>
  <c r="K147" i="22"/>
  <c r="B148" i="22"/>
  <c r="C148" i="22"/>
  <c r="D148" i="22"/>
  <c r="E148" i="22"/>
  <c r="F148" i="22"/>
  <c r="G148" i="22"/>
  <c r="H148" i="22"/>
  <c r="I148" i="22"/>
  <c r="J148" i="22"/>
  <c r="K148" i="22"/>
  <c r="B149" i="22"/>
  <c r="C149" i="22"/>
  <c r="D149" i="22"/>
  <c r="E149" i="22"/>
  <c r="F149" i="22"/>
  <c r="G149" i="22"/>
  <c r="H149" i="22"/>
  <c r="I149" i="22"/>
  <c r="J149" i="22"/>
  <c r="K149" i="22"/>
  <c r="B150" i="22"/>
  <c r="C150" i="22"/>
  <c r="D150" i="22"/>
  <c r="E150" i="22"/>
  <c r="F150" i="22"/>
  <c r="G150" i="22"/>
  <c r="H150" i="22"/>
  <c r="I150" i="22"/>
  <c r="J150" i="22"/>
  <c r="K150" i="22"/>
  <c r="B151" i="22"/>
  <c r="C151" i="22"/>
  <c r="D151" i="22"/>
  <c r="E151" i="22"/>
  <c r="F151" i="22"/>
  <c r="G151" i="22"/>
  <c r="H151" i="22"/>
  <c r="I151" i="22"/>
  <c r="J151" i="22"/>
  <c r="K151" i="22"/>
  <c r="B152" i="22"/>
  <c r="C152" i="22"/>
  <c r="D152" i="22"/>
  <c r="E152" i="22"/>
  <c r="F152" i="22"/>
  <c r="G152" i="22"/>
  <c r="H152" i="22"/>
  <c r="I152" i="22"/>
  <c r="J152" i="22"/>
  <c r="K152" i="22"/>
  <c r="B153" i="22"/>
  <c r="C153" i="22"/>
  <c r="D153" i="22"/>
  <c r="E153" i="22"/>
  <c r="F153" i="22"/>
  <c r="G153" i="22"/>
  <c r="H153" i="22"/>
  <c r="I153" i="22"/>
  <c r="J153" i="22"/>
  <c r="K153" i="22"/>
  <c r="B154" i="22"/>
  <c r="C154" i="22"/>
  <c r="D154" i="22"/>
  <c r="E154" i="22"/>
  <c r="F154" i="22"/>
  <c r="G154" i="22"/>
  <c r="H154" i="22"/>
  <c r="I154" i="22"/>
  <c r="J154" i="22"/>
  <c r="K154" i="22"/>
  <c r="B155" i="22"/>
  <c r="C155" i="22"/>
  <c r="D155" i="22"/>
  <c r="E155" i="22"/>
  <c r="F155" i="22"/>
  <c r="G155" i="22"/>
  <c r="H155" i="22"/>
  <c r="I155" i="22"/>
  <c r="J155" i="22"/>
  <c r="K155" i="22"/>
  <c r="B156" i="22"/>
  <c r="C156" i="22"/>
  <c r="D156" i="22"/>
  <c r="E156" i="22"/>
  <c r="F156" i="22"/>
  <c r="G156" i="22"/>
  <c r="H156" i="22"/>
  <c r="I156" i="22"/>
  <c r="J156" i="22"/>
  <c r="K156" i="22"/>
  <c r="B157" i="22"/>
  <c r="C157" i="22"/>
  <c r="D157" i="22"/>
  <c r="E157" i="22"/>
  <c r="F157" i="22"/>
  <c r="G157" i="22"/>
  <c r="H157" i="22"/>
  <c r="I157" i="22"/>
  <c r="J157" i="22"/>
  <c r="K157" i="22"/>
  <c r="B158" i="22"/>
  <c r="C158" i="22"/>
  <c r="D158" i="22"/>
  <c r="E158" i="22"/>
  <c r="F158" i="22"/>
  <c r="G158" i="22"/>
  <c r="H158" i="22"/>
  <c r="I158" i="22"/>
  <c r="J158" i="22"/>
  <c r="K158" i="22"/>
  <c r="B159" i="22"/>
  <c r="C159" i="22"/>
  <c r="D159" i="22"/>
  <c r="E159" i="22"/>
  <c r="F159" i="22"/>
  <c r="G159" i="22"/>
  <c r="H159" i="22"/>
  <c r="I159" i="22"/>
  <c r="J159" i="22"/>
  <c r="K159" i="22"/>
  <c r="B160" i="22"/>
  <c r="C160" i="22"/>
  <c r="D160" i="22"/>
  <c r="E160" i="22"/>
  <c r="F160" i="22"/>
  <c r="G160" i="22"/>
  <c r="H160" i="22"/>
  <c r="I160" i="22"/>
  <c r="J160" i="22"/>
  <c r="K160" i="22"/>
  <c r="B161" i="22"/>
  <c r="C161" i="22"/>
  <c r="D161" i="22"/>
  <c r="E161" i="22"/>
  <c r="F161" i="22"/>
  <c r="G161" i="22"/>
  <c r="H161" i="22"/>
  <c r="I161" i="22"/>
  <c r="J161" i="22"/>
  <c r="K161" i="22"/>
  <c r="B162" i="22"/>
  <c r="C162" i="22"/>
  <c r="D162" i="22"/>
  <c r="E162" i="22"/>
  <c r="F162" i="22"/>
  <c r="G162" i="22"/>
  <c r="H162" i="22"/>
  <c r="I162" i="22"/>
  <c r="J162" i="22"/>
  <c r="K162" i="22"/>
  <c r="B163" i="22"/>
  <c r="C163" i="22"/>
  <c r="D163" i="22"/>
  <c r="E163" i="22"/>
  <c r="F163" i="22"/>
  <c r="G163" i="22"/>
  <c r="H163" i="22"/>
  <c r="I163" i="22"/>
  <c r="J163" i="22"/>
  <c r="K163" i="22"/>
  <c r="B164" i="22"/>
  <c r="C164" i="22"/>
  <c r="D164" i="22"/>
  <c r="E164" i="22"/>
  <c r="F164" i="22"/>
  <c r="G164" i="22"/>
  <c r="H164" i="22"/>
  <c r="I164" i="22"/>
  <c r="J164" i="22"/>
  <c r="K164" i="22"/>
  <c r="C5" i="22"/>
  <c r="D5" i="22"/>
  <c r="E5" i="22"/>
  <c r="F5" i="22"/>
  <c r="G5" i="22"/>
  <c r="H5" i="22"/>
  <c r="I5" i="22"/>
  <c r="J5" i="22"/>
  <c r="K5" i="22"/>
  <c r="B5" i="22"/>
  <c r="B6" i="23"/>
  <c r="C6" i="23"/>
  <c r="D6" i="23"/>
  <c r="E6" i="23"/>
  <c r="F6" i="23"/>
  <c r="G6" i="23"/>
  <c r="H6" i="23"/>
  <c r="I6" i="23"/>
  <c r="J6" i="23"/>
  <c r="K6" i="23"/>
  <c r="B7" i="23"/>
  <c r="C7" i="23"/>
  <c r="D7" i="23"/>
  <c r="E7" i="23"/>
  <c r="F7" i="23"/>
  <c r="G7" i="23"/>
  <c r="H7" i="23"/>
  <c r="I7" i="23"/>
  <c r="J7" i="23"/>
  <c r="K7" i="23"/>
  <c r="B8" i="23"/>
  <c r="C8" i="23"/>
  <c r="D8" i="23"/>
  <c r="E8" i="23"/>
  <c r="F8" i="23"/>
  <c r="G8" i="23"/>
  <c r="H8" i="23"/>
  <c r="I8" i="23"/>
  <c r="J8" i="23"/>
  <c r="K8" i="23"/>
  <c r="B9" i="23"/>
  <c r="C9" i="23"/>
  <c r="D9" i="23"/>
  <c r="E9" i="23"/>
  <c r="F9" i="23"/>
  <c r="G9" i="23"/>
  <c r="H9" i="23"/>
  <c r="I9" i="23"/>
  <c r="J9" i="23"/>
  <c r="K9" i="23"/>
  <c r="B10" i="23"/>
  <c r="C10" i="23"/>
  <c r="D10" i="23"/>
  <c r="E10" i="23"/>
  <c r="F10" i="23"/>
  <c r="G10" i="23"/>
  <c r="H10" i="23"/>
  <c r="I10" i="23"/>
  <c r="J10" i="23"/>
  <c r="K10" i="23"/>
  <c r="B11" i="23"/>
  <c r="C11" i="23"/>
  <c r="D11" i="23"/>
  <c r="E11" i="23"/>
  <c r="F11" i="23"/>
  <c r="G11" i="23"/>
  <c r="H11" i="23"/>
  <c r="I11" i="23"/>
  <c r="J11" i="23"/>
  <c r="K11" i="23"/>
  <c r="B12" i="23"/>
  <c r="C12" i="23"/>
  <c r="D12" i="23"/>
  <c r="E12" i="23"/>
  <c r="F12" i="23"/>
  <c r="G12" i="23"/>
  <c r="H12" i="23"/>
  <c r="I12" i="23"/>
  <c r="J12" i="23"/>
  <c r="K12" i="23"/>
  <c r="B13" i="23"/>
  <c r="C13" i="23"/>
  <c r="D13" i="23"/>
  <c r="E13" i="23"/>
  <c r="F13" i="23"/>
  <c r="G13" i="23"/>
  <c r="H13" i="23"/>
  <c r="I13" i="23"/>
  <c r="J13" i="23"/>
  <c r="K13" i="23"/>
  <c r="B14" i="23"/>
  <c r="C14" i="23"/>
  <c r="D14" i="23"/>
  <c r="E14" i="23"/>
  <c r="F14" i="23"/>
  <c r="G14" i="23"/>
  <c r="H14" i="23"/>
  <c r="I14" i="23"/>
  <c r="J14" i="23"/>
  <c r="K14" i="23"/>
  <c r="B15" i="23"/>
  <c r="C15" i="23"/>
  <c r="D15" i="23"/>
  <c r="E15" i="23"/>
  <c r="F15" i="23"/>
  <c r="G15" i="23"/>
  <c r="H15" i="23"/>
  <c r="I15" i="23"/>
  <c r="J15" i="23"/>
  <c r="K15" i="23"/>
  <c r="B16" i="23"/>
  <c r="C16" i="23"/>
  <c r="D16" i="23"/>
  <c r="E16" i="23"/>
  <c r="F16" i="23"/>
  <c r="G16" i="23"/>
  <c r="H16" i="23"/>
  <c r="I16" i="23"/>
  <c r="J16" i="23"/>
  <c r="K16" i="23"/>
  <c r="B17" i="23"/>
  <c r="C17" i="23"/>
  <c r="D17" i="23"/>
  <c r="E17" i="23"/>
  <c r="F17" i="23"/>
  <c r="G17" i="23"/>
  <c r="H17" i="23"/>
  <c r="I17" i="23"/>
  <c r="J17" i="23"/>
  <c r="K17" i="23"/>
  <c r="B18" i="23"/>
  <c r="C18" i="23"/>
  <c r="D18" i="23"/>
  <c r="E18" i="23"/>
  <c r="F18" i="23"/>
  <c r="G18" i="23"/>
  <c r="H18" i="23"/>
  <c r="I18" i="23"/>
  <c r="J18" i="23"/>
  <c r="K18" i="23"/>
  <c r="B19" i="23"/>
  <c r="C19" i="23"/>
  <c r="D19" i="23"/>
  <c r="E19" i="23"/>
  <c r="F19" i="23"/>
  <c r="G19" i="23"/>
  <c r="H19" i="23"/>
  <c r="I19" i="23"/>
  <c r="J19" i="23"/>
  <c r="K19" i="23"/>
  <c r="B20" i="23"/>
  <c r="C20" i="23"/>
  <c r="D20" i="23"/>
  <c r="E20" i="23"/>
  <c r="F20" i="23"/>
  <c r="G20" i="23"/>
  <c r="H20" i="23"/>
  <c r="I20" i="23"/>
  <c r="J20" i="23"/>
  <c r="K20" i="23"/>
  <c r="B21" i="23"/>
  <c r="C21" i="23"/>
  <c r="D21" i="23"/>
  <c r="E21" i="23"/>
  <c r="F21" i="23"/>
  <c r="G21" i="23"/>
  <c r="H21" i="23"/>
  <c r="I21" i="23"/>
  <c r="J21" i="23"/>
  <c r="K21" i="23"/>
  <c r="B22" i="23"/>
  <c r="C22" i="23"/>
  <c r="D22" i="23"/>
  <c r="E22" i="23"/>
  <c r="F22" i="23"/>
  <c r="G22" i="23"/>
  <c r="H22" i="23"/>
  <c r="I22" i="23"/>
  <c r="J22" i="23"/>
  <c r="K22" i="23"/>
  <c r="B23" i="23"/>
  <c r="C23" i="23"/>
  <c r="D23" i="23"/>
  <c r="E23" i="23"/>
  <c r="F23" i="23"/>
  <c r="G23" i="23"/>
  <c r="H23" i="23"/>
  <c r="I23" i="23"/>
  <c r="J23" i="23"/>
  <c r="K23" i="23"/>
  <c r="B24" i="23"/>
  <c r="C24" i="23"/>
  <c r="D24" i="23"/>
  <c r="E24" i="23"/>
  <c r="F24" i="23"/>
  <c r="G24" i="23"/>
  <c r="H24" i="23"/>
  <c r="I24" i="23"/>
  <c r="J24" i="23"/>
  <c r="K24" i="23"/>
  <c r="B25" i="23"/>
  <c r="C25" i="23"/>
  <c r="D25" i="23"/>
  <c r="E25" i="23"/>
  <c r="F25" i="23"/>
  <c r="G25" i="23"/>
  <c r="H25" i="23"/>
  <c r="I25" i="23"/>
  <c r="J25" i="23"/>
  <c r="K25" i="23"/>
  <c r="B26" i="23"/>
  <c r="C26" i="23"/>
  <c r="D26" i="23"/>
  <c r="E26" i="23"/>
  <c r="F26" i="23"/>
  <c r="G26" i="23"/>
  <c r="H26" i="23"/>
  <c r="I26" i="23"/>
  <c r="J26" i="23"/>
  <c r="K26" i="23"/>
  <c r="B27" i="23"/>
  <c r="C27" i="23"/>
  <c r="D27" i="23"/>
  <c r="E27" i="23"/>
  <c r="F27" i="23"/>
  <c r="G27" i="23"/>
  <c r="H27" i="23"/>
  <c r="I27" i="23"/>
  <c r="J27" i="23"/>
  <c r="K27" i="23"/>
  <c r="B28" i="23"/>
  <c r="C28" i="23"/>
  <c r="D28" i="23"/>
  <c r="E28" i="23"/>
  <c r="F28" i="23"/>
  <c r="G28" i="23"/>
  <c r="H28" i="23"/>
  <c r="I28" i="23"/>
  <c r="J28" i="23"/>
  <c r="K28" i="23"/>
  <c r="B29" i="23"/>
  <c r="C29" i="23"/>
  <c r="D29" i="23"/>
  <c r="E29" i="23"/>
  <c r="F29" i="23"/>
  <c r="G29" i="23"/>
  <c r="H29" i="23"/>
  <c r="I29" i="23"/>
  <c r="J29" i="23"/>
  <c r="K29" i="23"/>
  <c r="B30" i="23"/>
  <c r="C30" i="23"/>
  <c r="D30" i="23"/>
  <c r="E30" i="23"/>
  <c r="F30" i="23"/>
  <c r="G30" i="23"/>
  <c r="H30" i="23"/>
  <c r="I30" i="23"/>
  <c r="J30" i="23"/>
  <c r="K30" i="23"/>
  <c r="B31" i="23"/>
  <c r="C31" i="23"/>
  <c r="D31" i="23"/>
  <c r="E31" i="23"/>
  <c r="F31" i="23"/>
  <c r="G31" i="23"/>
  <c r="H31" i="23"/>
  <c r="I31" i="23"/>
  <c r="J31" i="23"/>
  <c r="K31" i="23"/>
  <c r="B32" i="23"/>
  <c r="C32" i="23"/>
  <c r="D32" i="23"/>
  <c r="E32" i="23"/>
  <c r="F32" i="23"/>
  <c r="G32" i="23"/>
  <c r="H32" i="23"/>
  <c r="I32" i="23"/>
  <c r="J32" i="23"/>
  <c r="K32" i="23"/>
  <c r="B33" i="23"/>
  <c r="C33" i="23"/>
  <c r="D33" i="23"/>
  <c r="E33" i="23"/>
  <c r="F33" i="23"/>
  <c r="G33" i="23"/>
  <c r="H33" i="23"/>
  <c r="I33" i="23"/>
  <c r="J33" i="23"/>
  <c r="K33" i="23"/>
  <c r="B34" i="23"/>
  <c r="C34" i="23"/>
  <c r="D34" i="23"/>
  <c r="E34" i="23"/>
  <c r="F34" i="23"/>
  <c r="G34" i="23"/>
  <c r="H34" i="23"/>
  <c r="I34" i="23"/>
  <c r="J34" i="23"/>
  <c r="K34" i="23"/>
  <c r="B35" i="23"/>
  <c r="C35" i="23"/>
  <c r="D35" i="23"/>
  <c r="E35" i="23"/>
  <c r="F35" i="23"/>
  <c r="G35" i="23"/>
  <c r="H35" i="23"/>
  <c r="I35" i="23"/>
  <c r="J35" i="23"/>
  <c r="K35" i="23"/>
  <c r="B36" i="23"/>
  <c r="C36" i="23"/>
  <c r="D36" i="23"/>
  <c r="E36" i="23"/>
  <c r="F36" i="23"/>
  <c r="G36" i="23"/>
  <c r="H36" i="23"/>
  <c r="I36" i="23"/>
  <c r="J36" i="23"/>
  <c r="K36" i="23"/>
  <c r="B37" i="23"/>
  <c r="C37" i="23"/>
  <c r="D37" i="23"/>
  <c r="E37" i="23"/>
  <c r="F37" i="23"/>
  <c r="G37" i="23"/>
  <c r="H37" i="23"/>
  <c r="I37" i="23"/>
  <c r="J37" i="23"/>
  <c r="K37" i="23"/>
  <c r="B38" i="23"/>
  <c r="C38" i="23"/>
  <c r="D38" i="23"/>
  <c r="E38" i="23"/>
  <c r="F38" i="23"/>
  <c r="G38" i="23"/>
  <c r="H38" i="23"/>
  <c r="I38" i="23"/>
  <c r="J38" i="23"/>
  <c r="K38" i="23"/>
  <c r="B39" i="23"/>
  <c r="C39" i="23"/>
  <c r="D39" i="23"/>
  <c r="E39" i="23"/>
  <c r="F39" i="23"/>
  <c r="G39" i="23"/>
  <c r="H39" i="23"/>
  <c r="I39" i="23"/>
  <c r="J39" i="23"/>
  <c r="K39" i="23"/>
  <c r="B40" i="23"/>
  <c r="C40" i="23"/>
  <c r="D40" i="23"/>
  <c r="E40" i="23"/>
  <c r="F40" i="23"/>
  <c r="G40" i="23"/>
  <c r="H40" i="23"/>
  <c r="I40" i="23"/>
  <c r="J40" i="23"/>
  <c r="K40" i="23"/>
  <c r="B41" i="23"/>
  <c r="C41" i="23"/>
  <c r="D41" i="23"/>
  <c r="E41" i="23"/>
  <c r="F41" i="23"/>
  <c r="G41" i="23"/>
  <c r="H41" i="23"/>
  <c r="I41" i="23"/>
  <c r="J41" i="23"/>
  <c r="K41" i="23"/>
  <c r="B42" i="23"/>
  <c r="C42" i="23"/>
  <c r="D42" i="23"/>
  <c r="E42" i="23"/>
  <c r="F42" i="23"/>
  <c r="G42" i="23"/>
  <c r="H42" i="23"/>
  <c r="I42" i="23"/>
  <c r="J42" i="23"/>
  <c r="K42" i="23"/>
  <c r="B43" i="23"/>
  <c r="C43" i="23"/>
  <c r="D43" i="23"/>
  <c r="E43" i="23"/>
  <c r="F43" i="23"/>
  <c r="G43" i="23"/>
  <c r="H43" i="23"/>
  <c r="I43" i="23"/>
  <c r="J43" i="23"/>
  <c r="K43" i="23"/>
  <c r="B44" i="23"/>
  <c r="C44" i="23"/>
  <c r="D44" i="23"/>
  <c r="E44" i="23"/>
  <c r="F44" i="23"/>
  <c r="G44" i="23"/>
  <c r="H44" i="23"/>
  <c r="I44" i="23"/>
  <c r="J44" i="23"/>
  <c r="K44" i="23"/>
  <c r="B45" i="23"/>
  <c r="C45" i="23"/>
  <c r="D45" i="23"/>
  <c r="E45" i="23"/>
  <c r="F45" i="23"/>
  <c r="G45" i="23"/>
  <c r="H45" i="23"/>
  <c r="I45" i="23"/>
  <c r="J45" i="23"/>
  <c r="K45" i="23"/>
  <c r="B46" i="23"/>
  <c r="C46" i="23"/>
  <c r="D46" i="23"/>
  <c r="E46" i="23"/>
  <c r="F46" i="23"/>
  <c r="G46" i="23"/>
  <c r="H46" i="23"/>
  <c r="I46" i="23"/>
  <c r="J46" i="23"/>
  <c r="K46" i="23"/>
  <c r="B47" i="23"/>
  <c r="C47" i="23"/>
  <c r="D47" i="23"/>
  <c r="E47" i="23"/>
  <c r="F47" i="23"/>
  <c r="G47" i="23"/>
  <c r="H47" i="23"/>
  <c r="I47" i="23"/>
  <c r="J47" i="23"/>
  <c r="K47" i="23"/>
  <c r="B48" i="23"/>
  <c r="C48" i="23"/>
  <c r="D48" i="23"/>
  <c r="E48" i="23"/>
  <c r="F48" i="23"/>
  <c r="G48" i="23"/>
  <c r="H48" i="23"/>
  <c r="I48" i="23"/>
  <c r="J48" i="23"/>
  <c r="K48" i="23"/>
  <c r="B49" i="23"/>
  <c r="C49" i="23"/>
  <c r="D49" i="23"/>
  <c r="E49" i="23"/>
  <c r="F49" i="23"/>
  <c r="G49" i="23"/>
  <c r="H49" i="23"/>
  <c r="I49" i="23"/>
  <c r="J49" i="23"/>
  <c r="K49" i="23"/>
  <c r="B50" i="23"/>
  <c r="C50" i="23"/>
  <c r="D50" i="23"/>
  <c r="E50" i="23"/>
  <c r="F50" i="23"/>
  <c r="G50" i="23"/>
  <c r="H50" i="23"/>
  <c r="I50" i="23"/>
  <c r="J50" i="23"/>
  <c r="K50" i="23"/>
  <c r="B51" i="23"/>
  <c r="C51" i="23"/>
  <c r="D51" i="23"/>
  <c r="E51" i="23"/>
  <c r="F51" i="23"/>
  <c r="G51" i="23"/>
  <c r="H51" i="23"/>
  <c r="I51" i="23"/>
  <c r="J51" i="23"/>
  <c r="K51" i="23"/>
  <c r="B52" i="23"/>
  <c r="C52" i="23"/>
  <c r="D52" i="23"/>
  <c r="E52" i="23"/>
  <c r="F52" i="23"/>
  <c r="G52" i="23"/>
  <c r="H52" i="23"/>
  <c r="I52" i="23"/>
  <c r="J52" i="23"/>
  <c r="K52" i="23"/>
  <c r="B53" i="23"/>
  <c r="C53" i="23"/>
  <c r="D53" i="23"/>
  <c r="E53" i="23"/>
  <c r="F53" i="23"/>
  <c r="G53" i="23"/>
  <c r="H53" i="23"/>
  <c r="I53" i="23"/>
  <c r="J53" i="23"/>
  <c r="K53" i="23"/>
  <c r="B54" i="23"/>
  <c r="C54" i="23"/>
  <c r="D54" i="23"/>
  <c r="E54" i="23"/>
  <c r="F54" i="23"/>
  <c r="G54" i="23"/>
  <c r="H54" i="23"/>
  <c r="I54" i="23"/>
  <c r="J54" i="23"/>
  <c r="K54" i="23"/>
  <c r="B55" i="23"/>
  <c r="C55" i="23"/>
  <c r="D55" i="23"/>
  <c r="E55" i="23"/>
  <c r="F55" i="23"/>
  <c r="G55" i="23"/>
  <c r="H55" i="23"/>
  <c r="I55" i="23"/>
  <c r="J55" i="23"/>
  <c r="K55" i="23"/>
  <c r="B56" i="23"/>
  <c r="C56" i="23"/>
  <c r="D56" i="23"/>
  <c r="E56" i="23"/>
  <c r="F56" i="23"/>
  <c r="G56" i="23"/>
  <c r="H56" i="23"/>
  <c r="I56" i="23"/>
  <c r="J56" i="23"/>
  <c r="K56" i="23"/>
  <c r="B57" i="23"/>
  <c r="C57" i="23"/>
  <c r="D57" i="23"/>
  <c r="E57" i="23"/>
  <c r="F57" i="23"/>
  <c r="G57" i="23"/>
  <c r="H57" i="23"/>
  <c r="I57" i="23"/>
  <c r="J57" i="23"/>
  <c r="K57" i="23"/>
  <c r="B58" i="23"/>
  <c r="C58" i="23"/>
  <c r="D58" i="23"/>
  <c r="E58" i="23"/>
  <c r="F58" i="23"/>
  <c r="G58" i="23"/>
  <c r="H58" i="23"/>
  <c r="I58" i="23"/>
  <c r="J58" i="23"/>
  <c r="K58" i="23"/>
  <c r="B59" i="23"/>
  <c r="C59" i="23"/>
  <c r="D59" i="23"/>
  <c r="E59" i="23"/>
  <c r="F59" i="23"/>
  <c r="G59" i="23"/>
  <c r="H59" i="23"/>
  <c r="I59" i="23"/>
  <c r="J59" i="23"/>
  <c r="K59" i="23"/>
  <c r="B60" i="23"/>
  <c r="C60" i="23"/>
  <c r="D60" i="23"/>
  <c r="E60" i="23"/>
  <c r="F60" i="23"/>
  <c r="G60" i="23"/>
  <c r="H60" i="23"/>
  <c r="I60" i="23"/>
  <c r="J60" i="23"/>
  <c r="K60" i="23"/>
  <c r="B61" i="23"/>
  <c r="C61" i="23"/>
  <c r="D61" i="23"/>
  <c r="E61" i="23"/>
  <c r="F61" i="23"/>
  <c r="G61" i="23"/>
  <c r="H61" i="23"/>
  <c r="I61" i="23"/>
  <c r="J61" i="23"/>
  <c r="K61" i="23"/>
  <c r="B62" i="23"/>
  <c r="C62" i="23"/>
  <c r="D62" i="23"/>
  <c r="E62" i="23"/>
  <c r="F62" i="23"/>
  <c r="G62" i="23"/>
  <c r="H62" i="23"/>
  <c r="I62" i="23"/>
  <c r="J62" i="23"/>
  <c r="K62" i="23"/>
  <c r="B63" i="23"/>
  <c r="C63" i="23"/>
  <c r="D63" i="23"/>
  <c r="E63" i="23"/>
  <c r="F63" i="23"/>
  <c r="G63" i="23"/>
  <c r="H63" i="23"/>
  <c r="I63" i="23"/>
  <c r="J63" i="23"/>
  <c r="K63" i="23"/>
  <c r="B64" i="23"/>
  <c r="C64" i="23"/>
  <c r="D64" i="23"/>
  <c r="E64" i="23"/>
  <c r="F64" i="23"/>
  <c r="G64" i="23"/>
  <c r="H64" i="23"/>
  <c r="I64" i="23"/>
  <c r="J64" i="23"/>
  <c r="K64" i="23"/>
  <c r="B65" i="23"/>
  <c r="C65" i="23"/>
  <c r="D65" i="23"/>
  <c r="E65" i="23"/>
  <c r="F65" i="23"/>
  <c r="G65" i="23"/>
  <c r="H65" i="23"/>
  <c r="I65" i="23"/>
  <c r="J65" i="23"/>
  <c r="K65" i="23"/>
  <c r="B66" i="23"/>
  <c r="C66" i="23"/>
  <c r="D66" i="23"/>
  <c r="E66" i="23"/>
  <c r="F66" i="23"/>
  <c r="G66" i="23"/>
  <c r="H66" i="23"/>
  <c r="I66" i="23"/>
  <c r="J66" i="23"/>
  <c r="K66" i="23"/>
  <c r="B67" i="23"/>
  <c r="C67" i="23"/>
  <c r="D67" i="23"/>
  <c r="E67" i="23"/>
  <c r="F67" i="23"/>
  <c r="G67" i="23"/>
  <c r="H67" i="23"/>
  <c r="I67" i="23"/>
  <c r="J67" i="23"/>
  <c r="K67" i="23"/>
  <c r="B68" i="23"/>
  <c r="C68" i="23"/>
  <c r="D68" i="23"/>
  <c r="E68" i="23"/>
  <c r="F68" i="23"/>
  <c r="G68" i="23"/>
  <c r="H68" i="23"/>
  <c r="I68" i="23"/>
  <c r="J68" i="23"/>
  <c r="K68" i="23"/>
  <c r="B69" i="23"/>
  <c r="C69" i="23"/>
  <c r="D69" i="23"/>
  <c r="E69" i="23"/>
  <c r="F69" i="23"/>
  <c r="G69" i="23"/>
  <c r="H69" i="23"/>
  <c r="I69" i="23"/>
  <c r="J69" i="23"/>
  <c r="K69" i="23"/>
  <c r="B70" i="23"/>
  <c r="C70" i="23"/>
  <c r="D70" i="23"/>
  <c r="E70" i="23"/>
  <c r="F70" i="23"/>
  <c r="G70" i="23"/>
  <c r="H70" i="23"/>
  <c r="I70" i="23"/>
  <c r="J70" i="23"/>
  <c r="K70" i="23"/>
  <c r="B71" i="23"/>
  <c r="C71" i="23"/>
  <c r="D71" i="23"/>
  <c r="E71" i="23"/>
  <c r="F71" i="23"/>
  <c r="G71" i="23"/>
  <c r="H71" i="23"/>
  <c r="I71" i="23"/>
  <c r="J71" i="23"/>
  <c r="K71" i="23"/>
  <c r="B72" i="23"/>
  <c r="C72" i="23"/>
  <c r="D72" i="23"/>
  <c r="E72" i="23"/>
  <c r="F72" i="23"/>
  <c r="G72" i="23"/>
  <c r="H72" i="23"/>
  <c r="I72" i="23"/>
  <c r="J72" i="23"/>
  <c r="K72" i="23"/>
  <c r="B73" i="23"/>
  <c r="C73" i="23"/>
  <c r="D73" i="23"/>
  <c r="E73" i="23"/>
  <c r="F73" i="23"/>
  <c r="G73" i="23"/>
  <c r="H73" i="23"/>
  <c r="I73" i="23"/>
  <c r="J73" i="23"/>
  <c r="K73" i="23"/>
  <c r="B74" i="23"/>
  <c r="C74" i="23"/>
  <c r="D74" i="23"/>
  <c r="E74" i="23"/>
  <c r="F74" i="23"/>
  <c r="G74" i="23"/>
  <c r="H74" i="23"/>
  <c r="I74" i="23"/>
  <c r="J74" i="23"/>
  <c r="K74" i="23"/>
  <c r="B75" i="23"/>
  <c r="C75" i="23"/>
  <c r="D75" i="23"/>
  <c r="E75" i="23"/>
  <c r="F75" i="23"/>
  <c r="G75" i="23"/>
  <c r="H75" i="23"/>
  <c r="I75" i="23"/>
  <c r="J75" i="23"/>
  <c r="K75" i="23"/>
  <c r="B76" i="23"/>
  <c r="C76" i="23"/>
  <c r="D76" i="23"/>
  <c r="E76" i="23"/>
  <c r="F76" i="23"/>
  <c r="G76" i="23"/>
  <c r="H76" i="23"/>
  <c r="I76" i="23"/>
  <c r="J76" i="23"/>
  <c r="K76" i="23"/>
  <c r="B77" i="23"/>
  <c r="C77" i="23"/>
  <c r="D77" i="23"/>
  <c r="E77" i="23"/>
  <c r="F77" i="23"/>
  <c r="G77" i="23"/>
  <c r="H77" i="23"/>
  <c r="I77" i="23"/>
  <c r="J77" i="23"/>
  <c r="K77" i="23"/>
  <c r="B78" i="23"/>
  <c r="C78" i="23"/>
  <c r="D78" i="23"/>
  <c r="E78" i="23"/>
  <c r="F78" i="23"/>
  <c r="G78" i="23"/>
  <c r="H78" i="23"/>
  <c r="I78" i="23"/>
  <c r="J78" i="23"/>
  <c r="K78" i="23"/>
  <c r="B79" i="23"/>
  <c r="C79" i="23"/>
  <c r="D79" i="23"/>
  <c r="E79" i="23"/>
  <c r="F79" i="23"/>
  <c r="G79" i="23"/>
  <c r="H79" i="23"/>
  <c r="I79" i="23"/>
  <c r="J79" i="23"/>
  <c r="K79" i="23"/>
  <c r="B80" i="23"/>
  <c r="C80" i="23"/>
  <c r="D80" i="23"/>
  <c r="E80" i="23"/>
  <c r="F80" i="23"/>
  <c r="G80" i="23"/>
  <c r="H80" i="23"/>
  <c r="I80" i="23"/>
  <c r="J80" i="23"/>
  <c r="K80" i="23"/>
  <c r="B81" i="23"/>
  <c r="C81" i="23"/>
  <c r="D81" i="23"/>
  <c r="E81" i="23"/>
  <c r="F81" i="23"/>
  <c r="G81" i="23"/>
  <c r="H81" i="23"/>
  <c r="I81" i="23"/>
  <c r="J81" i="23"/>
  <c r="K81" i="23"/>
  <c r="B82" i="23"/>
  <c r="C82" i="23"/>
  <c r="D82" i="23"/>
  <c r="E82" i="23"/>
  <c r="F82" i="23"/>
  <c r="G82" i="23"/>
  <c r="H82" i="23"/>
  <c r="I82" i="23"/>
  <c r="J82" i="23"/>
  <c r="K82" i="23"/>
  <c r="B83" i="23"/>
  <c r="C83" i="23"/>
  <c r="D83" i="23"/>
  <c r="E83" i="23"/>
  <c r="F83" i="23"/>
  <c r="G83" i="23"/>
  <c r="H83" i="23"/>
  <c r="I83" i="23"/>
  <c r="J83" i="23"/>
  <c r="K83" i="23"/>
  <c r="B84" i="23"/>
  <c r="C84" i="23"/>
  <c r="D84" i="23"/>
  <c r="E84" i="23"/>
  <c r="F84" i="23"/>
  <c r="G84" i="23"/>
  <c r="H84" i="23"/>
  <c r="I84" i="23"/>
  <c r="J84" i="23"/>
  <c r="K84" i="23"/>
  <c r="B85" i="23"/>
  <c r="C85" i="23"/>
  <c r="D85" i="23"/>
  <c r="E85" i="23"/>
  <c r="F85" i="23"/>
  <c r="G85" i="23"/>
  <c r="H85" i="23"/>
  <c r="I85" i="23"/>
  <c r="J85" i="23"/>
  <c r="K85" i="23"/>
  <c r="B86" i="23"/>
  <c r="C86" i="23"/>
  <c r="D86" i="23"/>
  <c r="E86" i="23"/>
  <c r="F86" i="23"/>
  <c r="G86" i="23"/>
  <c r="H86" i="23"/>
  <c r="I86" i="23"/>
  <c r="J86" i="23"/>
  <c r="K86" i="23"/>
  <c r="B87" i="23"/>
  <c r="C87" i="23"/>
  <c r="D87" i="23"/>
  <c r="E87" i="23"/>
  <c r="F87" i="23"/>
  <c r="G87" i="23"/>
  <c r="H87" i="23"/>
  <c r="I87" i="23"/>
  <c r="J87" i="23"/>
  <c r="K87" i="23"/>
  <c r="B88" i="23"/>
  <c r="C88" i="23"/>
  <c r="D88" i="23"/>
  <c r="E88" i="23"/>
  <c r="F88" i="23"/>
  <c r="G88" i="23"/>
  <c r="H88" i="23"/>
  <c r="I88" i="23"/>
  <c r="J88" i="23"/>
  <c r="K88" i="23"/>
  <c r="B89" i="23"/>
  <c r="C89" i="23"/>
  <c r="D89" i="23"/>
  <c r="E89" i="23"/>
  <c r="F89" i="23"/>
  <c r="G89" i="23"/>
  <c r="H89" i="23"/>
  <c r="I89" i="23"/>
  <c r="J89" i="23"/>
  <c r="K89" i="23"/>
  <c r="B90" i="23"/>
  <c r="C90" i="23"/>
  <c r="D90" i="23"/>
  <c r="E90" i="23"/>
  <c r="F90" i="23"/>
  <c r="G90" i="23"/>
  <c r="H90" i="23"/>
  <c r="I90" i="23"/>
  <c r="J90" i="23"/>
  <c r="K90" i="23"/>
  <c r="B91" i="23"/>
  <c r="C91" i="23"/>
  <c r="D91" i="23"/>
  <c r="E91" i="23"/>
  <c r="F91" i="23"/>
  <c r="G91" i="23"/>
  <c r="H91" i="23"/>
  <c r="I91" i="23"/>
  <c r="J91" i="23"/>
  <c r="K91" i="23"/>
  <c r="B92" i="23"/>
  <c r="C92" i="23"/>
  <c r="D92" i="23"/>
  <c r="E92" i="23"/>
  <c r="F92" i="23"/>
  <c r="G92" i="23"/>
  <c r="H92" i="23"/>
  <c r="I92" i="23"/>
  <c r="J92" i="23"/>
  <c r="K92" i="23"/>
  <c r="B93" i="23"/>
  <c r="C93" i="23"/>
  <c r="D93" i="23"/>
  <c r="E93" i="23"/>
  <c r="F93" i="23"/>
  <c r="G93" i="23"/>
  <c r="H93" i="23"/>
  <c r="I93" i="23"/>
  <c r="J93" i="23"/>
  <c r="K93" i="23"/>
  <c r="B94" i="23"/>
  <c r="C94" i="23"/>
  <c r="D94" i="23"/>
  <c r="E94" i="23"/>
  <c r="F94" i="23"/>
  <c r="G94" i="23"/>
  <c r="H94" i="23"/>
  <c r="I94" i="23"/>
  <c r="J94" i="23"/>
  <c r="K94" i="23"/>
  <c r="B95" i="23"/>
  <c r="C95" i="23"/>
  <c r="D95" i="23"/>
  <c r="E95" i="23"/>
  <c r="F95" i="23"/>
  <c r="G95" i="23"/>
  <c r="H95" i="23"/>
  <c r="I95" i="23"/>
  <c r="J95" i="23"/>
  <c r="K95" i="23"/>
  <c r="B96" i="23"/>
  <c r="C96" i="23"/>
  <c r="D96" i="23"/>
  <c r="E96" i="23"/>
  <c r="F96" i="23"/>
  <c r="G96" i="23"/>
  <c r="H96" i="23"/>
  <c r="I96" i="23"/>
  <c r="J96" i="23"/>
  <c r="K96" i="23"/>
  <c r="B97" i="23"/>
  <c r="C97" i="23"/>
  <c r="D97" i="23"/>
  <c r="E97" i="23"/>
  <c r="F97" i="23"/>
  <c r="G97" i="23"/>
  <c r="H97" i="23"/>
  <c r="I97" i="23"/>
  <c r="J97" i="23"/>
  <c r="K97" i="23"/>
  <c r="B98" i="23"/>
  <c r="C98" i="23"/>
  <c r="D98" i="23"/>
  <c r="E98" i="23"/>
  <c r="F98" i="23"/>
  <c r="G98" i="23"/>
  <c r="H98" i="23"/>
  <c r="I98" i="23"/>
  <c r="J98" i="23"/>
  <c r="K98" i="23"/>
  <c r="B99" i="23"/>
  <c r="C99" i="23"/>
  <c r="D99" i="23"/>
  <c r="E99" i="23"/>
  <c r="F99" i="23"/>
  <c r="G99" i="23"/>
  <c r="H99" i="23"/>
  <c r="I99" i="23"/>
  <c r="J99" i="23"/>
  <c r="K99" i="23"/>
  <c r="B100" i="23"/>
  <c r="C100" i="23"/>
  <c r="D100" i="23"/>
  <c r="E100" i="23"/>
  <c r="F100" i="23"/>
  <c r="G100" i="23"/>
  <c r="H100" i="23"/>
  <c r="I100" i="23"/>
  <c r="J100" i="23"/>
  <c r="K100" i="23"/>
  <c r="B101" i="23"/>
  <c r="C101" i="23"/>
  <c r="D101" i="23"/>
  <c r="E101" i="23"/>
  <c r="F101" i="23"/>
  <c r="G101" i="23"/>
  <c r="H101" i="23"/>
  <c r="I101" i="23"/>
  <c r="J101" i="23"/>
  <c r="K101" i="23"/>
  <c r="B102" i="23"/>
  <c r="C102" i="23"/>
  <c r="D102" i="23"/>
  <c r="E102" i="23"/>
  <c r="F102" i="23"/>
  <c r="G102" i="23"/>
  <c r="H102" i="23"/>
  <c r="I102" i="23"/>
  <c r="J102" i="23"/>
  <c r="K102" i="23"/>
  <c r="B103" i="23"/>
  <c r="C103" i="23"/>
  <c r="D103" i="23"/>
  <c r="E103" i="23"/>
  <c r="F103" i="23"/>
  <c r="G103" i="23"/>
  <c r="H103" i="23"/>
  <c r="I103" i="23"/>
  <c r="J103" i="23"/>
  <c r="K103" i="23"/>
  <c r="B104" i="23"/>
  <c r="C104" i="23"/>
  <c r="D104" i="23"/>
  <c r="E104" i="23"/>
  <c r="F104" i="23"/>
  <c r="G104" i="23"/>
  <c r="H104" i="23"/>
  <c r="I104" i="23"/>
  <c r="J104" i="23"/>
  <c r="K104" i="23"/>
  <c r="B105" i="23"/>
  <c r="C105" i="23"/>
  <c r="D105" i="23"/>
  <c r="E105" i="23"/>
  <c r="F105" i="23"/>
  <c r="G105" i="23"/>
  <c r="H105" i="23"/>
  <c r="I105" i="23"/>
  <c r="J105" i="23"/>
  <c r="K105" i="23"/>
  <c r="B106" i="23"/>
  <c r="C106" i="23"/>
  <c r="D106" i="23"/>
  <c r="E106" i="23"/>
  <c r="F106" i="23"/>
  <c r="G106" i="23"/>
  <c r="H106" i="23"/>
  <c r="I106" i="23"/>
  <c r="J106" i="23"/>
  <c r="K106" i="23"/>
  <c r="B107" i="23"/>
  <c r="C107" i="23"/>
  <c r="D107" i="23"/>
  <c r="E107" i="23"/>
  <c r="F107" i="23"/>
  <c r="G107" i="23"/>
  <c r="H107" i="23"/>
  <c r="I107" i="23"/>
  <c r="J107" i="23"/>
  <c r="K107" i="23"/>
  <c r="B108" i="23"/>
  <c r="C108" i="23"/>
  <c r="D108" i="23"/>
  <c r="E108" i="23"/>
  <c r="F108" i="23"/>
  <c r="G108" i="23"/>
  <c r="H108" i="23"/>
  <c r="I108" i="23"/>
  <c r="J108" i="23"/>
  <c r="K108" i="23"/>
  <c r="B109" i="23"/>
  <c r="C109" i="23"/>
  <c r="D109" i="23"/>
  <c r="E109" i="23"/>
  <c r="F109" i="23"/>
  <c r="G109" i="23"/>
  <c r="H109" i="23"/>
  <c r="I109" i="23"/>
  <c r="J109" i="23"/>
  <c r="K109" i="23"/>
  <c r="B110" i="23"/>
  <c r="C110" i="23"/>
  <c r="D110" i="23"/>
  <c r="E110" i="23"/>
  <c r="F110" i="23"/>
  <c r="G110" i="23"/>
  <c r="H110" i="23"/>
  <c r="I110" i="23"/>
  <c r="J110" i="23"/>
  <c r="K110" i="23"/>
  <c r="B111" i="23"/>
  <c r="C111" i="23"/>
  <c r="D111" i="23"/>
  <c r="E111" i="23"/>
  <c r="F111" i="23"/>
  <c r="G111" i="23"/>
  <c r="H111" i="23"/>
  <c r="I111" i="23"/>
  <c r="J111" i="23"/>
  <c r="K111" i="23"/>
  <c r="B112" i="23"/>
  <c r="C112" i="23"/>
  <c r="D112" i="23"/>
  <c r="E112" i="23"/>
  <c r="F112" i="23"/>
  <c r="G112" i="23"/>
  <c r="H112" i="23"/>
  <c r="I112" i="23"/>
  <c r="J112" i="23"/>
  <c r="K112" i="23"/>
  <c r="B113" i="23"/>
  <c r="C113" i="23"/>
  <c r="D113" i="23"/>
  <c r="E113" i="23"/>
  <c r="F113" i="23"/>
  <c r="G113" i="23"/>
  <c r="H113" i="23"/>
  <c r="I113" i="23"/>
  <c r="J113" i="23"/>
  <c r="K113" i="23"/>
  <c r="B114" i="23"/>
  <c r="C114" i="23"/>
  <c r="D114" i="23"/>
  <c r="E114" i="23"/>
  <c r="F114" i="23"/>
  <c r="G114" i="23"/>
  <c r="H114" i="23"/>
  <c r="I114" i="23"/>
  <c r="J114" i="23"/>
  <c r="K114" i="23"/>
  <c r="B115" i="23"/>
  <c r="C115" i="23"/>
  <c r="D115" i="23"/>
  <c r="E115" i="23"/>
  <c r="F115" i="23"/>
  <c r="G115" i="23"/>
  <c r="H115" i="23"/>
  <c r="I115" i="23"/>
  <c r="J115" i="23"/>
  <c r="K115" i="23"/>
  <c r="B116" i="23"/>
  <c r="C116" i="23"/>
  <c r="D116" i="23"/>
  <c r="E116" i="23"/>
  <c r="F116" i="23"/>
  <c r="G116" i="23"/>
  <c r="H116" i="23"/>
  <c r="I116" i="23"/>
  <c r="J116" i="23"/>
  <c r="K116" i="23"/>
  <c r="B117" i="23"/>
  <c r="C117" i="23"/>
  <c r="D117" i="23"/>
  <c r="E117" i="23"/>
  <c r="F117" i="23"/>
  <c r="G117" i="23"/>
  <c r="H117" i="23"/>
  <c r="I117" i="23"/>
  <c r="J117" i="23"/>
  <c r="K117" i="23"/>
  <c r="B118" i="23"/>
  <c r="C118" i="23"/>
  <c r="D118" i="23"/>
  <c r="E118" i="23"/>
  <c r="F118" i="23"/>
  <c r="G118" i="23"/>
  <c r="H118" i="23"/>
  <c r="I118" i="23"/>
  <c r="J118" i="23"/>
  <c r="K118" i="23"/>
  <c r="B119" i="23"/>
  <c r="C119" i="23"/>
  <c r="D119" i="23"/>
  <c r="E119" i="23"/>
  <c r="F119" i="23"/>
  <c r="G119" i="23"/>
  <c r="H119" i="23"/>
  <c r="I119" i="23"/>
  <c r="J119" i="23"/>
  <c r="K119" i="23"/>
  <c r="B120" i="23"/>
  <c r="C120" i="23"/>
  <c r="D120" i="23"/>
  <c r="E120" i="23"/>
  <c r="F120" i="23"/>
  <c r="G120" i="23"/>
  <c r="H120" i="23"/>
  <c r="I120" i="23"/>
  <c r="J120" i="23"/>
  <c r="K120" i="23"/>
  <c r="B121" i="23"/>
  <c r="C121" i="23"/>
  <c r="D121" i="23"/>
  <c r="E121" i="23"/>
  <c r="F121" i="23"/>
  <c r="G121" i="23"/>
  <c r="H121" i="23"/>
  <c r="I121" i="23"/>
  <c r="J121" i="23"/>
  <c r="K121" i="23"/>
  <c r="B122" i="23"/>
  <c r="C122" i="23"/>
  <c r="D122" i="23"/>
  <c r="E122" i="23"/>
  <c r="F122" i="23"/>
  <c r="G122" i="23"/>
  <c r="H122" i="23"/>
  <c r="I122" i="23"/>
  <c r="J122" i="23"/>
  <c r="K122" i="23"/>
  <c r="B123" i="23"/>
  <c r="C123" i="23"/>
  <c r="D123" i="23"/>
  <c r="E123" i="23"/>
  <c r="F123" i="23"/>
  <c r="G123" i="23"/>
  <c r="H123" i="23"/>
  <c r="I123" i="23"/>
  <c r="J123" i="23"/>
  <c r="K123" i="23"/>
  <c r="B124" i="23"/>
  <c r="C124" i="23"/>
  <c r="D124" i="23"/>
  <c r="E124" i="23"/>
  <c r="F124" i="23"/>
  <c r="G124" i="23"/>
  <c r="H124" i="23"/>
  <c r="I124" i="23"/>
  <c r="J124" i="23"/>
  <c r="K124" i="23"/>
  <c r="B125" i="23"/>
  <c r="C125" i="23"/>
  <c r="D125" i="23"/>
  <c r="E125" i="23"/>
  <c r="F125" i="23"/>
  <c r="G125" i="23"/>
  <c r="H125" i="23"/>
  <c r="I125" i="23"/>
  <c r="J125" i="23"/>
  <c r="K125" i="23"/>
  <c r="B126" i="23"/>
  <c r="C126" i="23"/>
  <c r="D126" i="23"/>
  <c r="E126" i="23"/>
  <c r="F126" i="23"/>
  <c r="G126" i="23"/>
  <c r="H126" i="23"/>
  <c r="I126" i="23"/>
  <c r="J126" i="23"/>
  <c r="K126" i="23"/>
  <c r="B127" i="23"/>
  <c r="C127" i="23"/>
  <c r="D127" i="23"/>
  <c r="E127" i="23"/>
  <c r="F127" i="23"/>
  <c r="G127" i="23"/>
  <c r="H127" i="23"/>
  <c r="I127" i="23"/>
  <c r="J127" i="23"/>
  <c r="K127" i="23"/>
  <c r="B128" i="23"/>
  <c r="C128" i="23"/>
  <c r="D128" i="23"/>
  <c r="E128" i="23"/>
  <c r="F128" i="23"/>
  <c r="G128" i="23"/>
  <c r="H128" i="23"/>
  <c r="I128" i="23"/>
  <c r="J128" i="23"/>
  <c r="K128" i="23"/>
  <c r="B129" i="23"/>
  <c r="C129" i="23"/>
  <c r="D129" i="23"/>
  <c r="E129" i="23"/>
  <c r="F129" i="23"/>
  <c r="G129" i="23"/>
  <c r="H129" i="23"/>
  <c r="I129" i="23"/>
  <c r="J129" i="23"/>
  <c r="K129" i="23"/>
  <c r="B130" i="23"/>
  <c r="C130" i="23"/>
  <c r="D130" i="23"/>
  <c r="E130" i="23"/>
  <c r="F130" i="23"/>
  <c r="G130" i="23"/>
  <c r="H130" i="23"/>
  <c r="I130" i="23"/>
  <c r="J130" i="23"/>
  <c r="K130" i="23"/>
  <c r="B131" i="23"/>
  <c r="C131" i="23"/>
  <c r="D131" i="23"/>
  <c r="E131" i="23"/>
  <c r="F131" i="23"/>
  <c r="G131" i="23"/>
  <c r="H131" i="23"/>
  <c r="I131" i="23"/>
  <c r="J131" i="23"/>
  <c r="K131" i="23"/>
  <c r="B132" i="23"/>
  <c r="C132" i="23"/>
  <c r="D132" i="23"/>
  <c r="E132" i="23"/>
  <c r="F132" i="23"/>
  <c r="G132" i="23"/>
  <c r="H132" i="23"/>
  <c r="I132" i="23"/>
  <c r="J132" i="23"/>
  <c r="K132" i="23"/>
  <c r="B133" i="23"/>
  <c r="C133" i="23"/>
  <c r="D133" i="23"/>
  <c r="E133" i="23"/>
  <c r="F133" i="23"/>
  <c r="G133" i="23"/>
  <c r="H133" i="23"/>
  <c r="I133" i="23"/>
  <c r="J133" i="23"/>
  <c r="K133" i="23"/>
  <c r="B134" i="23"/>
  <c r="C134" i="23"/>
  <c r="D134" i="23"/>
  <c r="E134" i="23"/>
  <c r="F134" i="23"/>
  <c r="G134" i="23"/>
  <c r="H134" i="23"/>
  <c r="I134" i="23"/>
  <c r="J134" i="23"/>
  <c r="K134" i="23"/>
  <c r="B135" i="23"/>
  <c r="C135" i="23"/>
  <c r="D135" i="23"/>
  <c r="E135" i="23"/>
  <c r="F135" i="23"/>
  <c r="G135" i="23"/>
  <c r="H135" i="23"/>
  <c r="I135" i="23"/>
  <c r="J135" i="23"/>
  <c r="K135" i="23"/>
  <c r="B136" i="23"/>
  <c r="C136" i="23"/>
  <c r="D136" i="23"/>
  <c r="E136" i="23"/>
  <c r="F136" i="23"/>
  <c r="G136" i="23"/>
  <c r="H136" i="23"/>
  <c r="I136" i="23"/>
  <c r="J136" i="23"/>
  <c r="K136" i="23"/>
  <c r="B137" i="23"/>
  <c r="C137" i="23"/>
  <c r="D137" i="23"/>
  <c r="E137" i="23"/>
  <c r="F137" i="23"/>
  <c r="G137" i="23"/>
  <c r="H137" i="23"/>
  <c r="I137" i="23"/>
  <c r="J137" i="23"/>
  <c r="K137" i="23"/>
  <c r="B138" i="23"/>
  <c r="C138" i="23"/>
  <c r="D138" i="23"/>
  <c r="E138" i="23"/>
  <c r="F138" i="23"/>
  <c r="G138" i="23"/>
  <c r="H138" i="23"/>
  <c r="I138" i="23"/>
  <c r="J138" i="23"/>
  <c r="K138" i="23"/>
  <c r="B139" i="23"/>
  <c r="C139" i="23"/>
  <c r="D139" i="23"/>
  <c r="E139" i="23"/>
  <c r="F139" i="23"/>
  <c r="G139" i="23"/>
  <c r="H139" i="23"/>
  <c r="I139" i="23"/>
  <c r="J139" i="23"/>
  <c r="K139" i="23"/>
  <c r="B140" i="23"/>
  <c r="C140" i="23"/>
  <c r="D140" i="23"/>
  <c r="E140" i="23"/>
  <c r="F140" i="23"/>
  <c r="G140" i="23"/>
  <c r="H140" i="23"/>
  <c r="I140" i="23"/>
  <c r="J140" i="23"/>
  <c r="K140" i="23"/>
  <c r="B141" i="23"/>
  <c r="C141" i="23"/>
  <c r="D141" i="23"/>
  <c r="E141" i="23"/>
  <c r="F141" i="23"/>
  <c r="G141" i="23"/>
  <c r="H141" i="23"/>
  <c r="I141" i="23"/>
  <c r="J141" i="23"/>
  <c r="K141" i="23"/>
  <c r="B142" i="23"/>
  <c r="C142" i="23"/>
  <c r="D142" i="23"/>
  <c r="E142" i="23"/>
  <c r="F142" i="23"/>
  <c r="G142" i="23"/>
  <c r="H142" i="23"/>
  <c r="I142" i="23"/>
  <c r="J142" i="23"/>
  <c r="K142" i="23"/>
  <c r="B143" i="23"/>
  <c r="C143" i="23"/>
  <c r="D143" i="23"/>
  <c r="E143" i="23"/>
  <c r="F143" i="23"/>
  <c r="G143" i="23"/>
  <c r="H143" i="23"/>
  <c r="I143" i="23"/>
  <c r="J143" i="23"/>
  <c r="K143" i="23"/>
  <c r="B144" i="23"/>
  <c r="C144" i="23"/>
  <c r="D144" i="23"/>
  <c r="E144" i="23"/>
  <c r="F144" i="23"/>
  <c r="G144" i="23"/>
  <c r="H144" i="23"/>
  <c r="I144" i="23"/>
  <c r="J144" i="23"/>
  <c r="K144" i="23"/>
  <c r="B145" i="23"/>
  <c r="C145" i="23"/>
  <c r="D145" i="23"/>
  <c r="E145" i="23"/>
  <c r="F145" i="23"/>
  <c r="G145" i="23"/>
  <c r="H145" i="23"/>
  <c r="I145" i="23"/>
  <c r="J145" i="23"/>
  <c r="K145" i="23"/>
  <c r="B146" i="23"/>
  <c r="C146" i="23"/>
  <c r="D146" i="23"/>
  <c r="E146" i="23"/>
  <c r="F146" i="23"/>
  <c r="G146" i="23"/>
  <c r="H146" i="23"/>
  <c r="I146" i="23"/>
  <c r="J146" i="23"/>
  <c r="K146" i="23"/>
  <c r="B147" i="23"/>
  <c r="C147" i="23"/>
  <c r="D147" i="23"/>
  <c r="E147" i="23"/>
  <c r="F147" i="23"/>
  <c r="G147" i="23"/>
  <c r="H147" i="23"/>
  <c r="I147" i="23"/>
  <c r="J147" i="23"/>
  <c r="K147" i="23"/>
  <c r="B148" i="23"/>
  <c r="C148" i="23"/>
  <c r="D148" i="23"/>
  <c r="E148" i="23"/>
  <c r="F148" i="23"/>
  <c r="G148" i="23"/>
  <c r="H148" i="23"/>
  <c r="I148" i="23"/>
  <c r="J148" i="23"/>
  <c r="K148" i="23"/>
  <c r="B149" i="23"/>
  <c r="C149" i="23"/>
  <c r="D149" i="23"/>
  <c r="E149" i="23"/>
  <c r="F149" i="23"/>
  <c r="G149" i="23"/>
  <c r="H149" i="23"/>
  <c r="I149" i="23"/>
  <c r="J149" i="23"/>
  <c r="K149" i="23"/>
  <c r="B150" i="23"/>
  <c r="C150" i="23"/>
  <c r="D150" i="23"/>
  <c r="E150" i="23"/>
  <c r="F150" i="23"/>
  <c r="G150" i="23"/>
  <c r="H150" i="23"/>
  <c r="I150" i="23"/>
  <c r="J150" i="23"/>
  <c r="K150" i="23"/>
  <c r="B151" i="23"/>
  <c r="C151" i="23"/>
  <c r="D151" i="23"/>
  <c r="E151" i="23"/>
  <c r="F151" i="23"/>
  <c r="G151" i="23"/>
  <c r="H151" i="23"/>
  <c r="I151" i="23"/>
  <c r="J151" i="23"/>
  <c r="K151" i="23"/>
  <c r="B152" i="23"/>
  <c r="C152" i="23"/>
  <c r="D152" i="23"/>
  <c r="E152" i="23"/>
  <c r="F152" i="23"/>
  <c r="G152" i="23"/>
  <c r="H152" i="23"/>
  <c r="I152" i="23"/>
  <c r="J152" i="23"/>
  <c r="K152" i="23"/>
  <c r="B153" i="23"/>
  <c r="C153" i="23"/>
  <c r="D153" i="23"/>
  <c r="E153" i="23"/>
  <c r="F153" i="23"/>
  <c r="G153" i="23"/>
  <c r="H153" i="23"/>
  <c r="I153" i="23"/>
  <c r="J153" i="23"/>
  <c r="K153" i="23"/>
  <c r="B154" i="23"/>
  <c r="C154" i="23"/>
  <c r="D154" i="23"/>
  <c r="E154" i="23"/>
  <c r="F154" i="23"/>
  <c r="G154" i="23"/>
  <c r="H154" i="23"/>
  <c r="I154" i="23"/>
  <c r="J154" i="23"/>
  <c r="K154" i="23"/>
  <c r="B155" i="23"/>
  <c r="C155" i="23"/>
  <c r="D155" i="23"/>
  <c r="E155" i="23"/>
  <c r="F155" i="23"/>
  <c r="G155" i="23"/>
  <c r="H155" i="23"/>
  <c r="I155" i="23"/>
  <c r="J155" i="23"/>
  <c r="K155" i="23"/>
  <c r="B156" i="23"/>
  <c r="C156" i="23"/>
  <c r="D156" i="23"/>
  <c r="E156" i="23"/>
  <c r="F156" i="23"/>
  <c r="G156" i="23"/>
  <c r="H156" i="23"/>
  <c r="I156" i="23"/>
  <c r="J156" i="23"/>
  <c r="K156" i="23"/>
  <c r="B157" i="23"/>
  <c r="C157" i="23"/>
  <c r="D157" i="23"/>
  <c r="E157" i="23"/>
  <c r="F157" i="23"/>
  <c r="G157" i="23"/>
  <c r="H157" i="23"/>
  <c r="I157" i="23"/>
  <c r="J157" i="23"/>
  <c r="K157" i="23"/>
  <c r="B158" i="23"/>
  <c r="C158" i="23"/>
  <c r="D158" i="23"/>
  <c r="E158" i="23"/>
  <c r="F158" i="23"/>
  <c r="G158" i="23"/>
  <c r="H158" i="23"/>
  <c r="I158" i="23"/>
  <c r="J158" i="23"/>
  <c r="K158" i="23"/>
  <c r="B159" i="23"/>
  <c r="C159" i="23"/>
  <c r="D159" i="23"/>
  <c r="E159" i="23"/>
  <c r="F159" i="23"/>
  <c r="G159" i="23"/>
  <c r="H159" i="23"/>
  <c r="I159" i="23"/>
  <c r="J159" i="23"/>
  <c r="K159" i="23"/>
  <c r="B160" i="23"/>
  <c r="C160" i="23"/>
  <c r="D160" i="23"/>
  <c r="E160" i="23"/>
  <c r="F160" i="23"/>
  <c r="G160" i="23"/>
  <c r="H160" i="23"/>
  <c r="I160" i="23"/>
  <c r="J160" i="23"/>
  <c r="K160" i="23"/>
  <c r="B161" i="23"/>
  <c r="C161" i="23"/>
  <c r="D161" i="23"/>
  <c r="E161" i="23"/>
  <c r="F161" i="23"/>
  <c r="G161" i="23"/>
  <c r="H161" i="23"/>
  <c r="I161" i="23"/>
  <c r="J161" i="23"/>
  <c r="K161" i="23"/>
  <c r="B162" i="23"/>
  <c r="C162" i="23"/>
  <c r="D162" i="23"/>
  <c r="E162" i="23"/>
  <c r="F162" i="23"/>
  <c r="G162" i="23"/>
  <c r="H162" i="23"/>
  <c r="I162" i="23"/>
  <c r="J162" i="23"/>
  <c r="K162" i="23"/>
  <c r="B163" i="23"/>
  <c r="C163" i="23"/>
  <c r="D163" i="23"/>
  <c r="E163" i="23"/>
  <c r="F163" i="23"/>
  <c r="G163" i="23"/>
  <c r="H163" i="23"/>
  <c r="I163" i="23"/>
  <c r="J163" i="23"/>
  <c r="K163" i="23"/>
  <c r="B164" i="23"/>
  <c r="C164" i="23"/>
  <c r="D164" i="23"/>
  <c r="E164" i="23"/>
  <c r="F164" i="23"/>
  <c r="G164" i="23"/>
  <c r="H164" i="23"/>
  <c r="I164" i="23"/>
  <c r="J164" i="23"/>
  <c r="K164" i="23"/>
  <c r="C5" i="23"/>
  <c r="D5" i="23"/>
  <c r="E5" i="23"/>
  <c r="F5" i="23"/>
  <c r="G5" i="23"/>
  <c r="H5" i="23"/>
  <c r="I5" i="23"/>
  <c r="J5" i="23"/>
  <c r="K5" i="23"/>
  <c r="B5" i="23"/>
  <c r="C164" i="24"/>
  <c r="D164" i="24"/>
  <c r="E164" i="24"/>
  <c r="F164" i="24"/>
  <c r="G164" i="24"/>
  <c r="H164" i="24"/>
  <c r="I164" i="24"/>
  <c r="J164" i="24"/>
  <c r="K164" i="24"/>
  <c r="C6" i="24"/>
  <c r="D6" i="24"/>
  <c r="E6" i="24"/>
  <c r="F6" i="24"/>
  <c r="G6" i="24"/>
  <c r="H6" i="24"/>
  <c r="I6" i="24"/>
  <c r="J6" i="24"/>
  <c r="K6" i="24"/>
  <c r="C7" i="24"/>
  <c r="D7" i="24"/>
  <c r="E7" i="24"/>
  <c r="F7" i="24"/>
  <c r="G7" i="24"/>
  <c r="H7" i="24"/>
  <c r="I7" i="24"/>
  <c r="J7" i="24"/>
  <c r="K7" i="24"/>
  <c r="C8" i="24"/>
  <c r="D8" i="24"/>
  <c r="E8" i="24"/>
  <c r="F8" i="24"/>
  <c r="G8" i="24"/>
  <c r="H8" i="24"/>
  <c r="I8" i="24"/>
  <c r="J8" i="24"/>
  <c r="K8" i="24"/>
  <c r="C9" i="24"/>
  <c r="D9" i="24"/>
  <c r="E9" i="24"/>
  <c r="F9" i="24"/>
  <c r="G9" i="24"/>
  <c r="H9" i="24"/>
  <c r="I9" i="24"/>
  <c r="J9" i="24"/>
  <c r="K9" i="24"/>
  <c r="C10" i="24"/>
  <c r="D10" i="24"/>
  <c r="E10" i="24"/>
  <c r="F10" i="24"/>
  <c r="G10" i="24"/>
  <c r="H10" i="24"/>
  <c r="I10" i="24"/>
  <c r="J10" i="24"/>
  <c r="K10" i="24"/>
  <c r="C11" i="24"/>
  <c r="D11" i="24"/>
  <c r="E11" i="24"/>
  <c r="F11" i="24"/>
  <c r="G11" i="24"/>
  <c r="H11" i="24"/>
  <c r="I11" i="24"/>
  <c r="J11" i="24"/>
  <c r="K11" i="24"/>
  <c r="C12" i="24"/>
  <c r="D12" i="24"/>
  <c r="E12" i="24"/>
  <c r="F12" i="24"/>
  <c r="G12" i="24"/>
  <c r="H12" i="24"/>
  <c r="I12" i="24"/>
  <c r="J12" i="24"/>
  <c r="K12" i="24"/>
  <c r="C13" i="24"/>
  <c r="D13" i="24"/>
  <c r="E13" i="24"/>
  <c r="F13" i="24"/>
  <c r="G13" i="24"/>
  <c r="H13" i="24"/>
  <c r="I13" i="24"/>
  <c r="J13" i="24"/>
  <c r="K13" i="24"/>
  <c r="C14" i="24"/>
  <c r="D14" i="24"/>
  <c r="E14" i="24"/>
  <c r="F14" i="24"/>
  <c r="G14" i="24"/>
  <c r="H14" i="24"/>
  <c r="I14" i="24"/>
  <c r="J14" i="24"/>
  <c r="K14" i="24"/>
  <c r="C15" i="24"/>
  <c r="D15" i="24"/>
  <c r="E15" i="24"/>
  <c r="F15" i="24"/>
  <c r="G15" i="24"/>
  <c r="H15" i="24"/>
  <c r="I15" i="24"/>
  <c r="J15" i="24"/>
  <c r="K15" i="24"/>
  <c r="C16" i="24"/>
  <c r="D16" i="24"/>
  <c r="E16" i="24"/>
  <c r="F16" i="24"/>
  <c r="G16" i="24"/>
  <c r="H16" i="24"/>
  <c r="I16" i="24"/>
  <c r="J16" i="24"/>
  <c r="K16" i="24"/>
  <c r="C17" i="24"/>
  <c r="D17" i="24"/>
  <c r="E17" i="24"/>
  <c r="F17" i="24"/>
  <c r="G17" i="24"/>
  <c r="H17" i="24"/>
  <c r="I17" i="24"/>
  <c r="J17" i="24"/>
  <c r="K17" i="24"/>
  <c r="C18" i="24"/>
  <c r="D18" i="24"/>
  <c r="E18" i="24"/>
  <c r="F18" i="24"/>
  <c r="G18" i="24"/>
  <c r="H18" i="24"/>
  <c r="I18" i="24"/>
  <c r="J18" i="24"/>
  <c r="K18" i="24"/>
  <c r="C19" i="24"/>
  <c r="D19" i="24"/>
  <c r="E19" i="24"/>
  <c r="F19" i="24"/>
  <c r="G19" i="24"/>
  <c r="H19" i="24"/>
  <c r="I19" i="24"/>
  <c r="J19" i="24"/>
  <c r="K19" i="24"/>
  <c r="C20" i="24"/>
  <c r="D20" i="24"/>
  <c r="E20" i="24"/>
  <c r="F20" i="24"/>
  <c r="G20" i="24"/>
  <c r="H20" i="24"/>
  <c r="I20" i="24"/>
  <c r="J20" i="24"/>
  <c r="K20" i="24"/>
  <c r="C21" i="24"/>
  <c r="D21" i="24"/>
  <c r="E21" i="24"/>
  <c r="F21" i="24"/>
  <c r="G21" i="24"/>
  <c r="H21" i="24"/>
  <c r="I21" i="24"/>
  <c r="J21" i="24"/>
  <c r="K21" i="24"/>
  <c r="C22" i="24"/>
  <c r="D22" i="24"/>
  <c r="E22" i="24"/>
  <c r="F22" i="24"/>
  <c r="G22" i="24"/>
  <c r="H22" i="24"/>
  <c r="I22" i="24"/>
  <c r="J22" i="24"/>
  <c r="K22" i="24"/>
  <c r="C23" i="24"/>
  <c r="D23" i="24"/>
  <c r="E23" i="24"/>
  <c r="F23" i="24"/>
  <c r="G23" i="24"/>
  <c r="H23" i="24"/>
  <c r="I23" i="24"/>
  <c r="J23" i="24"/>
  <c r="K23" i="24"/>
  <c r="C24" i="24"/>
  <c r="D24" i="24"/>
  <c r="E24" i="24"/>
  <c r="F24" i="24"/>
  <c r="G24" i="24"/>
  <c r="H24" i="24"/>
  <c r="I24" i="24"/>
  <c r="J24" i="24"/>
  <c r="K24" i="24"/>
  <c r="C25" i="24"/>
  <c r="D25" i="24"/>
  <c r="E25" i="24"/>
  <c r="F25" i="24"/>
  <c r="G25" i="24"/>
  <c r="H25" i="24"/>
  <c r="I25" i="24"/>
  <c r="J25" i="24"/>
  <c r="K25" i="24"/>
  <c r="C26" i="24"/>
  <c r="D26" i="24"/>
  <c r="E26" i="24"/>
  <c r="F26" i="24"/>
  <c r="G26" i="24"/>
  <c r="H26" i="24"/>
  <c r="I26" i="24"/>
  <c r="J26" i="24"/>
  <c r="K26" i="24"/>
  <c r="C27" i="24"/>
  <c r="D27" i="24"/>
  <c r="E27" i="24"/>
  <c r="F27" i="24"/>
  <c r="G27" i="24"/>
  <c r="H27" i="24"/>
  <c r="I27" i="24"/>
  <c r="J27" i="24"/>
  <c r="K27" i="24"/>
  <c r="C28" i="24"/>
  <c r="D28" i="24"/>
  <c r="E28" i="24"/>
  <c r="F28" i="24"/>
  <c r="G28" i="24"/>
  <c r="H28" i="24"/>
  <c r="I28" i="24"/>
  <c r="J28" i="24"/>
  <c r="K28" i="24"/>
  <c r="C29" i="24"/>
  <c r="D29" i="24"/>
  <c r="E29" i="24"/>
  <c r="F29" i="24"/>
  <c r="G29" i="24"/>
  <c r="H29" i="24"/>
  <c r="I29" i="24"/>
  <c r="J29" i="24"/>
  <c r="K29" i="24"/>
  <c r="C30" i="24"/>
  <c r="D30" i="24"/>
  <c r="E30" i="24"/>
  <c r="F30" i="24"/>
  <c r="G30" i="24"/>
  <c r="H30" i="24"/>
  <c r="I30" i="24"/>
  <c r="J30" i="24"/>
  <c r="K30" i="24"/>
  <c r="C31" i="24"/>
  <c r="D31" i="24"/>
  <c r="E31" i="24"/>
  <c r="F31" i="24"/>
  <c r="G31" i="24"/>
  <c r="H31" i="24"/>
  <c r="I31" i="24"/>
  <c r="J31" i="24"/>
  <c r="K31" i="24"/>
  <c r="C32" i="24"/>
  <c r="D32" i="24"/>
  <c r="E32" i="24"/>
  <c r="F32" i="24"/>
  <c r="G32" i="24"/>
  <c r="H32" i="24"/>
  <c r="I32" i="24"/>
  <c r="J32" i="24"/>
  <c r="K32" i="24"/>
  <c r="C33" i="24"/>
  <c r="D33" i="24"/>
  <c r="E33" i="24"/>
  <c r="F33" i="24"/>
  <c r="G33" i="24"/>
  <c r="H33" i="24"/>
  <c r="I33" i="24"/>
  <c r="J33" i="24"/>
  <c r="K33" i="24"/>
  <c r="C34" i="24"/>
  <c r="D34" i="24"/>
  <c r="E34" i="24"/>
  <c r="F34" i="24"/>
  <c r="G34" i="24"/>
  <c r="H34" i="24"/>
  <c r="I34" i="24"/>
  <c r="J34" i="24"/>
  <c r="K34" i="24"/>
  <c r="C35" i="24"/>
  <c r="D35" i="24"/>
  <c r="E35" i="24"/>
  <c r="F35" i="24"/>
  <c r="G35" i="24"/>
  <c r="H35" i="24"/>
  <c r="I35" i="24"/>
  <c r="J35" i="24"/>
  <c r="K35" i="24"/>
  <c r="C36" i="24"/>
  <c r="D36" i="24"/>
  <c r="E36" i="24"/>
  <c r="F36" i="24"/>
  <c r="G36" i="24"/>
  <c r="H36" i="24"/>
  <c r="I36" i="24"/>
  <c r="J36" i="24"/>
  <c r="K36" i="24"/>
  <c r="C37" i="24"/>
  <c r="D37" i="24"/>
  <c r="E37" i="24"/>
  <c r="F37" i="24"/>
  <c r="G37" i="24"/>
  <c r="H37" i="24"/>
  <c r="I37" i="24"/>
  <c r="J37" i="24"/>
  <c r="K37" i="24"/>
  <c r="C38" i="24"/>
  <c r="D38" i="24"/>
  <c r="E38" i="24"/>
  <c r="F38" i="24"/>
  <c r="G38" i="24"/>
  <c r="H38" i="24"/>
  <c r="I38" i="24"/>
  <c r="J38" i="24"/>
  <c r="K38" i="24"/>
  <c r="C39" i="24"/>
  <c r="D39" i="24"/>
  <c r="E39" i="24"/>
  <c r="F39" i="24"/>
  <c r="G39" i="24"/>
  <c r="H39" i="24"/>
  <c r="I39" i="24"/>
  <c r="J39" i="24"/>
  <c r="K39" i="24"/>
  <c r="C40" i="24"/>
  <c r="D40" i="24"/>
  <c r="E40" i="24"/>
  <c r="F40" i="24"/>
  <c r="G40" i="24"/>
  <c r="H40" i="24"/>
  <c r="I40" i="24"/>
  <c r="J40" i="24"/>
  <c r="K40" i="24"/>
  <c r="C41" i="24"/>
  <c r="D41" i="24"/>
  <c r="E41" i="24"/>
  <c r="F41" i="24"/>
  <c r="G41" i="24"/>
  <c r="H41" i="24"/>
  <c r="I41" i="24"/>
  <c r="J41" i="24"/>
  <c r="K41" i="24"/>
  <c r="C42" i="24"/>
  <c r="D42" i="24"/>
  <c r="E42" i="24"/>
  <c r="F42" i="24"/>
  <c r="G42" i="24"/>
  <c r="H42" i="24"/>
  <c r="I42" i="24"/>
  <c r="J42" i="24"/>
  <c r="K42" i="24"/>
  <c r="C43" i="24"/>
  <c r="D43" i="24"/>
  <c r="E43" i="24"/>
  <c r="F43" i="24"/>
  <c r="G43" i="24"/>
  <c r="H43" i="24"/>
  <c r="I43" i="24"/>
  <c r="J43" i="24"/>
  <c r="K43" i="24"/>
  <c r="C44" i="24"/>
  <c r="D44" i="24"/>
  <c r="E44" i="24"/>
  <c r="F44" i="24"/>
  <c r="G44" i="24"/>
  <c r="H44" i="24"/>
  <c r="I44" i="24"/>
  <c r="J44" i="24"/>
  <c r="K44" i="24"/>
  <c r="C45" i="24"/>
  <c r="D45" i="24"/>
  <c r="E45" i="24"/>
  <c r="F45" i="24"/>
  <c r="G45" i="24"/>
  <c r="H45" i="24"/>
  <c r="I45" i="24"/>
  <c r="J45" i="24"/>
  <c r="K45" i="24"/>
  <c r="C46" i="24"/>
  <c r="D46" i="24"/>
  <c r="E46" i="24"/>
  <c r="F46" i="24"/>
  <c r="G46" i="24"/>
  <c r="H46" i="24"/>
  <c r="I46" i="24"/>
  <c r="J46" i="24"/>
  <c r="K46" i="24"/>
  <c r="C47" i="24"/>
  <c r="D47" i="24"/>
  <c r="E47" i="24"/>
  <c r="F47" i="24"/>
  <c r="G47" i="24"/>
  <c r="H47" i="24"/>
  <c r="I47" i="24"/>
  <c r="J47" i="24"/>
  <c r="K47" i="24"/>
  <c r="C48" i="24"/>
  <c r="D48" i="24"/>
  <c r="E48" i="24"/>
  <c r="F48" i="24"/>
  <c r="G48" i="24"/>
  <c r="H48" i="24"/>
  <c r="I48" i="24"/>
  <c r="J48" i="24"/>
  <c r="K48" i="24"/>
  <c r="C49" i="24"/>
  <c r="D49" i="24"/>
  <c r="E49" i="24"/>
  <c r="F49" i="24"/>
  <c r="G49" i="24"/>
  <c r="H49" i="24"/>
  <c r="I49" i="24"/>
  <c r="J49" i="24"/>
  <c r="K49" i="24"/>
  <c r="C50" i="24"/>
  <c r="D50" i="24"/>
  <c r="E50" i="24"/>
  <c r="F50" i="24"/>
  <c r="G50" i="24"/>
  <c r="H50" i="24"/>
  <c r="I50" i="24"/>
  <c r="J50" i="24"/>
  <c r="K50" i="24"/>
  <c r="C51" i="24"/>
  <c r="D51" i="24"/>
  <c r="E51" i="24"/>
  <c r="F51" i="24"/>
  <c r="G51" i="24"/>
  <c r="H51" i="24"/>
  <c r="I51" i="24"/>
  <c r="J51" i="24"/>
  <c r="K51" i="24"/>
  <c r="C52" i="24"/>
  <c r="D52" i="24"/>
  <c r="E52" i="24"/>
  <c r="F52" i="24"/>
  <c r="G52" i="24"/>
  <c r="H52" i="24"/>
  <c r="I52" i="24"/>
  <c r="J52" i="24"/>
  <c r="K52" i="24"/>
  <c r="C53" i="24"/>
  <c r="D53" i="24"/>
  <c r="E53" i="24"/>
  <c r="F53" i="24"/>
  <c r="G53" i="24"/>
  <c r="H53" i="24"/>
  <c r="I53" i="24"/>
  <c r="J53" i="24"/>
  <c r="K53" i="24"/>
  <c r="C54" i="24"/>
  <c r="D54" i="24"/>
  <c r="E54" i="24"/>
  <c r="F54" i="24"/>
  <c r="G54" i="24"/>
  <c r="H54" i="24"/>
  <c r="I54" i="24"/>
  <c r="J54" i="24"/>
  <c r="K54" i="24"/>
  <c r="C55" i="24"/>
  <c r="D55" i="24"/>
  <c r="E55" i="24"/>
  <c r="F55" i="24"/>
  <c r="G55" i="24"/>
  <c r="H55" i="24"/>
  <c r="I55" i="24"/>
  <c r="J55" i="24"/>
  <c r="K55" i="24"/>
  <c r="C56" i="24"/>
  <c r="D56" i="24"/>
  <c r="E56" i="24"/>
  <c r="F56" i="24"/>
  <c r="G56" i="24"/>
  <c r="H56" i="24"/>
  <c r="I56" i="24"/>
  <c r="J56" i="24"/>
  <c r="K56" i="24"/>
  <c r="C57" i="24"/>
  <c r="D57" i="24"/>
  <c r="E57" i="24"/>
  <c r="F57" i="24"/>
  <c r="G57" i="24"/>
  <c r="H57" i="24"/>
  <c r="I57" i="24"/>
  <c r="J57" i="24"/>
  <c r="K57" i="24"/>
  <c r="C58" i="24"/>
  <c r="D58" i="24"/>
  <c r="E58" i="24"/>
  <c r="F58" i="24"/>
  <c r="G58" i="24"/>
  <c r="H58" i="24"/>
  <c r="I58" i="24"/>
  <c r="J58" i="24"/>
  <c r="K58" i="24"/>
  <c r="C59" i="24"/>
  <c r="D59" i="24"/>
  <c r="E59" i="24"/>
  <c r="F59" i="24"/>
  <c r="G59" i="24"/>
  <c r="H59" i="24"/>
  <c r="I59" i="24"/>
  <c r="J59" i="24"/>
  <c r="K59" i="24"/>
  <c r="C60" i="24"/>
  <c r="D60" i="24"/>
  <c r="E60" i="24"/>
  <c r="F60" i="24"/>
  <c r="G60" i="24"/>
  <c r="H60" i="24"/>
  <c r="I60" i="24"/>
  <c r="J60" i="24"/>
  <c r="K60" i="24"/>
  <c r="C61" i="24"/>
  <c r="D61" i="24"/>
  <c r="E61" i="24"/>
  <c r="F61" i="24"/>
  <c r="G61" i="24"/>
  <c r="H61" i="24"/>
  <c r="I61" i="24"/>
  <c r="J61" i="24"/>
  <c r="K61" i="24"/>
  <c r="C62" i="24"/>
  <c r="D62" i="24"/>
  <c r="E62" i="24"/>
  <c r="F62" i="24"/>
  <c r="G62" i="24"/>
  <c r="H62" i="24"/>
  <c r="I62" i="24"/>
  <c r="J62" i="24"/>
  <c r="K62" i="24"/>
  <c r="C63" i="24"/>
  <c r="D63" i="24"/>
  <c r="E63" i="24"/>
  <c r="F63" i="24"/>
  <c r="G63" i="24"/>
  <c r="H63" i="24"/>
  <c r="I63" i="24"/>
  <c r="J63" i="24"/>
  <c r="K63" i="24"/>
  <c r="C64" i="24"/>
  <c r="D64" i="24"/>
  <c r="E64" i="24"/>
  <c r="F64" i="24"/>
  <c r="G64" i="24"/>
  <c r="H64" i="24"/>
  <c r="I64" i="24"/>
  <c r="J64" i="24"/>
  <c r="K64" i="24"/>
  <c r="C65" i="24"/>
  <c r="D65" i="24"/>
  <c r="E65" i="24"/>
  <c r="F65" i="24"/>
  <c r="G65" i="24"/>
  <c r="H65" i="24"/>
  <c r="I65" i="24"/>
  <c r="J65" i="24"/>
  <c r="K65" i="24"/>
  <c r="C66" i="24"/>
  <c r="D66" i="24"/>
  <c r="E66" i="24"/>
  <c r="F66" i="24"/>
  <c r="G66" i="24"/>
  <c r="H66" i="24"/>
  <c r="I66" i="24"/>
  <c r="J66" i="24"/>
  <c r="K66" i="24"/>
  <c r="C67" i="24"/>
  <c r="D67" i="24"/>
  <c r="E67" i="24"/>
  <c r="F67" i="24"/>
  <c r="G67" i="24"/>
  <c r="H67" i="24"/>
  <c r="I67" i="24"/>
  <c r="J67" i="24"/>
  <c r="K67" i="24"/>
  <c r="C68" i="24"/>
  <c r="D68" i="24"/>
  <c r="E68" i="24"/>
  <c r="F68" i="24"/>
  <c r="G68" i="24"/>
  <c r="H68" i="24"/>
  <c r="I68" i="24"/>
  <c r="J68" i="24"/>
  <c r="K68" i="24"/>
  <c r="C69" i="24"/>
  <c r="D69" i="24"/>
  <c r="E69" i="24"/>
  <c r="F69" i="24"/>
  <c r="G69" i="24"/>
  <c r="H69" i="24"/>
  <c r="I69" i="24"/>
  <c r="J69" i="24"/>
  <c r="K69" i="24"/>
  <c r="C70" i="24"/>
  <c r="D70" i="24"/>
  <c r="E70" i="24"/>
  <c r="F70" i="24"/>
  <c r="G70" i="24"/>
  <c r="H70" i="24"/>
  <c r="I70" i="24"/>
  <c r="J70" i="24"/>
  <c r="K70" i="24"/>
  <c r="C71" i="24"/>
  <c r="D71" i="24"/>
  <c r="E71" i="24"/>
  <c r="F71" i="24"/>
  <c r="G71" i="24"/>
  <c r="H71" i="24"/>
  <c r="I71" i="24"/>
  <c r="J71" i="24"/>
  <c r="K71" i="24"/>
  <c r="C72" i="24"/>
  <c r="D72" i="24"/>
  <c r="E72" i="24"/>
  <c r="F72" i="24"/>
  <c r="G72" i="24"/>
  <c r="H72" i="24"/>
  <c r="I72" i="24"/>
  <c r="J72" i="24"/>
  <c r="K72" i="24"/>
  <c r="C73" i="24"/>
  <c r="D73" i="24"/>
  <c r="E73" i="24"/>
  <c r="F73" i="24"/>
  <c r="G73" i="24"/>
  <c r="H73" i="24"/>
  <c r="I73" i="24"/>
  <c r="J73" i="24"/>
  <c r="K73" i="24"/>
  <c r="C74" i="24"/>
  <c r="D74" i="24"/>
  <c r="E74" i="24"/>
  <c r="F74" i="24"/>
  <c r="G74" i="24"/>
  <c r="H74" i="24"/>
  <c r="I74" i="24"/>
  <c r="J74" i="24"/>
  <c r="K74" i="24"/>
  <c r="C75" i="24"/>
  <c r="D75" i="24"/>
  <c r="E75" i="24"/>
  <c r="F75" i="24"/>
  <c r="G75" i="24"/>
  <c r="H75" i="24"/>
  <c r="I75" i="24"/>
  <c r="J75" i="24"/>
  <c r="K75" i="24"/>
  <c r="C76" i="24"/>
  <c r="D76" i="24"/>
  <c r="E76" i="24"/>
  <c r="F76" i="24"/>
  <c r="G76" i="24"/>
  <c r="H76" i="24"/>
  <c r="I76" i="24"/>
  <c r="J76" i="24"/>
  <c r="K76" i="24"/>
  <c r="C77" i="24"/>
  <c r="D77" i="24"/>
  <c r="E77" i="24"/>
  <c r="F77" i="24"/>
  <c r="G77" i="24"/>
  <c r="H77" i="24"/>
  <c r="I77" i="24"/>
  <c r="J77" i="24"/>
  <c r="K77" i="24"/>
  <c r="C78" i="24"/>
  <c r="D78" i="24"/>
  <c r="E78" i="24"/>
  <c r="F78" i="24"/>
  <c r="G78" i="24"/>
  <c r="H78" i="24"/>
  <c r="I78" i="24"/>
  <c r="J78" i="24"/>
  <c r="K78" i="24"/>
  <c r="C79" i="24"/>
  <c r="D79" i="24"/>
  <c r="E79" i="24"/>
  <c r="F79" i="24"/>
  <c r="G79" i="24"/>
  <c r="H79" i="24"/>
  <c r="I79" i="24"/>
  <c r="J79" i="24"/>
  <c r="K79" i="24"/>
  <c r="C80" i="24"/>
  <c r="D80" i="24"/>
  <c r="E80" i="24"/>
  <c r="F80" i="24"/>
  <c r="G80" i="24"/>
  <c r="H80" i="24"/>
  <c r="I80" i="24"/>
  <c r="J80" i="24"/>
  <c r="K80" i="24"/>
  <c r="C81" i="24"/>
  <c r="D81" i="24"/>
  <c r="E81" i="24"/>
  <c r="F81" i="24"/>
  <c r="G81" i="24"/>
  <c r="H81" i="24"/>
  <c r="I81" i="24"/>
  <c r="J81" i="24"/>
  <c r="K81" i="24"/>
  <c r="C82" i="24"/>
  <c r="D82" i="24"/>
  <c r="E82" i="24"/>
  <c r="F82" i="24"/>
  <c r="G82" i="24"/>
  <c r="H82" i="24"/>
  <c r="I82" i="24"/>
  <c r="J82" i="24"/>
  <c r="K82" i="24"/>
  <c r="C83" i="24"/>
  <c r="D83" i="24"/>
  <c r="E83" i="24"/>
  <c r="F83" i="24"/>
  <c r="G83" i="24"/>
  <c r="H83" i="24"/>
  <c r="I83" i="24"/>
  <c r="J83" i="24"/>
  <c r="K83" i="24"/>
  <c r="C84" i="24"/>
  <c r="D84" i="24"/>
  <c r="E84" i="24"/>
  <c r="F84" i="24"/>
  <c r="G84" i="24"/>
  <c r="H84" i="24"/>
  <c r="I84" i="24"/>
  <c r="J84" i="24"/>
  <c r="K84" i="24"/>
  <c r="C85" i="24"/>
  <c r="D85" i="24"/>
  <c r="E85" i="24"/>
  <c r="F85" i="24"/>
  <c r="G85" i="24"/>
  <c r="H85" i="24"/>
  <c r="I85" i="24"/>
  <c r="J85" i="24"/>
  <c r="K85" i="24"/>
  <c r="C86" i="24"/>
  <c r="D86" i="24"/>
  <c r="E86" i="24"/>
  <c r="F86" i="24"/>
  <c r="G86" i="24"/>
  <c r="H86" i="24"/>
  <c r="I86" i="24"/>
  <c r="J86" i="24"/>
  <c r="K86" i="24"/>
  <c r="C87" i="24"/>
  <c r="D87" i="24"/>
  <c r="E87" i="24"/>
  <c r="F87" i="24"/>
  <c r="G87" i="24"/>
  <c r="H87" i="24"/>
  <c r="I87" i="24"/>
  <c r="J87" i="24"/>
  <c r="K87" i="24"/>
  <c r="C88" i="24"/>
  <c r="D88" i="24"/>
  <c r="E88" i="24"/>
  <c r="F88" i="24"/>
  <c r="G88" i="24"/>
  <c r="H88" i="24"/>
  <c r="I88" i="24"/>
  <c r="J88" i="24"/>
  <c r="K88" i="24"/>
  <c r="C89" i="24"/>
  <c r="D89" i="24"/>
  <c r="E89" i="24"/>
  <c r="F89" i="24"/>
  <c r="G89" i="24"/>
  <c r="H89" i="24"/>
  <c r="I89" i="24"/>
  <c r="J89" i="24"/>
  <c r="K89" i="24"/>
  <c r="C90" i="24"/>
  <c r="D90" i="24"/>
  <c r="E90" i="24"/>
  <c r="F90" i="24"/>
  <c r="G90" i="24"/>
  <c r="H90" i="24"/>
  <c r="I90" i="24"/>
  <c r="J90" i="24"/>
  <c r="K90" i="24"/>
  <c r="C91" i="24"/>
  <c r="D91" i="24"/>
  <c r="E91" i="24"/>
  <c r="F91" i="24"/>
  <c r="G91" i="24"/>
  <c r="H91" i="24"/>
  <c r="I91" i="24"/>
  <c r="J91" i="24"/>
  <c r="K91" i="24"/>
  <c r="C92" i="24"/>
  <c r="D92" i="24"/>
  <c r="E92" i="24"/>
  <c r="F92" i="24"/>
  <c r="G92" i="24"/>
  <c r="H92" i="24"/>
  <c r="I92" i="24"/>
  <c r="J92" i="24"/>
  <c r="K92" i="24"/>
  <c r="C93" i="24"/>
  <c r="D93" i="24"/>
  <c r="E93" i="24"/>
  <c r="F93" i="24"/>
  <c r="G93" i="24"/>
  <c r="H93" i="24"/>
  <c r="I93" i="24"/>
  <c r="J93" i="24"/>
  <c r="K93" i="24"/>
  <c r="C94" i="24"/>
  <c r="D94" i="24"/>
  <c r="E94" i="24"/>
  <c r="F94" i="24"/>
  <c r="G94" i="24"/>
  <c r="H94" i="24"/>
  <c r="I94" i="24"/>
  <c r="J94" i="24"/>
  <c r="K94" i="24"/>
  <c r="C95" i="24"/>
  <c r="D95" i="24"/>
  <c r="E95" i="24"/>
  <c r="F95" i="24"/>
  <c r="G95" i="24"/>
  <c r="H95" i="24"/>
  <c r="I95" i="24"/>
  <c r="J95" i="24"/>
  <c r="K95" i="24"/>
  <c r="C96" i="24"/>
  <c r="D96" i="24"/>
  <c r="E96" i="24"/>
  <c r="F96" i="24"/>
  <c r="G96" i="24"/>
  <c r="H96" i="24"/>
  <c r="I96" i="24"/>
  <c r="J96" i="24"/>
  <c r="K96" i="24"/>
  <c r="C97" i="24"/>
  <c r="D97" i="24"/>
  <c r="E97" i="24"/>
  <c r="F97" i="24"/>
  <c r="G97" i="24"/>
  <c r="H97" i="24"/>
  <c r="I97" i="24"/>
  <c r="J97" i="24"/>
  <c r="K97" i="24"/>
  <c r="C98" i="24"/>
  <c r="D98" i="24"/>
  <c r="E98" i="24"/>
  <c r="F98" i="24"/>
  <c r="G98" i="24"/>
  <c r="H98" i="24"/>
  <c r="I98" i="24"/>
  <c r="J98" i="24"/>
  <c r="K98" i="24"/>
  <c r="C99" i="24"/>
  <c r="D99" i="24"/>
  <c r="E99" i="24"/>
  <c r="F99" i="24"/>
  <c r="G99" i="24"/>
  <c r="H99" i="24"/>
  <c r="I99" i="24"/>
  <c r="J99" i="24"/>
  <c r="K99" i="24"/>
  <c r="C100" i="24"/>
  <c r="D100" i="24"/>
  <c r="E100" i="24"/>
  <c r="F100" i="24"/>
  <c r="G100" i="24"/>
  <c r="H100" i="24"/>
  <c r="I100" i="24"/>
  <c r="J100" i="24"/>
  <c r="K100" i="24"/>
  <c r="C101" i="24"/>
  <c r="D101" i="24"/>
  <c r="E101" i="24"/>
  <c r="F101" i="24"/>
  <c r="G101" i="24"/>
  <c r="H101" i="24"/>
  <c r="I101" i="24"/>
  <c r="J101" i="24"/>
  <c r="K101" i="24"/>
  <c r="C102" i="24"/>
  <c r="D102" i="24"/>
  <c r="E102" i="24"/>
  <c r="F102" i="24"/>
  <c r="G102" i="24"/>
  <c r="H102" i="24"/>
  <c r="I102" i="24"/>
  <c r="J102" i="24"/>
  <c r="K102" i="24"/>
  <c r="C103" i="24"/>
  <c r="D103" i="24"/>
  <c r="E103" i="24"/>
  <c r="F103" i="24"/>
  <c r="G103" i="24"/>
  <c r="H103" i="24"/>
  <c r="I103" i="24"/>
  <c r="J103" i="24"/>
  <c r="K103" i="24"/>
  <c r="C104" i="24"/>
  <c r="D104" i="24"/>
  <c r="E104" i="24"/>
  <c r="F104" i="24"/>
  <c r="G104" i="24"/>
  <c r="H104" i="24"/>
  <c r="I104" i="24"/>
  <c r="J104" i="24"/>
  <c r="K104" i="24"/>
  <c r="C105" i="24"/>
  <c r="D105" i="24"/>
  <c r="E105" i="24"/>
  <c r="F105" i="24"/>
  <c r="G105" i="24"/>
  <c r="H105" i="24"/>
  <c r="I105" i="24"/>
  <c r="J105" i="24"/>
  <c r="K105" i="24"/>
  <c r="C106" i="24"/>
  <c r="D106" i="24"/>
  <c r="E106" i="24"/>
  <c r="F106" i="24"/>
  <c r="G106" i="24"/>
  <c r="H106" i="24"/>
  <c r="I106" i="24"/>
  <c r="J106" i="24"/>
  <c r="K106" i="24"/>
  <c r="C107" i="24"/>
  <c r="D107" i="24"/>
  <c r="E107" i="24"/>
  <c r="F107" i="24"/>
  <c r="G107" i="24"/>
  <c r="H107" i="24"/>
  <c r="I107" i="24"/>
  <c r="J107" i="24"/>
  <c r="K107" i="24"/>
  <c r="C108" i="24"/>
  <c r="D108" i="24"/>
  <c r="E108" i="24"/>
  <c r="F108" i="24"/>
  <c r="G108" i="24"/>
  <c r="H108" i="24"/>
  <c r="I108" i="24"/>
  <c r="J108" i="24"/>
  <c r="K108" i="24"/>
  <c r="C109" i="24"/>
  <c r="D109" i="24"/>
  <c r="E109" i="24"/>
  <c r="F109" i="24"/>
  <c r="G109" i="24"/>
  <c r="H109" i="24"/>
  <c r="I109" i="24"/>
  <c r="J109" i="24"/>
  <c r="K109" i="24"/>
  <c r="C110" i="24"/>
  <c r="D110" i="24"/>
  <c r="E110" i="24"/>
  <c r="F110" i="24"/>
  <c r="G110" i="24"/>
  <c r="H110" i="24"/>
  <c r="I110" i="24"/>
  <c r="J110" i="24"/>
  <c r="K110" i="24"/>
  <c r="C111" i="24"/>
  <c r="D111" i="24"/>
  <c r="E111" i="24"/>
  <c r="F111" i="24"/>
  <c r="G111" i="24"/>
  <c r="H111" i="24"/>
  <c r="I111" i="24"/>
  <c r="J111" i="24"/>
  <c r="K111" i="24"/>
  <c r="C112" i="24"/>
  <c r="D112" i="24"/>
  <c r="E112" i="24"/>
  <c r="F112" i="24"/>
  <c r="G112" i="24"/>
  <c r="H112" i="24"/>
  <c r="I112" i="24"/>
  <c r="J112" i="24"/>
  <c r="K112" i="24"/>
  <c r="C113" i="24"/>
  <c r="D113" i="24"/>
  <c r="E113" i="24"/>
  <c r="F113" i="24"/>
  <c r="G113" i="24"/>
  <c r="H113" i="24"/>
  <c r="I113" i="24"/>
  <c r="J113" i="24"/>
  <c r="K113" i="24"/>
  <c r="C114" i="24"/>
  <c r="D114" i="24"/>
  <c r="E114" i="24"/>
  <c r="F114" i="24"/>
  <c r="G114" i="24"/>
  <c r="H114" i="24"/>
  <c r="I114" i="24"/>
  <c r="J114" i="24"/>
  <c r="K114" i="24"/>
  <c r="C115" i="24"/>
  <c r="D115" i="24"/>
  <c r="E115" i="24"/>
  <c r="F115" i="24"/>
  <c r="G115" i="24"/>
  <c r="H115" i="24"/>
  <c r="I115" i="24"/>
  <c r="J115" i="24"/>
  <c r="K115" i="24"/>
  <c r="C116" i="24"/>
  <c r="D116" i="24"/>
  <c r="E116" i="24"/>
  <c r="F116" i="24"/>
  <c r="G116" i="24"/>
  <c r="H116" i="24"/>
  <c r="I116" i="24"/>
  <c r="J116" i="24"/>
  <c r="K116" i="24"/>
  <c r="C117" i="24"/>
  <c r="D117" i="24"/>
  <c r="E117" i="24"/>
  <c r="F117" i="24"/>
  <c r="G117" i="24"/>
  <c r="H117" i="24"/>
  <c r="I117" i="24"/>
  <c r="J117" i="24"/>
  <c r="K117" i="24"/>
  <c r="C118" i="24"/>
  <c r="D118" i="24"/>
  <c r="E118" i="24"/>
  <c r="F118" i="24"/>
  <c r="G118" i="24"/>
  <c r="H118" i="24"/>
  <c r="I118" i="24"/>
  <c r="J118" i="24"/>
  <c r="K118" i="24"/>
  <c r="C119" i="24"/>
  <c r="D119" i="24"/>
  <c r="E119" i="24"/>
  <c r="F119" i="24"/>
  <c r="G119" i="24"/>
  <c r="H119" i="24"/>
  <c r="I119" i="24"/>
  <c r="J119" i="24"/>
  <c r="K119" i="24"/>
  <c r="C120" i="24"/>
  <c r="D120" i="24"/>
  <c r="E120" i="24"/>
  <c r="F120" i="24"/>
  <c r="G120" i="24"/>
  <c r="H120" i="24"/>
  <c r="I120" i="24"/>
  <c r="J120" i="24"/>
  <c r="K120" i="24"/>
  <c r="C121" i="24"/>
  <c r="D121" i="24"/>
  <c r="E121" i="24"/>
  <c r="F121" i="24"/>
  <c r="G121" i="24"/>
  <c r="H121" i="24"/>
  <c r="I121" i="24"/>
  <c r="J121" i="24"/>
  <c r="K121" i="24"/>
  <c r="C122" i="24"/>
  <c r="D122" i="24"/>
  <c r="E122" i="24"/>
  <c r="F122" i="24"/>
  <c r="G122" i="24"/>
  <c r="H122" i="24"/>
  <c r="I122" i="24"/>
  <c r="J122" i="24"/>
  <c r="K122" i="24"/>
  <c r="C123" i="24"/>
  <c r="D123" i="24"/>
  <c r="E123" i="24"/>
  <c r="F123" i="24"/>
  <c r="G123" i="24"/>
  <c r="H123" i="24"/>
  <c r="I123" i="24"/>
  <c r="J123" i="24"/>
  <c r="K123" i="24"/>
  <c r="C124" i="24"/>
  <c r="D124" i="24"/>
  <c r="E124" i="24"/>
  <c r="F124" i="24"/>
  <c r="G124" i="24"/>
  <c r="H124" i="24"/>
  <c r="I124" i="24"/>
  <c r="J124" i="24"/>
  <c r="K124" i="24"/>
  <c r="C125" i="24"/>
  <c r="D125" i="24"/>
  <c r="E125" i="24"/>
  <c r="F125" i="24"/>
  <c r="G125" i="24"/>
  <c r="H125" i="24"/>
  <c r="I125" i="24"/>
  <c r="J125" i="24"/>
  <c r="K125" i="24"/>
  <c r="C126" i="24"/>
  <c r="D126" i="24"/>
  <c r="E126" i="24"/>
  <c r="F126" i="24"/>
  <c r="G126" i="24"/>
  <c r="H126" i="24"/>
  <c r="I126" i="24"/>
  <c r="J126" i="24"/>
  <c r="K126" i="24"/>
  <c r="C127" i="24"/>
  <c r="D127" i="24"/>
  <c r="E127" i="24"/>
  <c r="F127" i="24"/>
  <c r="G127" i="24"/>
  <c r="H127" i="24"/>
  <c r="I127" i="24"/>
  <c r="J127" i="24"/>
  <c r="K127" i="24"/>
  <c r="C128" i="24"/>
  <c r="D128" i="24"/>
  <c r="E128" i="24"/>
  <c r="F128" i="24"/>
  <c r="G128" i="24"/>
  <c r="H128" i="24"/>
  <c r="I128" i="24"/>
  <c r="J128" i="24"/>
  <c r="K128" i="24"/>
  <c r="C129" i="24"/>
  <c r="D129" i="24"/>
  <c r="E129" i="24"/>
  <c r="F129" i="24"/>
  <c r="G129" i="24"/>
  <c r="H129" i="24"/>
  <c r="I129" i="24"/>
  <c r="J129" i="24"/>
  <c r="K129" i="24"/>
  <c r="C130" i="24"/>
  <c r="D130" i="24"/>
  <c r="E130" i="24"/>
  <c r="F130" i="24"/>
  <c r="G130" i="24"/>
  <c r="H130" i="24"/>
  <c r="I130" i="24"/>
  <c r="J130" i="24"/>
  <c r="K130" i="24"/>
  <c r="C131" i="24"/>
  <c r="D131" i="24"/>
  <c r="E131" i="24"/>
  <c r="F131" i="24"/>
  <c r="G131" i="24"/>
  <c r="H131" i="24"/>
  <c r="I131" i="24"/>
  <c r="J131" i="24"/>
  <c r="K131" i="24"/>
  <c r="C132" i="24"/>
  <c r="D132" i="24"/>
  <c r="E132" i="24"/>
  <c r="F132" i="24"/>
  <c r="G132" i="24"/>
  <c r="H132" i="24"/>
  <c r="I132" i="24"/>
  <c r="J132" i="24"/>
  <c r="K132" i="24"/>
  <c r="C133" i="24"/>
  <c r="D133" i="24"/>
  <c r="E133" i="24"/>
  <c r="F133" i="24"/>
  <c r="G133" i="24"/>
  <c r="H133" i="24"/>
  <c r="I133" i="24"/>
  <c r="J133" i="24"/>
  <c r="K133" i="24"/>
  <c r="C134" i="24"/>
  <c r="D134" i="24"/>
  <c r="E134" i="24"/>
  <c r="F134" i="24"/>
  <c r="G134" i="24"/>
  <c r="H134" i="24"/>
  <c r="I134" i="24"/>
  <c r="J134" i="24"/>
  <c r="K134" i="24"/>
  <c r="C135" i="24"/>
  <c r="D135" i="24"/>
  <c r="E135" i="24"/>
  <c r="F135" i="24"/>
  <c r="G135" i="24"/>
  <c r="H135" i="24"/>
  <c r="I135" i="24"/>
  <c r="J135" i="24"/>
  <c r="K135" i="24"/>
  <c r="C136" i="24"/>
  <c r="D136" i="24"/>
  <c r="E136" i="24"/>
  <c r="F136" i="24"/>
  <c r="G136" i="24"/>
  <c r="H136" i="24"/>
  <c r="I136" i="24"/>
  <c r="J136" i="24"/>
  <c r="K136" i="24"/>
  <c r="C137" i="24"/>
  <c r="D137" i="24"/>
  <c r="E137" i="24"/>
  <c r="F137" i="24"/>
  <c r="G137" i="24"/>
  <c r="H137" i="24"/>
  <c r="I137" i="24"/>
  <c r="J137" i="24"/>
  <c r="K137" i="24"/>
  <c r="C138" i="24"/>
  <c r="D138" i="24"/>
  <c r="E138" i="24"/>
  <c r="F138" i="24"/>
  <c r="G138" i="24"/>
  <c r="H138" i="24"/>
  <c r="I138" i="24"/>
  <c r="J138" i="24"/>
  <c r="K138" i="24"/>
  <c r="C139" i="24"/>
  <c r="D139" i="24"/>
  <c r="E139" i="24"/>
  <c r="F139" i="24"/>
  <c r="G139" i="24"/>
  <c r="H139" i="24"/>
  <c r="I139" i="24"/>
  <c r="J139" i="24"/>
  <c r="K139" i="24"/>
  <c r="C140" i="24"/>
  <c r="D140" i="24"/>
  <c r="E140" i="24"/>
  <c r="F140" i="24"/>
  <c r="G140" i="24"/>
  <c r="H140" i="24"/>
  <c r="I140" i="24"/>
  <c r="J140" i="24"/>
  <c r="K140" i="24"/>
  <c r="C141" i="24"/>
  <c r="D141" i="24"/>
  <c r="E141" i="24"/>
  <c r="F141" i="24"/>
  <c r="G141" i="24"/>
  <c r="H141" i="24"/>
  <c r="I141" i="24"/>
  <c r="J141" i="24"/>
  <c r="K141" i="24"/>
  <c r="C142" i="24"/>
  <c r="D142" i="24"/>
  <c r="E142" i="24"/>
  <c r="F142" i="24"/>
  <c r="G142" i="24"/>
  <c r="H142" i="24"/>
  <c r="I142" i="24"/>
  <c r="J142" i="24"/>
  <c r="K142" i="24"/>
  <c r="C143" i="24"/>
  <c r="D143" i="24"/>
  <c r="E143" i="24"/>
  <c r="F143" i="24"/>
  <c r="G143" i="24"/>
  <c r="H143" i="24"/>
  <c r="I143" i="24"/>
  <c r="J143" i="24"/>
  <c r="K143" i="24"/>
  <c r="C144" i="24"/>
  <c r="D144" i="24"/>
  <c r="E144" i="24"/>
  <c r="F144" i="24"/>
  <c r="G144" i="24"/>
  <c r="H144" i="24"/>
  <c r="I144" i="24"/>
  <c r="J144" i="24"/>
  <c r="K144" i="24"/>
  <c r="C145" i="24"/>
  <c r="D145" i="24"/>
  <c r="E145" i="24"/>
  <c r="F145" i="24"/>
  <c r="G145" i="24"/>
  <c r="H145" i="24"/>
  <c r="I145" i="24"/>
  <c r="J145" i="24"/>
  <c r="K145" i="24"/>
  <c r="C146" i="24"/>
  <c r="D146" i="24"/>
  <c r="E146" i="24"/>
  <c r="F146" i="24"/>
  <c r="G146" i="24"/>
  <c r="H146" i="24"/>
  <c r="I146" i="24"/>
  <c r="J146" i="24"/>
  <c r="K146" i="24"/>
  <c r="C147" i="24"/>
  <c r="D147" i="24"/>
  <c r="E147" i="24"/>
  <c r="F147" i="24"/>
  <c r="G147" i="24"/>
  <c r="H147" i="24"/>
  <c r="I147" i="24"/>
  <c r="J147" i="24"/>
  <c r="K147" i="24"/>
  <c r="C148" i="24"/>
  <c r="D148" i="24"/>
  <c r="E148" i="24"/>
  <c r="F148" i="24"/>
  <c r="G148" i="24"/>
  <c r="H148" i="24"/>
  <c r="I148" i="24"/>
  <c r="J148" i="24"/>
  <c r="K148" i="24"/>
  <c r="C149" i="24"/>
  <c r="D149" i="24"/>
  <c r="E149" i="24"/>
  <c r="F149" i="24"/>
  <c r="G149" i="24"/>
  <c r="H149" i="24"/>
  <c r="I149" i="24"/>
  <c r="J149" i="24"/>
  <c r="K149" i="24"/>
  <c r="C150" i="24"/>
  <c r="D150" i="24"/>
  <c r="E150" i="24"/>
  <c r="F150" i="24"/>
  <c r="G150" i="24"/>
  <c r="H150" i="24"/>
  <c r="I150" i="24"/>
  <c r="J150" i="24"/>
  <c r="K150" i="24"/>
  <c r="C151" i="24"/>
  <c r="D151" i="24"/>
  <c r="E151" i="24"/>
  <c r="F151" i="24"/>
  <c r="G151" i="24"/>
  <c r="H151" i="24"/>
  <c r="I151" i="24"/>
  <c r="J151" i="24"/>
  <c r="K151" i="24"/>
  <c r="C152" i="24"/>
  <c r="D152" i="24"/>
  <c r="E152" i="24"/>
  <c r="F152" i="24"/>
  <c r="G152" i="24"/>
  <c r="H152" i="24"/>
  <c r="I152" i="24"/>
  <c r="J152" i="24"/>
  <c r="K152" i="24"/>
  <c r="C153" i="24"/>
  <c r="D153" i="24"/>
  <c r="E153" i="24"/>
  <c r="F153" i="24"/>
  <c r="G153" i="24"/>
  <c r="H153" i="24"/>
  <c r="I153" i="24"/>
  <c r="J153" i="24"/>
  <c r="K153" i="24"/>
  <c r="C154" i="24"/>
  <c r="D154" i="24"/>
  <c r="E154" i="24"/>
  <c r="F154" i="24"/>
  <c r="G154" i="24"/>
  <c r="H154" i="24"/>
  <c r="I154" i="24"/>
  <c r="J154" i="24"/>
  <c r="K154" i="24"/>
  <c r="C155" i="24"/>
  <c r="D155" i="24"/>
  <c r="E155" i="24"/>
  <c r="F155" i="24"/>
  <c r="G155" i="24"/>
  <c r="H155" i="24"/>
  <c r="I155" i="24"/>
  <c r="J155" i="24"/>
  <c r="K155" i="24"/>
  <c r="C156" i="24"/>
  <c r="D156" i="24"/>
  <c r="E156" i="24"/>
  <c r="F156" i="24"/>
  <c r="G156" i="24"/>
  <c r="H156" i="24"/>
  <c r="I156" i="24"/>
  <c r="J156" i="24"/>
  <c r="K156" i="24"/>
  <c r="C157" i="24"/>
  <c r="D157" i="24"/>
  <c r="E157" i="24"/>
  <c r="F157" i="24"/>
  <c r="G157" i="24"/>
  <c r="H157" i="24"/>
  <c r="I157" i="24"/>
  <c r="J157" i="24"/>
  <c r="K157" i="24"/>
  <c r="C158" i="24"/>
  <c r="D158" i="24"/>
  <c r="E158" i="24"/>
  <c r="F158" i="24"/>
  <c r="G158" i="24"/>
  <c r="H158" i="24"/>
  <c r="I158" i="24"/>
  <c r="J158" i="24"/>
  <c r="K158" i="24"/>
  <c r="C159" i="24"/>
  <c r="D159" i="24"/>
  <c r="E159" i="24"/>
  <c r="F159" i="24"/>
  <c r="G159" i="24"/>
  <c r="H159" i="24"/>
  <c r="I159" i="24"/>
  <c r="J159" i="24"/>
  <c r="K159" i="24"/>
  <c r="C160" i="24"/>
  <c r="D160" i="24"/>
  <c r="E160" i="24"/>
  <c r="F160" i="24"/>
  <c r="G160" i="24"/>
  <c r="H160" i="24"/>
  <c r="I160" i="24"/>
  <c r="J160" i="24"/>
  <c r="K160" i="24"/>
  <c r="C161" i="24"/>
  <c r="D161" i="24"/>
  <c r="E161" i="24"/>
  <c r="F161" i="24"/>
  <c r="G161" i="24"/>
  <c r="H161" i="24"/>
  <c r="I161" i="24"/>
  <c r="J161" i="24"/>
  <c r="K161" i="24"/>
  <c r="C162" i="24"/>
  <c r="D162" i="24"/>
  <c r="E162" i="24"/>
  <c r="F162" i="24"/>
  <c r="G162" i="24"/>
  <c r="H162" i="24"/>
  <c r="I162" i="24"/>
  <c r="J162" i="24"/>
  <c r="K162" i="24"/>
  <c r="C163" i="24"/>
  <c r="D163" i="24"/>
  <c r="E163" i="24"/>
  <c r="F163" i="24"/>
  <c r="G163" i="24"/>
  <c r="H163" i="24"/>
  <c r="I163" i="24"/>
  <c r="J163" i="24"/>
  <c r="K163" i="24"/>
  <c r="D5" i="24"/>
  <c r="E5" i="24"/>
  <c r="F5" i="24"/>
  <c r="G5" i="24"/>
  <c r="H5" i="24"/>
  <c r="I5" i="24"/>
  <c r="J5" i="24"/>
  <c r="K5" i="24"/>
  <c r="C5" i="24"/>
  <c r="B161" i="24"/>
  <c r="B162" i="24"/>
  <c r="B163" i="24"/>
  <c r="B164" i="24"/>
  <c r="B6" i="24"/>
  <c r="B7" i="24"/>
  <c r="B8" i="24"/>
  <c r="B9" i="24"/>
  <c r="B10" i="24"/>
  <c r="B11" i="24"/>
  <c r="B12" i="24"/>
  <c r="B13" i="24"/>
  <c r="B14" i="24"/>
  <c r="B15" i="24"/>
  <c r="B16" i="24"/>
  <c r="B17" i="24"/>
  <c r="B18" i="24"/>
  <c r="B19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49" i="24"/>
  <c r="B50" i="24"/>
  <c r="B51" i="24"/>
  <c r="B52" i="24"/>
  <c r="B53" i="24"/>
  <c r="B54" i="24"/>
  <c r="B55" i="24"/>
  <c r="B56" i="24"/>
  <c r="B57" i="24"/>
  <c r="B58" i="24"/>
  <c r="B59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72" i="24"/>
  <c r="B73" i="24"/>
  <c r="B74" i="24"/>
  <c r="B75" i="24"/>
  <c r="B76" i="24"/>
  <c r="B77" i="24"/>
  <c r="B78" i="24"/>
  <c r="B79" i="24"/>
  <c r="B80" i="24"/>
  <c r="B81" i="24"/>
  <c r="B82" i="24"/>
  <c r="B83" i="24"/>
  <c r="B84" i="24"/>
  <c r="B85" i="24"/>
  <c r="B86" i="24"/>
  <c r="B87" i="24"/>
  <c r="B88" i="24"/>
  <c r="B89" i="24"/>
  <c r="B90" i="24"/>
  <c r="B91" i="24"/>
  <c r="B92" i="24"/>
  <c r="B93" i="24"/>
  <c r="B94" i="24"/>
  <c r="B95" i="24"/>
  <c r="B96" i="24"/>
  <c r="B97" i="24"/>
  <c r="B98" i="24"/>
  <c r="B99" i="24"/>
  <c r="B100" i="24"/>
  <c r="B101" i="24"/>
  <c r="B102" i="24"/>
  <c r="B103" i="24"/>
  <c r="B104" i="24"/>
  <c r="B105" i="24"/>
  <c r="B106" i="24"/>
  <c r="B107" i="24"/>
  <c r="B108" i="24"/>
  <c r="B109" i="24"/>
  <c r="B110" i="24"/>
  <c r="B111" i="24"/>
  <c r="B112" i="24"/>
  <c r="B113" i="24"/>
  <c r="B114" i="24"/>
  <c r="B115" i="24"/>
  <c r="B116" i="24"/>
  <c r="B117" i="24"/>
  <c r="B118" i="24"/>
  <c r="B119" i="24"/>
  <c r="B120" i="24"/>
  <c r="B121" i="24"/>
  <c r="B122" i="24"/>
  <c r="B123" i="24"/>
  <c r="B124" i="24"/>
  <c r="B125" i="24"/>
  <c r="B126" i="24"/>
  <c r="B127" i="24"/>
  <c r="B128" i="24"/>
  <c r="B129" i="24"/>
  <c r="B130" i="24"/>
  <c r="B131" i="24"/>
  <c r="B132" i="24"/>
  <c r="B133" i="24"/>
  <c r="B134" i="24"/>
  <c r="B135" i="24"/>
  <c r="B136" i="24"/>
  <c r="B137" i="24"/>
  <c r="B138" i="24"/>
  <c r="B139" i="24"/>
  <c r="B140" i="24"/>
  <c r="B141" i="24"/>
  <c r="B142" i="24"/>
  <c r="B143" i="24"/>
  <c r="B144" i="24"/>
  <c r="B145" i="24"/>
  <c r="B146" i="24"/>
  <c r="B147" i="24"/>
  <c r="B148" i="24"/>
  <c r="B149" i="24"/>
  <c r="B150" i="24"/>
  <c r="B151" i="24"/>
  <c r="B152" i="24"/>
  <c r="B153" i="24"/>
  <c r="B154" i="24"/>
  <c r="B155" i="24"/>
  <c r="B156" i="24"/>
  <c r="B157" i="24"/>
  <c r="B158" i="24"/>
  <c r="B159" i="24"/>
  <c r="B160" i="24"/>
  <c r="B5" i="24"/>
  <c r="F20" i="25" l="1"/>
  <c r="K91" i="19"/>
  <c r="K164" i="25"/>
  <c r="I117" i="25"/>
  <c r="I109" i="25"/>
  <c r="I101" i="25"/>
  <c r="I93" i="25"/>
  <c r="I85" i="25"/>
  <c r="I77" i="25"/>
  <c r="I69" i="25"/>
  <c r="I61" i="25"/>
  <c r="I53" i="25"/>
  <c r="I45" i="25"/>
  <c r="I37" i="25"/>
  <c r="I29" i="25"/>
  <c r="I21" i="25"/>
  <c r="I13" i="25"/>
  <c r="K157" i="25"/>
  <c r="K149" i="25"/>
  <c r="K141" i="25"/>
  <c r="K133" i="25"/>
  <c r="K125" i="25"/>
  <c r="K117" i="25"/>
  <c r="K109" i="25"/>
  <c r="K101" i="25"/>
  <c r="K93" i="25"/>
  <c r="K85" i="25"/>
  <c r="K161" i="19"/>
  <c r="I159" i="19"/>
  <c r="J157" i="19"/>
  <c r="I155" i="19"/>
  <c r="I147" i="19"/>
  <c r="I143" i="19"/>
  <c r="I139" i="19"/>
  <c r="I135" i="19"/>
  <c r="J133" i="19"/>
  <c r="I131" i="19"/>
  <c r="K129" i="19"/>
  <c r="K109" i="19"/>
  <c r="F107" i="19"/>
  <c r="K105" i="19"/>
  <c r="F103" i="19"/>
  <c r="K97" i="19"/>
  <c r="K93" i="19"/>
  <c r="H27" i="19"/>
  <c r="I97" i="19"/>
  <c r="H157" i="19"/>
  <c r="H133" i="19"/>
  <c r="H93" i="19"/>
  <c r="F158" i="25"/>
  <c r="I153" i="25"/>
  <c r="I145" i="25"/>
  <c r="I137" i="25"/>
  <c r="I129" i="25"/>
  <c r="I121" i="25"/>
  <c r="I113" i="25"/>
  <c r="I105" i="25"/>
  <c r="I97" i="25"/>
  <c r="I89" i="25"/>
  <c r="I81" i="25"/>
  <c r="I73" i="25"/>
  <c r="I65" i="25"/>
  <c r="I57" i="25"/>
  <c r="I49" i="25"/>
  <c r="I41" i="25"/>
  <c r="I33" i="25"/>
  <c r="I25" i="25"/>
  <c r="I17" i="25"/>
  <c r="I9" i="25"/>
  <c r="I164" i="25"/>
  <c r="K163" i="25"/>
  <c r="K159" i="25"/>
  <c r="K155" i="25"/>
  <c r="K151" i="25"/>
  <c r="K147" i="25"/>
  <c r="K143" i="25"/>
  <c r="K139" i="25"/>
  <c r="K135" i="25"/>
  <c r="K131" i="25"/>
  <c r="K127" i="25"/>
  <c r="K123" i="25"/>
  <c r="K119" i="25"/>
  <c r="K115" i="25"/>
  <c r="K111" i="25"/>
  <c r="K107" i="25"/>
  <c r="K103" i="25"/>
  <c r="K99" i="25"/>
  <c r="K95" i="25"/>
  <c r="K91" i="25"/>
  <c r="K87" i="25"/>
  <c r="K79" i="25"/>
  <c r="K75" i="25"/>
  <c r="K71" i="25"/>
  <c r="K67" i="25"/>
  <c r="K63" i="25"/>
  <c r="K59" i="25"/>
  <c r="K55" i="25"/>
  <c r="K51" i="25"/>
  <c r="K47" i="25"/>
  <c r="K43" i="25"/>
  <c r="K39" i="25"/>
  <c r="K35" i="25"/>
  <c r="K31" i="25"/>
  <c r="K27" i="25"/>
  <c r="K23" i="25"/>
  <c r="K19" i="25"/>
  <c r="K15" i="25"/>
  <c r="K11" i="25"/>
  <c r="K7" i="25"/>
  <c r="K155" i="19"/>
  <c r="K143" i="19"/>
  <c r="K131" i="19"/>
  <c r="F161" i="19"/>
  <c r="F116" i="25"/>
  <c r="J163" i="19"/>
  <c r="H139" i="19"/>
  <c r="F119" i="19"/>
  <c r="K99" i="19"/>
  <c r="G67" i="19"/>
  <c r="F139" i="19"/>
  <c r="J117" i="19"/>
  <c r="J97" i="19"/>
  <c r="F67" i="19"/>
  <c r="K137" i="19"/>
  <c r="J113" i="19"/>
  <c r="J91" i="19"/>
  <c r="G51" i="19"/>
  <c r="G167" i="14"/>
  <c r="J151" i="19"/>
  <c r="F133" i="19"/>
  <c r="F109" i="19"/>
  <c r="F91" i="19"/>
  <c r="K45" i="19"/>
  <c r="G151" i="19"/>
  <c r="F125" i="19"/>
  <c r="H107" i="19"/>
  <c r="K83" i="19"/>
  <c r="K149" i="19"/>
  <c r="F123" i="19"/>
  <c r="F105" i="19"/>
  <c r="I81" i="19"/>
  <c r="K29" i="19"/>
  <c r="F152" i="25"/>
  <c r="I145" i="19"/>
  <c r="I121" i="19"/>
  <c r="J103" i="19"/>
  <c r="H81" i="19"/>
  <c r="I19" i="19"/>
  <c r="F128" i="25"/>
  <c r="G145" i="19"/>
  <c r="J119" i="19"/>
  <c r="H103" i="19"/>
  <c r="I67" i="19"/>
  <c r="H19" i="19"/>
  <c r="F162" i="25"/>
  <c r="G160" i="25"/>
  <c r="G156" i="25"/>
  <c r="G148" i="25"/>
  <c r="F146" i="25"/>
  <c r="F142" i="25"/>
  <c r="G140" i="25"/>
  <c r="F130" i="25"/>
  <c r="F126" i="25"/>
  <c r="F106" i="25"/>
  <c r="G104" i="25"/>
  <c r="F102" i="25"/>
  <c r="G100" i="25"/>
  <c r="F98" i="25"/>
  <c r="G96" i="25"/>
  <c r="F94" i="25"/>
  <c r="F90" i="25"/>
  <c r="F86" i="25"/>
  <c r="G72" i="25"/>
  <c r="G68" i="25"/>
  <c r="F26" i="25"/>
  <c r="F22" i="25"/>
  <c r="F14" i="25"/>
  <c r="F10" i="25"/>
  <c r="F6" i="25"/>
  <c r="F144" i="25"/>
  <c r="G161" i="19"/>
  <c r="F157" i="19"/>
  <c r="J111" i="19"/>
  <c r="H163" i="19"/>
  <c r="I157" i="19"/>
  <c r="H151" i="19"/>
  <c r="H145" i="19"/>
  <c r="G139" i="19"/>
  <c r="G133" i="19"/>
  <c r="H119" i="19"/>
  <c r="G109" i="19"/>
  <c r="K103" i="19"/>
  <c r="J99" i="19"/>
  <c r="F51" i="19"/>
  <c r="G169" i="23"/>
  <c r="I76" i="25"/>
  <c r="I68" i="25"/>
  <c r="I28" i="25"/>
  <c r="G169" i="20"/>
  <c r="G169" i="17"/>
  <c r="G169" i="16"/>
  <c r="G169" i="15"/>
  <c r="J169" i="24"/>
  <c r="I44" i="25"/>
  <c r="I36" i="25"/>
  <c r="I20" i="25"/>
  <c r="F169" i="14"/>
  <c r="F168" i="14"/>
  <c r="I159" i="25"/>
  <c r="I151" i="25"/>
  <c r="I143" i="25"/>
  <c r="I135" i="25"/>
  <c r="I127" i="25"/>
  <c r="I119" i="25"/>
  <c r="I111" i="25"/>
  <c r="I103" i="25"/>
  <c r="I95" i="25"/>
  <c r="I91" i="25"/>
  <c r="I87" i="25"/>
  <c r="I79" i="25"/>
  <c r="I75" i="25"/>
  <c r="K74" i="25"/>
  <c r="I71" i="25"/>
  <c r="I67" i="25"/>
  <c r="K66" i="25"/>
  <c r="I63" i="25"/>
  <c r="I59" i="25"/>
  <c r="K58" i="25"/>
  <c r="I55" i="25"/>
  <c r="I51" i="25"/>
  <c r="K50" i="25"/>
  <c r="I47" i="25"/>
  <c r="I43" i="25"/>
  <c r="K42" i="25"/>
  <c r="I39" i="25"/>
  <c r="I35" i="25"/>
  <c r="K34" i="25"/>
  <c r="I31" i="25"/>
  <c r="I27" i="25"/>
  <c r="K26" i="25"/>
  <c r="I23" i="25"/>
  <c r="I19" i="25"/>
  <c r="K18" i="25"/>
  <c r="I15" i="25"/>
  <c r="I11" i="25"/>
  <c r="K10" i="25"/>
  <c r="I7" i="25"/>
  <c r="J169" i="14"/>
  <c r="H170" i="14"/>
  <c r="F104" i="25"/>
  <c r="H159" i="19"/>
  <c r="H153" i="19"/>
  <c r="J149" i="19"/>
  <c r="J143" i="19"/>
  <c r="J137" i="19"/>
  <c r="J131" i="19"/>
  <c r="H121" i="19"/>
  <c r="I117" i="19"/>
  <c r="K95" i="19"/>
  <c r="I89" i="19"/>
  <c r="G81" i="19"/>
  <c r="K61" i="19"/>
  <c r="I35" i="19"/>
  <c r="G19" i="19"/>
  <c r="I60" i="25"/>
  <c r="I52" i="25"/>
  <c r="I12" i="25"/>
  <c r="G169" i="21"/>
  <c r="G169" i="18"/>
  <c r="F169" i="20"/>
  <c r="K169" i="14"/>
  <c r="I170" i="14"/>
  <c r="F164" i="25"/>
  <c r="F100" i="25"/>
  <c r="F162" i="19"/>
  <c r="F96" i="19"/>
  <c r="I86" i="19"/>
  <c r="G159" i="19"/>
  <c r="G153" i="19"/>
  <c r="G147" i="19"/>
  <c r="G141" i="19"/>
  <c r="I137" i="19"/>
  <c r="H131" i="19"/>
  <c r="G121" i="19"/>
  <c r="H117" i="19"/>
  <c r="I105" i="19"/>
  <c r="J101" i="19"/>
  <c r="J95" i="19"/>
  <c r="H89" i="19"/>
  <c r="H35" i="19"/>
  <c r="K89" i="25"/>
  <c r="K81" i="25"/>
  <c r="K25" i="25"/>
  <c r="F160" i="25"/>
  <c r="F96" i="25"/>
  <c r="F159" i="19"/>
  <c r="F153" i="19"/>
  <c r="F147" i="19"/>
  <c r="F141" i="19"/>
  <c r="F135" i="19"/>
  <c r="J129" i="19"/>
  <c r="F121" i="19"/>
  <c r="K115" i="19"/>
  <c r="H105" i="19"/>
  <c r="I101" i="19"/>
  <c r="J93" i="19"/>
  <c r="G89" i="19"/>
  <c r="K75" i="19"/>
  <c r="I51" i="19"/>
  <c r="G35" i="19"/>
  <c r="K13" i="19"/>
  <c r="F169" i="21"/>
  <c r="K17" i="25"/>
  <c r="K9" i="25"/>
  <c r="J169" i="17"/>
  <c r="F156" i="25"/>
  <c r="F40" i="25"/>
  <c r="K163" i="19"/>
  <c r="K157" i="19"/>
  <c r="K151" i="19"/>
  <c r="J145" i="19"/>
  <c r="J139" i="19"/>
  <c r="I133" i="19"/>
  <c r="G125" i="19"/>
  <c r="J115" i="19"/>
  <c r="G105" i="19"/>
  <c r="H101" i="19"/>
  <c r="I93" i="19"/>
  <c r="F168" i="24"/>
  <c r="F171" i="23"/>
  <c r="F167" i="23"/>
  <c r="I163" i="25"/>
  <c r="K158" i="25"/>
  <c r="I155" i="25"/>
  <c r="K154" i="25"/>
  <c r="K150" i="25"/>
  <c r="I147" i="25"/>
  <c r="K146" i="25"/>
  <c r="I139" i="25"/>
  <c r="K138" i="25"/>
  <c r="K134" i="25"/>
  <c r="I131" i="25"/>
  <c r="K126" i="25"/>
  <c r="I107" i="25"/>
  <c r="K90" i="25"/>
  <c r="K82" i="25"/>
  <c r="K171" i="24"/>
  <c r="K167" i="24"/>
  <c r="K168" i="24"/>
  <c r="K171" i="23"/>
  <c r="K167" i="23"/>
  <c r="J169" i="23"/>
  <c r="J161" i="25"/>
  <c r="J157" i="25"/>
  <c r="J153" i="25"/>
  <c r="J149" i="25"/>
  <c r="J145" i="25"/>
  <c r="J141" i="25"/>
  <c r="J137" i="25"/>
  <c r="J133" i="25"/>
  <c r="H170" i="23"/>
  <c r="J129" i="25"/>
  <c r="J125" i="25"/>
  <c r="J121" i="25"/>
  <c r="J117" i="25"/>
  <c r="J113" i="25"/>
  <c r="J109" i="25"/>
  <c r="J105" i="25"/>
  <c r="J101" i="25"/>
  <c r="J97" i="25"/>
  <c r="J93" i="25"/>
  <c r="J89" i="25"/>
  <c r="J85" i="25"/>
  <c r="F168" i="23"/>
  <c r="J81" i="25"/>
  <c r="J77" i="25"/>
  <c r="J73" i="25"/>
  <c r="J69" i="25"/>
  <c r="J65" i="25"/>
  <c r="J61" i="25"/>
  <c r="J57" i="25"/>
  <c r="J53" i="25"/>
  <c r="J49" i="25"/>
  <c r="J45" i="25"/>
  <c r="J41" i="25"/>
  <c r="J37" i="25"/>
  <c r="J33" i="25"/>
  <c r="J29" i="25"/>
  <c r="J25" i="25"/>
  <c r="J21" i="25"/>
  <c r="J17" i="25"/>
  <c r="J13" i="25"/>
  <c r="J9" i="25"/>
  <c r="K171" i="22"/>
  <c r="K167" i="22"/>
  <c r="J169" i="22"/>
  <c r="H170" i="22"/>
  <c r="F168" i="22"/>
  <c r="K171" i="21"/>
  <c r="K167" i="21"/>
  <c r="J169" i="21"/>
  <c r="H170" i="21"/>
  <c r="F168" i="21"/>
  <c r="K171" i="20"/>
  <c r="K167" i="20"/>
  <c r="J169" i="20"/>
  <c r="H170" i="20"/>
  <c r="F168" i="20"/>
  <c r="K171" i="18"/>
  <c r="K167" i="18"/>
  <c r="J169" i="18"/>
  <c r="H170" i="18"/>
  <c r="F168" i="18"/>
  <c r="K167" i="17"/>
  <c r="K171" i="17"/>
  <c r="H170" i="17"/>
  <c r="F168" i="17"/>
  <c r="K167" i="16"/>
  <c r="K171" i="16"/>
  <c r="J169" i="16"/>
  <c r="H170" i="16"/>
  <c r="F168" i="16"/>
  <c r="K171" i="15"/>
  <c r="K167" i="15"/>
  <c r="J169" i="15"/>
  <c r="H170" i="15"/>
  <c r="F168" i="15"/>
  <c r="J171" i="14"/>
  <c r="J167" i="14"/>
  <c r="I169" i="14"/>
  <c r="G170" i="14"/>
  <c r="J171" i="23"/>
  <c r="J167" i="23"/>
  <c r="I169" i="23"/>
  <c r="I161" i="25"/>
  <c r="K160" i="25"/>
  <c r="I157" i="25"/>
  <c r="K156" i="25"/>
  <c r="K152" i="25"/>
  <c r="I149" i="25"/>
  <c r="K148" i="25"/>
  <c r="K144" i="25"/>
  <c r="I141" i="25"/>
  <c r="K140" i="25"/>
  <c r="K136" i="25"/>
  <c r="I133" i="25"/>
  <c r="K132" i="25"/>
  <c r="G170" i="23"/>
  <c r="K128" i="25"/>
  <c r="I125" i="25"/>
  <c r="K124" i="25"/>
  <c r="K120" i="25"/>
  <c r="K116" i="25"/>
  <c r="K112" i="25"/>
  <c r="K108" i="25"/>
  <c r="K104" i="25"/>
  <c r="K100" i="25"/>
  <c r="K96" i="25"/>
  <c r="K92" i="25"/>
  <c r="K88" i="25"/>
  <c r="K84" i="25"/>
  <c r="K80" i="25"/>
  <c r="K76" i="25"/>
  <c r="K72" i="25"/>
  <c r="K68" i="25"/>
  <c r="K64" i="25"/>
  <c r="K60" i="25"/>
  <c r="K56" i="25"/>
  <c r="K52" i="25"/>
  <c r="K48" i="25"/>
  <c r="K44" i="25"/>
  <c r="K40" i="25"/>
  <c r="K36" i="25"/>
  <c r="K32" i="25"/>
  <c r="K28" i="25"/>
  <c r="K24" i="25"/>
  <c r="K20" i="25"/>
  <c r="K16" i="25"/>
  <c r="K12" i="25"/>
  <c r="K8" i="25"/>
  <c r="J171" i="22"/>
  <c r="J167" i="22"/>
  <c r="I169" i="22"/>
  <c r="G170" i="22"/>
  <c r="J171" i="21"/>
  <c r="J167" i="21"/>
  <c r="I169" i="21"/>
  <c r="G170" i="21"/>
  <c r="J171" i="20"/>
  <c r="J167" i="20"/>
  <c r="I169" i="20"/>
  <c r="G170" i="20"/>
  <c r="J171" i="18"/>
  <c r="J167" i="18"/>
  <c r="I169" i="18"/>
  <c r="G170" i="18"/>
  <c r="J167" i="17"/>
  <c r="J171" i="17"/>
  <c r="I169" i="17"/>
  <c r="G170" i="17"/>
  <c r="J167" i="16"/>
  <c r="J171" i="16"/>
  <c r="I169" i="16"/>
  <c r="G170" i="16"/>
  <c r="J171" i="15"/>
  <c r="J167" i="15"/>
  <c r="I169" i="15"/>
  <c r="G170" i="15"/>
  <c r="I171" i="14"/>
  <c r="H169" i="14"/>
  <c r="F170" i="14"/>
  <c r="J171" i="24"/>
  <c r="J167" i="24"/>
  <c r="K170" i="24"/>
  <c r="J168" i="24"/>
  <c r="I171" i="24"/>
  <c r="I167" i="24"/>
  <c r="K169" i="24"/>
  <c r="J170" i="24"/>
  <c r="I168" i="24"/>
  <c r="I171" i="23"/>
  <c r="I167" i="23"/>
  <c r="J164" i="25"/>
  <c r="H169" i="23"/>
  <c r="J160" i="25"/>
  <c r="J156" i="25"/>
  <c r="J152" i="25"/>
  <c r="J148" i="25"/>
  <c r="J144" i="25"/>
  <c r="J140" i="25"/>
  <c r="J136" i="25"/>
  <c r="J132" i="25"/>
  <c r="F170" i="23"/>
  <c r="J128" i="25"/>
  <c r="J124" i="25"/>
  <c r="J120" i="25"/>
  <c r="J116" i="25"/>
  <c r="J112" i="25"/>
  <c r="J108" i="25"/>
  <c r="J104" i="25"/>
  <c r="J100" i="25"/>
  <c r="J96" i="25"/>
  <c r="J92" i="25"/>
  <c r="J88" i="25"/>
  <c r="J84" i="25"/>
  <c r="J80" i="25"/>
  <c r="J76" i="25"/>
  <c r="J72" i="25"/>
  <c r="J68" i="25"/>
  <c r="J64" i="25"/>
  <c r="J60" i="25"/>
  <c r="J56" i="25"/>
  <c r="J52" i="25"/>
  <c r="J48" i="25"/>
  <c r="J44" i="25"/>
  <c r="J40" i="25"/>
  <c r="J36" i="25"/>
  <c r="J32" i="25"/>
  <c r="J28" i="25"/>
  <c r="J24" i="25"/>
  <c r="J20" i="25"/>
  <c r="J16" i="25"/>
  <c r="J12" i="25"/>
  <c r="J8" i="25"/>
  <c r="I171" i="22"/>
  <c r="I167" i="22"/>
  <c r="H169" i="22"/>
  <c r="F170" i="22"/>
  <c r="I171" i="21"/>
  <c r="I167" i="21"/>
  <c r="H169" i="21"/>
  <c r="F170" i="21"/>
  <c r="I171" i="20"/>
  <c r="I167" i="20"/>
  <c r="H169" i="20"/>
  <c r="F170" i="20"/>
  <c r="I167" i="18"/>
  <c r="I171" i="18"/>
  <c r="H169" i="18"/>
  <c r="F170" i="18"/>
  <c r="I167" i="17"/>
  <c r="I171" i="17"/>
  <c r="H169" i="17"/>
  <c r="F170" i="17"/>
  <c r="I171" i="16"/>
  <c r="I167" i="16"/>
  <c r="H169" i="16"/>
  <c r="F170" i="16"/>
  <c r="I171" i="15"/>
  <c r="I167" i="15"/>
  <c r="H169" i="15"/>
  <c r="F170" i="15"/>
  <c r="H171" i="14"/>
  <c r="H167" i="14"/>
  <c r="G169" i="14"/>
  <c r="K168" i="14"/>
  <c r="I170" i="24"/>
  <c r="H168" i="24"/>
  <c r="H167" i="23"/>
  <c r="H171" i="23"/>
  <c r="I160" i="25"/>
  <c r="I156" i="25"/>
  <c r="I152" i="25"/>
  <c r="I148" i="25"/>
  <c r="I144" i="25"/>
  <c r="I140" i="25"/>
  <c r="I136" i="25"/>
  <c r="I132" i="25"/>
  <c r="I128" i="25"/>
  <c r="I124" i="25"/>
  <c r="I120" i="25"/>
  <c r="I116" i="25"/>
  <c r="I112" i="25"/>
  <c r="I108" i="25"/>
  <c r="I104" i="25"/>
  <c r="I100" i="25"/>
  <c r="I96" i="25"/>
  <c r="I92" i="25"/>
  <c r="I88" i="25"/>
  <c r="I84" i="25"/>
  <c r="K168" i="23"/>
  <c r="K83" i="25"/>
  <c r="I80" i="25"/>
  <c r="I72" i="25"/>
  <c r="I64" i="25"/>
  <c r="I56" i="25"/>
  <c r="I48" i="25"/>
  <c r="I40" i="25"/>
  <c r="I32" i="25"/>
  <c r="I24" i="25"/>
  <c r="I16" i="25"/>
  <c r="I8" i="25"/>
  <c r="H171" i="22"/>
  <c r="H167" i="22"/>
  <c r="G169" i="22"/>
  <c r="K168" i="21"/>
  <c r="H171" i="20"/>
  <c r="H167" i="20"/>
  <c r="K168" i="20"/>
  <c r="H167" i="18"/>
  <c r="H171" i="18"/>
  <c r="K168" i="18"/>
  <c r="H167" i="17"/>
  <c r="H171" i="17"/>
  <c r="K168" i="17"/>
  <c r="H171" i="16"/>
  <c r="H167" i="16"/>
  <c r="K168" i="16"/>
  <c r="H171" i="15"/>
  <c r="H167" i="15"/>
  <c r="K168" i="15"/>
  <c r="J168" i="14"/>
  <c r="K168" i="22"/>
  <c r="H171" i="21"/>
  <c r="H167" i="21"/>
  <c r="G171" i="24"/>
  <c r="G167" i="24"/>
  <c r="I169" i="24"/>
  <c r="H170" i="24"/>
  <c r="G168" i="24"/>
  <c r="G167" i="23"/>
  <c r="G171" i="23"/>
  <c r="J163" i="25"/>
  <c r="F169" i="23"/>
  <c r="J159" i="25"/>
  <c r="J155" i="25"/>
  <c r="J151" i="25"/>
  <c r="J147" i="25"/>
  <c r="J143" i="25"/>
  <c r="J139" i="25"/>
  <c r="J135" i="25"/>
  <c r="J131" i="25"/>
  <c r="J127" i="25"/>
  <c r="J123" i="25"/>
  <c r="J119" i="25"/>
  <c r="J115" i="25"/>
  <c r="J111" i="25"/>
  <c r="J107" i="25"/>
  <c r="J103" i="25"/>
  <c r="J99" i="25"/>
  <c r="J95" i="25"/>
  <c r="J91" i="25"/>
  <c r="J87" i="25"/>
  <c r="J168" i="23"/>
  <c r="J83" i="25"/>
  <c r="J79" i="25"/>
  <c r="J75" i="25"/>
  <c r="J71" i="25"/>
  <c r="J67" i="25"/>
  <c r="J63" i="25"/>
  <c r="J59" i="25"/>
  <c r="J55" i="25"/>
  <c r="J51" i="25"/>
  <c r="J47" i="25"/>
  <c r="J43" i="25"/>
  <c r="J39" i="25"/>
  <c r="J35" i="25"/>
  <c r="J31" i="25"/>
  <c r="J27" i="25"/>
  <c r="J23" i="25"/>
  <c r="J19" i="25"/>
  <c r="J15" i="25"/>
  <c r="J11" i="25"/>
  <c r="J7" i="25"/>
  <c r="G171" i="22"/>
  <c r="G167" i="22"/>
  <c r="F169" i="22"/>
  <c r="J168" i="22"/>
  <c r="G171" i="21"/>
  <c r="G167" i="21"/>
  <c r="J168" i="21"/>
  <c r="G167" i="20"/>
  <c r="G171" i="20"/>
  <c r="J168" i="20"/>
  <c r="G167" i="18"/>
  <c r="G171" i="18"/>
  <c r="F169" i="18"/>
  <c r="J168" i="18"/>
  <c r="G171" i="17"/>
  <c r="G167" i="17"/>
  <c r="F169" i="17"/>
  <c r="J168" i="17"/>
  <c r="G171" i="16"/>
  <c r="G167" i="16"/>
  <c r="F169" i="16"/>
  <c r="J168" i="16"/>
  <c r="G171" i="15"/>
  <c r="G167" i="15"/>
  <c r="F169" i="15"/>
  <c r="J168" i="15"/>
  <c r="F171" i="14"/>
  <c r="F167" i="14"/>
  <c r="K170" i="14"/>
  <c r="I168" i="14"/>
  <c r="G171" i="14"/>
  <c r="H171" i="24"/>
  <c r="H167" i="24"/>
  <c r="F171" i="24"/>
  <c r="F167" i="24"/>
  <c r="H169" i="24"/>
  <c r="G170" i="24"/>
  <c r="K162" i="25"/>
  <c r="K142" i="25"/>
  <c r="F171" i="21"/>
  <c r="F167" i="21"/>
  <c r="K170" i="21"/>
  <c r="I168" i="21"/>
  <c r="F167" i="20"/>
  <c r="F171" i="20"/>
  <c r="K170" i="20"/>
  <c r="I168" i="20"/>
  <c r="F167" i="18"/>
  <c r="F171" i="18"/>
  <c r="K170" i="18"/>
  <c r="I168" i="18"/>
  <c r="F171" i="17"/>
  <c r="F167" i="17"/>
  <c r="K170" i="17"/>
  <c r="I168" i="17"/>
  <c r="F171" i="16"/>
  <c r="F167" i="16"/>
  <c r="K170" i="16"/>
  <c r="I168" i="16"/>
  <c r="F171" i="15"/>
  <c r="F167" i="15"/>
  <c r="K170" i="15"/>
  <c r="I168" i="15"/>
  <c r="J170" i="14"/>
  <c r="H168" i="14"/>
  <c r="H163" i="25"/>
  <c r="G163" i="25"/>
  <c r="F163" i="25"/>
  <c r="F161" i="25"/>
  <c r="G161" i="25"/>
  <c r="H161" i="25"/>
  <c r="H159" i="25"/>
  <c r="F159" i="25"/>
  <c r="G159" i="25"/>
  <c r="F157" i="25"/>
  <c r="G157" i="25"/>
  <c r="H157" i="25"/>
  <c r="H155" i="25"/>
  <c r="F155" i="25"/>
  <c r="G155" i="25"/>
  <c r="F153" i="25"/>
  <c r="G153" i="25"/>
  <c r="H153" i="25"/>
  <c r="H151" i="25"/>
  <c r="F151" i="25"/>
  <c r="G151" i="25"/>
  <c r="F149" i="25"/>
  <c r="G149" i="25"/>
  <c r="H149" i="25"/>
  <c r="H147" i="25"/>
  <c r="G147" i="25"/>
  <c r="F147" i="25"/>
  <c r="F145" i="25"/>
  <c r="H145" i="25"/>
  <c r="G145" i="25"/>
  <c r="H143" i="25"/>
  <c r="F143" i="25"/>
  <c r="G143" i="25"/>
  <c r="F141" i="25"/>
  <c r="G141" i="25"/>
  <c r="H141" i="25"/>
  <c r="H139" i="25"/>
  <c r="G139" i="25"/>
  <c r="F139" i="25"/>
  <c r="F137" i="25"/>
  <c r="H137" i="25"/>
  <c r="G137" i="25"/>
  <c r="H135" i="25"/>
  <c r="F135" i="25"/>
  <c r="G135" i="25"/>
  <c r="F133" i="25"/>
  <c r="G133" i="25"/>
  <c r="H133" i="25"/>
  <c r="H131" i="25"/>
  <c r="F131" i="25"/>
  <c r="G131" i="25"/>
  <c r="F129" i="25"/>
  <c r="G129" i="25"/>
  <c r="H129" i="25"/>
  <c r="H127" i="25"/>
  <c r="F127" i="25"/>
  <c r="G127" i="25"/>
  <c r="F125" i="25"/>
  <c r="G125" i="25"/>
  <c r="H125" i="25"/>
  <c r="H123" i="25"/>
  <c r="F123" i="25"/>
  <c r="G123" i="25"/>
  <c r="F121" i="25"/>
  <c r="H121" i="25"/>
  <c r="G121" i="25"/>
  <c r="H119" i="25"/>
  <c r="F119" i="25"/>
  <c r="G119" i="25"/>
  <c r="F117" i="25"/>
  <c r="G117" i="25"/>
  <c r="H117" i="25"/>
  <c r="H115" i="25"/>
  <c r="F115" i="25"/>
  <c r="G115" i="25"/>
  <c r="F113" i="25"/>
  <c r="H113" i="25"/>
  <c r="G113" i="25"/>
  <c r="H111" i="25"/>
  <c r="F111" i="25"/>
  <c r="G111" i="25"/>
  <c r="F109" i="25"/>
  <c r="H109" i="25"/>
  <c r="G109" i="25"/>
  <c r="H107" i="25"/>
  <c r="G107" i="25"/>
  <c r="F107" i="25"/>
  <c r="F105" i="25"/>
  <c r="G105" i="25"/>
  <c r="H105" i="25"/>
  <c r="H103" i="25"/>
  <c r="F103" i="25"/>
  <c r="G103" i="25"/>
  <c r="F101" i="25"/>
  <c r="G101" i="25"/>
  <c r="H101" i="25"/>
  <c r="H99" i="25"/>
  <c r="F99" i="25"/>
  <c r="G99" i="25"/>
  <c r="F97" i="25"/>
  <c r="G97" i="25"/>
  <c r="H97" i="25"/>
  <c r="H95" i="25"/>
  <c r="F95" i="25"/>
  <c r="G95" i="25"/>
  <c r="F93" i="25"/>
  <c r="G93" i="25"/>
  <c r="H93" i="25"/>
  <c r="K170" i="23"/>
  <c r="K130" i="25"/>
  <c r="K122" i="25"/>
  <c r="K118" i="25"/>
  <c r="I115" i="25"/>
  <c r="K106" i="25"/>
  <c r="K102" i="25"/>
  <c r="K98" i="25"/>
  <c r="K54" i="25"/>
  <c r="K46" i="25"/>
  <c r="K38" i="25"/>
  <c r="K30" i="25"/>
  <c r="K22" i="25"/>
  <c r="K14" i="25"/>
  <c r="K6" i="25"/>
  <c r="F171" i="22"/>
  <c r="F167" i="22"/>
  <c r="K170" i="22"/>
  <c r="I168" i="22"/>
  <c r="G169" i="24"/>
  <c r="F170" i="24"/>
  <c r="J162" i="25"/>
  <c r="J158" i="25"/>
  <c r="J154" i="25"/>
  <c r="J150" i="25"/>
  <c r="J146" i="25"/>
  <c r="J142" i="25"/>
  <c r="J138" i="25"/>
  <c r="J134" i="25"/>
  <c r="J170" i="23"/>
  <c r="J130" i="25"/>
  <c r="J126" i="25"/>
  <c r="J122" i="25"/>
  <c r="J118" i="25"/>
  <c r="J114" i="25"/>
  <c r="J110" i="25"/>
  <c r="J106" i="25"/>
  <c r="J102" i="25"/>
  <c r="J98" i="25"/>
  <c r="J94" i="25"/>
  <c r="J90" i="25"/>
  <c r="J86" i="25"/>
  <c r="H168" i="23"/>
  <c r="J82" i="25"/>
  <c r="J78" i="25"/>
  <c r="J74" i="25"/>
  <c r="J70" i="25"/>
  <c r="J66" i="25"/>
  <c r="J62" i="25"/>
  <c r="J58" i="25"/>
  <c r="J54" i="25"/>
  <c r="J50" i="25"/>
  <c r="J46" i="25"/>
  <c r="J42" i="25"/>
  <c r="J38" i="25"/>
  <c r="J34" i="25"/>
  <c r="J30" i="25"/>
  <c r="J26" i="25"/>
  <c r="J22" i="25"/>
  <c r="J18" i="25"/>
  <c r="J14" i="25"/>
  <c r="J10" i="25"/>
  <c r="J6" i="25"/>
  <c r="J170" i="22"/>
  <c r="H168" i="22"/>
  <c r="J170" i="21"/>
  <c r="H168" i="21"/>
  <c r="J170" i="20"/>
  <c r="H168" i="20"/>
  <c r="J170" i="18"/>
  <c r="H168" i="18"/>
  <c r="J170" i="17"/>
  <c r="H168" i="17"/>
  <c r="J170" i="16"/>
  <c r="H168" i="16"/>
  <c r="J170" i="15"/>
  <c r="H168" i="15"/>
  <c r="G168" i="14"/>
  <c r="I123" i="25"/>
  <c r="K114" i="25"/>
  <c r="K110" i="25"/>
  <c r="I99" i="25"/>
  <c r="K94" i="25"/>
  <c r="K86" i="25"/>
  <c r="I168" i="23"/>
  <c r="I83" i="25"/>
  <c r="K78" i="25"/>
  <c r="K70" i="25"/>
  <c r="K62" i="25"/>
  <c r="F169" i="24"/>
  <c r="I162" i="25"/>
  <c r="K169" i="23"/>
  <c r="K161" i="25"/>
  <c r="I158" i="25"/>
  <c r="I154" i="25"/>
  <c r="K153" i="25"/>
  <c r="I150" i="25"/>
  <c r="I146" i="25"/>
  <c r="K145" i="25"/>
  <c r="I142" i="25"/>
  <c r="I138" i="25"/>
  <c r="K137" i="25"/>
  <c r="I134" i="25"/>
  <c r="I170" i="23"/>
  <c r="I130" i="25"/>
  <c r="K129" i="25"/>
  <c r="I126" i="25"/>
  <c r="I122" i="25"/>
  <c r="K121" i="25"/>
  <c r="I118" i="25"/>
  <c r="I114" i="25"/>
  <c r="K113" i="25"/>
  <c r="I110" i="25"/>
  <c r="I106" i="25"/>
  <c r="K105" i="25"/>
  <c r="I102" i="25"/>
  <c r="I98" i="25"/>
  <c r="K97" i="25"/>
  <c r="I94" i="25"/>
  <c r="I90" i="25"/>
  <c r="I86" i="25"/>
  <c r="G168" i="23"/>
  <c r="I82" i="25"/>
  <c r="I78" i="25"/>
  <c r="K77" i="25"/>
  <c r="I74" i="25"/>
  <c r="K73" i="25"/>
  <c r="I70" i="25"/>
  <c r="K69" i="25"/>
  <c r="I66" i="25"/>
  <c r="K65" i="25"/>
  <c r="I62" i="25"/>
  <c r="K61" i="25"/>
  <c r="I58" i="25"/>
  <c r="K57" i="25"/>
  <c r="I54" i="25"/>
  <c r="K53" i="25"/>
  <c r="I50" i="25"/>
  <c r="K49" i="25"/>
  <c r="I46" i="25"/>
  <c r="K45" i="25"/>
  <c r="I42" i="25"/>
  <c r="K41" i="25"/>
  <c r="I38" i="25"/>
  <c r="K37" i="25"/>
  <c r="I34" i="25"/>
  <c r="K33" i="25"/>
  <c r="I30" i="25"/>
  <c r="K29" i="25"/>
  <c r="I26" i="25"/>
  <c r="I22" i="25"/>
  <c r="K21" i="25"/>
  <c r="I18" i="25"/>
  <c r="I14" i="25"/>
  <c r="K13" i="25"/>
  <c r="I10" i="25"/>
  <c r="I6" i="25"/>
  <c r="K169" i="22"/>
  <c r="I170" i="22"/>
  <c r="G168" i="22"/>
  <c r="K169" i="21"/>
  <c r="I170" i="21"/>
  <c r="G168" i="21"/>
  <c r="K169" i="20"/>
  <c r="I170" i="20"/>
  <c r="G168" i="20"/>
  <c r="K169" i="18"/>
  <c r="I170" i="18"/>
  <c r="G168" i="18"/>
  <c r="K169" i="17"/>
  <c r="I170" i="17"/>
  <c r="G168" i="17"/>
  <c r="K169" i="16"/>
  <c r="I170" i="16"/>
  <c r="G168" i="16"/>
  <c r="K169" i="15"/>
  <c r="I170" i="15"/>
  <c r="G168" i="15"/>
  <c r="K171" i="14"/>
  <c r="G33" i="25"/>
  <c r="H91" i="25"/>
  <c r="G91" i="25"/>
  <c r="F89" i="25"/>
  <c r="H89" i="25"/>
  <c r="F81" i="25"/>
  <c r="H81" i="25"/>
  <c r="H79" i="25"/>
  <c r="G79" i="25"/>
  <c r="F77" i="25"/>
  <c r="G77" i="25"/>
  <c r="H77" i="25"/>
  <c r="H75" i="25"/>
  <c r="F75" i="25"/>
  <c r="G75" i="25"/>
  <c r="F73" i="25"/>
  <c r="G73" i="25"/>
  <c r="H73" i="25"/>
  <c r="H71" i="25"/>
  <c r="F71" i="25"/>
  <c r="G71" i="25"/>
  <c r="F69" i="25"/>
  <c r="G69" i="25"/>
  <c r="H69" i="25"/>
  <c r="H67" i="25"/>
  <c r="F67" i="25"/>
  <c r="G67" i="25"/>
  <c r="F65" i="25"/>
  <c r="G65" i="25"/>
  <c r="H63" i="25"/>
  <c r="F63" i="25"/>
  <c r="F61" i="25"/>
  <c r="G61" i="25"/>
  <c r="H59" i="25"/>
  <c r="G59" i="25"/>
  <c r="F57" i="25"/>
  <c r="H57" i="25"/>
  <c r="F53" i="25"/>
  <c r="H53" i="25"/>
  <c r="H51" i="25"/>
  <c r="G51" i="25"/>
  <c r="F49" i="25"/>
  <c r="G49" i="25"/>
  <c r="H49" i="25"/>
  <c r="H47" i="25"/>
  <c r="F47" i="25"/>
  <c r="G47" i="25"/>
  <c r="F45" i="25"/>
  <c r="G45" i="25"/>
  <c r="H45" i="25"/>
  <c r="H43" i="25"/>
  <c r="F43" i="25"/>
  <c r="G43" i="25"/>
  <c r="F41" i="25"/>
  <c r="G41" i="25"/>
  <c r="H41" i="25"/>
  <c r="H39" i="25"/>
  <c r="F39" i="25"/>
  <c r="G39" i="25"/>
  <c r="F37" i="25"/>
  <c r="G37" i="25"/>
  <c r="H35" i="25"/>
  <c r="F35" i="25"/>
  <c r="H31" i="25"/>
  <c r="F31" i="25"/>
  <c r="F29" i="25"/>
  <c r="G29" i="25"/>
  <c r="H27" i="25"/>
  <c r="F27" i="25"/>
  <c r="G27" i="25"/>
  <c r="F25" i="25"/>
  <c r="G25" i="25"/>
  <c r="H25" i="25"/>
  <c r="H23" i="25"/>
  <c r="G23" i="25"/>
  <c r="F21" i="25"/>
  <c r="H21" i="25"/>
  <c r="G21" i="25"/>
  <c r="H19" i="25"/>
  <c r="F19" i="25"/>
  <c r="G19" i="25"/>
  <c r="F17" i="25"/>
  <c r="G17" i="25"/>
  <c r="H15" i="25"/>
  <c r="G15" i="25"/>
  <c r="F15" i="25"/>
  <c r="F13" i="25"/>
  <c r="H13" i="25"/>
  <c r="G13" i="25"/>
  <c r="F9" i="25"/>
  <c r="G9" i="25"/>
  <c r="H9" i="25"/>
  <c r="H7" i="25"/>
  <c r="F7" i="25"/>
  <c r="G83" i="25"/>
  <c r="F79" i="25"/>
  <c r="G53" i="25"/>
  <c r="K164" i="19"/>
  <c r="G164" i="19"/>
  <c r="H164" i="19"/>
  <c r="I164" i="19"/>
  <c r="J164" i="19"/>
  <c r="F164" i="19"/>
  <c r="G162" i="19"/>
  <c r="J162" i="19"/>
  <c r="K162" i="19"/>
  <c r="K160" i="19"/>
  <c r="F160" i="19"/>
  <c r="G160" i="19"/>
  <c r="H160" i="19"/>
  <c r="I160" i="19"/>
  <c r="J160" i="19"/>
  <c r="G158" i="19"/>
  <c r="F158" i="19"/>
  <c r="H158" i="19"/>
  <c r="I158" i="19"/>
  <c r="J158" i="19"/>
  <c r="K156" i="19"/>
  <c r="I156" i="19"/>
  <c r="J156" i="19"/>
  <c r="G154" i="19"/>
  <c r="F154" i="19"/>
  <c r="H154" i="19"/>
  <c r="I154" i="19"/>
  <c r="J154" i="19"/>
  <c r="K154" i="19"/>
  <c r="K152" i="19"/>
  <c r="F152" i="19"/>
  <c r="G152" i="19"/>
  <c r="H152" i="19"/>
  <c r="I152" i="19"/>
  <c r="G150" i="19"/>
  <c r="I150" i="19"/>
  <c r="J150" i="19"/>
  <c r="K150" i="19"/>
  <c r="K148" i="19"/>
  <c r="F148" i="19"/>
  <c r="G148" i="19"/>
  <c r="H148" i="19"/>
  <c r="I148" i="19"/>
  <c r="J148" i="19"/>
  <c r="G146" i="19"/>
  <c r="F146" i="19"/>
  <c r="H146" i="19"/>
  <c r="I146" i="19"/>
  <c r="K144" i="19"/>
  <c r="H144" i="19"/>
  <c r="I144" i="19"/>
  <c r="J144" i="19"/>
  <c r="G142" i="19"/>
  <c r="K142" i="19"/>
  <c r="F142" i="19"/>
  <c r="H142" i="19"/>
  <c r="I142" i="19"/>
  <c r="J142" i="19"/>
  <c r="K140" i="19"/>
  <c r="F140" i="19"/>
  <c r="G140" i="19"/>
  <c r="H140" i="19"/>
  <c r="G138" i="19"/>
  <c r="H138" i="19"/>
  <c r="I138" i="19"/>
  <c r="J138" i="19"/>
  <c r="K138" i="19"/>
  <c r="K136" i="19"/>
  <c r="J136" i="19"/>
  <c r="F136" i="19"/>
  <c r="G136" i="19"/>
  <c r="H136" i="19"/>
  <c r="I136" i="19"/>
  <c r="G134" i="19"/>
  <c r="F134" i="19"/>
  <c r="H134" i="19"/>
  <c r="K132" i="19"/>
  <c r="G132" i="19"/>
  <c r="H132" i="19"/>
  <c r="I132" i="19"/>
  <c r="J132" i="19"/>
  <c r="G130" i="19"/>
  <c r="J130" i="19"/>
  <c r="K130" i="19"/>
  <c r="F130" i="19"/>
  <c r="H130" i="19"/>
  <c r="I130" i="19"/>
  <c r="I128" i="19"/>
  <c r="K128" i="19"/>
  <c r="G126" i="19"/>
  <c r="F126" i="19"/>
  <c r="H126" i="19"/>
  <c r="I126" i="19"/>
  <c r="J126" i="19"/>
  <c r="K126" i="19"/>
  <c r="I124" i="19"/>
  <c r="K124" i="19"/>
  <c r="F124" i="19"/>
  <c r="G124" i="19"/>
  <c r="G122" i="19"/>
  <c r="F122" i="19"/>
  <c r="H122" i="19"/>
  <c r="I122" i="19"/>
  <c r="J122" i="19"/>
  <c r="K122" i="19"/>
  <c r="I120" i="19"/>
  <c r="K120" i="19"/>
  <c r="F120" i="19"/>
  <c r="G120" i="19"/>
  <c r="H120" i="19"/>
  <c r="J120" i="19"/>
  <c r="G118" i="19"/>
  <c r="H118" i="19"/>
  <c r="I118" i="19"/>
  <c r="J118" i="19"/>
  <c r="K118" i="19"/>
  <c r="I116" i="19"/>
  <c r="K116" i="19"/>
  <c r="H116" i="19"/>
  <c r="J116" i="19"/>
  <c r="F116" i="19"/>
  <c r="G116" i="19"/>
  <c r="G114" i="19"/>
  <c r="J114" i="19"/>
  <c r="K114" i="19"/>
  <c r="I112" i="19"/>
  <c r="K112" i="19"/>
  <c r="F112" i="19"/>
  <c r="G112" i="19"/>
  <c r="H112" i="19"/>
  <c r="J112" i="19"/>
  <c r="G110" i="19"/>
  <c r="F110" i="19"/>
  <c r="I108" i="19"/>
  <c r="K108" i="19"/>
  <c r="F108" i="19"/>
  <c r="G108" i="19"/>
  <c r="H108" i="19"/>
  <c r="J108" i="19"/>
  <c r="G106" i="19"/>
  <c r="F106" i="19"/>
  <c r="H106" i="19"/>
  <c r="I106" i="19"/>
  <c r="I104" i="19"/>
  <c r="K104" i="19"/>
  <c r="F104" i="19"/>
  <c r="G104" i="19"/>
  <c r="H104" i="19"/>
  <c r="J104" i="19"/>
  <c r="G102" i="19"/>
  <c r="H102" i="19"/>
  <c r="I102" i="19"/>
  <c r="J102" i="19"/>
  <c r="K102" i="19"/>
  <c r="F102" i="19"/>
  <c r="I100" i="19"/>
  <c r="K100" i="19"/>
  <c r="H100" i="19"/>
  <c r="J100" i="19"/>
  <c r="F98" i="19"/>
  <c r="G98" i="19"/>
  <c r="J98" i="19"/>
  <c r="K98" i="19"/>
  <c r="H98" i="19"/>
  <c r="I98" i="19"/>
  <c r="I96" i="19"/>
  <c r="J96" i="19"/>
  <c r="K96" i="19"/>
  <c r="H96" i="19"/>
  <c r="F94" i="19"/>
  <c r="G94" i="19"/>
  <c r="I94" i="19"/>
  <c r="J94" i="19"/>
  <c r="K94" i="19"/>
  <c r="H94" i="19"/>
  <c r="I92" i="19"/>
  <c r="J92" i="19"/>
  <c r="K92" i="19"/>
  <c r="G92" i="19"/>
  <c r="H92" i="19"/>
  <c r="F90" i="19"/>
  <c r="G90" i="19"/>
  <c r="H90" i="19"/>
  <c r="I90" i="19"/>
  <c r="J90" i="19"/>
  <c r="K90" i="19"/>
  <c r="H88" i="19"/>
  <c r="I88" i="19"/>
  <c r="J88" i="19"/>
  <c r="K88" i="19"/>
  <c r="F88" i="19"/>
  <c r="G88" i="19"/>
  <c r="F86" i="19"/>
  <c r="G86" i="19"/>
  <c r="H84" i="19"/>
  <c r="I84" i="19"/>
  <c r="J84" i="19"/>
  <c r="K84" i="19"/>
  <c r="F84" i="19"/>
  <c r="G84" i="19"/>
  <c r="F82" i="19"/>
  <c r="G82" i="19"/>
  <c r="H82" i="19"/>
  <c r="I82" i="19"/>
  <c r="J82" i="19"/>
  <c r="K82" i="19"/>
  <c r="H80" i="19"/>
  <c r="I80" i="19"/>
  <c r="J80" i="19"/>
  <c r="K80" i="19"/>
  <c r="F80" i="19"/>
  <c r="G80" i="19"/>
  <c r="F78" i="19"/>
  <c r="G78" i="19"/>
  <c r="H78" i="19"/>
  <c r="I78" i="19"/>
  <c r="J78" i="19"/>
  <c r="K78" i="19"/>
  <c r="H76" i="19"/>
  <c r="I76" i="19"/>
  <c r="J76" i="19"/>
  <c r="K76" i="19"/>
  <c r="F74" i="19"/>
  <c r="G74" i="19"/>
  <c r="H74" i="19"/>
  <c r="I74" i="19"/>
  <c r="J74" i="19"/>
  <c r="K74" i="19"/>
  <c r="F72" i="19"/>
  <c r="G72" i="19"/>
  <c r="H72" i="19"/>
  <c r="I72" i="19"/>
  <c r="J72" i="19"/>
  <c r="K72" i="19"/>
  <c r="H70" i="19"/>
  <c r="I70" i="19"/>
  <c r="J70" i="19"/>
  <c r="K70" i="19"/>
  <c r="F70" i="19"/>
  <c r="G70" i="19"/>
  <c r="F68" i="19"/>
  <c r="G68" i="19"/>
  <c r="H68" i="19"/>
  <c r="I68" i="19"/>
  <c r="J68" i="19"/>
  <c r="K68" i="19"/>
  <c r="H66" i="19"/>
  <c r="I66" i="19"/>
  <c r="J66" i="19"/>
  <c r="K66" i="19"/>
  <c r="F66" i="19"/>
  <c r="G66" i="19"/>
  <c r="F64" i="19"/>
  <c r="G64" i="19"/>
  <c r="H64" i="19"/>
  <c r="I64" i="19"/>
  <c r="J64" i="19"/>
  <c r="K64" i="19"/>
  <c r="H62" i="19"/>
  <c r="I62" i="19"/>
  <c r="J62" i="19"/>
  <c r="K62" i="19"/>
  <c r="F62" i="19"/>
  <c r="G62" i="19"/>
  <c r="F60" i="19"/>
  <c r="G60" i="19"/>
  <c r="H60" i="19"/>
  <c r="I60" i="19"/>
  <c r="J60" i="19"/>
  <c r="K60" i="19"/>
  <c r="H58" i="19"/>
  <c r="I58" i="19"/>
  <c r="J58" i="19"/>
  <c r="K58" i="19"/>
  <c r="F58" i="19"/>
  <c r="G58" i="19"/>
  <c r="F56" i="19"/>
  <c r="G56" i="19"/>
  <c r="H54" i="19"/>
  <c r="I54" i="19"/>
  <c r="J54" i="19"/>
  <c r="K54" i="19"/>
  <c r="F54" i="19"/>
  <c r="G54" i="19"/>
  <c r="F52" i="19"/>
  <c r="G52" i="19"/>
  <c r="H52" i="19"/>
  <c r="I52" i="19"/>
  <c r="J52" i="19"/>
  <c r="K52" i="19"/>
  <c r="H50" i="19"/>
  <c r="I50" i="19"/>
  <c r="J50" i="19"/>
  <c r="K50" i="19"/>
  <c r="F50" i="19"/>
  <c r="G50" i="19"/>
  <c r="F48" i="19"/>
  <c r="G48" i="19"/>
  <c r="H48" i="19"/>
  <c r="I48" i="19"/>
  <c r="J48" i="19"/>
  <c r="K48" i="19"/>
  <c r="H46" i="19"/>
  <c r="I46" i="19"/>
  <c r="J46" i="19"/>
  <c r="K46" i="19"/>
  <c r="F44" i="19"/>
  <c r="G44" i="19"/>
  <c r="H44" i="19"/>
  <c r="I44" i="19"/>
  <c r="J44" i="19"/>
  <c r="K44" i="19"/>
  <c r="H42" i="19"/>
  <c r="I42" i="19"/>
  <c r="J42" i="19"/>
  <c r="K42" i="19"/>
  <c r="F42" i="19"/>
  <c r="G42" i="19"/>
  <c r="F40" i="19"/>
  <c r="G40" i="19"/>
  <c r="H40" i="19"/>
  <c r="I40" i="19"/>
  <c r="J40" i="19"/>
  <c r="K40" i="19"/>
  <c r="H38" i="19"/>
  <c r="I38" i="19"/>
  <c r="J38" i="19"/>
  <c r="K38" i="19"/>
  <c r="F38" i="19"/>
  <c r="G38" i="19"/>
  <c r="F36" i="19"/>
  <c r="G36" i="19"/>
  <c r="H36" i="19"/>
  <c r="I36" i="19"/>
  <c r="J36" i="19"/>
  <c r="K36" i="19"/>
  <c r="H34" i="19"/>
  <c r="I34" i="19"/>
  <c r="J34" i="19"/>
  <c r="K34" i="19"/>
  <c r="F34" i="19"/>
  <c r="G34" i="19"/>
  <c r="F32" i="19"/>
  <c r="G32" i="19"/>
  <c r="H32" i="19"/>
  <c r="I32" i="19"/>
  <c r="J32" i="19"/>
  <c r="K32" i="19"/>
  <c r="H30" i="19"/>
  <c r="I30" i="19"/>
  <c r="J30" i="19"/>
  <c r="K30" i="19"/>
  <c r="F30" i="19"/>
  <c r="G30" i="19"/>
  <c r="F28" i="19"/>
  <c r="G28" i="19"/>
  <c r="H28" i="19"/>
  <c r="I28" i="19"/>
  <c r="J28" i="19"/>
  <c r="K28" i="19"/>
  <c r="H26" i="19"/>
  <c r="I26" i="19"/>
  <c r="J26" i="19"/>
  <c r="K26" i="19"/>
  <c r="F26" i="19"/>
  <c r="G26" i="19"/>
  <c r="F24" i="19"/>
  <c r="G24" i="19"/>
  <c r="H22" i="19"/>
  <c r="I22" i="19"/>
  <c r="J22" i="19"/>
  <c r="K22" i="19"/>
  <c r="F22" i="19"/>
  <c r="G22" i="19"/>
  <c r="F20" i="19"/>
  <c r="G20" i="19"/>
  <c r="H20" i="19"/>
  <c r="I20" i="19"/>
  <c r="J20" i="19"/>
  <c r="K20" i="19"/>
  <c r="H18" i="19"/>
  <c r="I18" i="19"/>
  <c r="J18" i="19"/>
  <c r="K18" i="19"/>
  <c r="F18" i="19"/>
  <c r="G18" i="19"/>
  <c r="F16" i="19"/>
  <c r="G16" i="19"/>
  <c r="H16" i="19"/>
  <c r="I16" i="19"/>
  <c r="J16" i="19"/>
  <c r="K16" i="19"/>
  <c r="H14" i="19"/>
  <c r="I14" i="19"/>
  <c r="J14" i="19"/>
  <c r="K14" i="19"/>
  <c r="F12" i="19"/>
  <c r="G12" i="19"/>
  <c r="H12" i="19"/>
  <c r="I12" i="19"/>
  <c r="J12" i="19"/>
  <c r="K12" i="19"/>
  <c r="H10" i="19"/>
  <c r="I10" i="19"/>
  <c r="J10" i="19"/>
  <c r="K10" i="19"/>
  <c r="F10" i="19"/>
  <c r="G10" i="19"/>
  <c r="F8" i="19"/>
  <c r="G8" i="19"/>
  <c r="H8" i="19"/>
  <c r="I8" i="19"/>
  <c r="J8" i="19"/>
  <c r="K8" i="19"/>
  <c r="J140" i="19"/>
  <c r="H128" i="19"/>
  <c r="H114" i="19"/>
  <c r="G100" i="19"/>
  <c r="H86" i="19"/>
  <c r="F76" i="19"/>
  <c r="G87" i="25"/>
  <c r="F83" i="25"/>
  <c r="G57" i="25"/>
  <c r="J152" i="19"/>
  <c r="I140" i="19"/>
  <c r="G128" i="19"/>
  <c r="F118" i="19"/>
  <c r="F114" i="19"/>
  <c r="F100" i="19"/>
  <c r="K56" i="19"/>
  <c r="G46" i="19"/>
  <c r="F87" i="25"/>
  <c r="H61" i="25"/>
  <c r="G31" i="25"/>
  <c r="H156" i="19"/>
  <c r="G144" i="19"/>
  <c r="F132" i="19"/>
  <c r="F128" i="19"/>
  <c r="J56" i="19"/>
  <c r="F46" i="19"/>
  <c r="K167" i="14"/>
  <c r="F140" i="25"/>
  <c r="F91" i="25"/>
  <c r="H65" i="25"/>
  <c r="F48" i="25"/>
  <c r="G35" i="25"/>
  <c r="G7" i="25"/>
  <c r="G156" i="19"/>
  <c r="F144" i="19"/>
  <c r="K134" i="19"/>
  <c r="K110" i="19"/>
  <c r="K106" i="19"/>
  <c r="I56" i="19"/>
  <c r="K24" i="19"/>
  <c r="G14" i="19"/>
  <c r="G136" i="25"/>
  <c r="F136" i="25"/>
  <c r="G132" i="25"/>
  <c r="F132" i="25"/>
  <c r="G124" i="25"/>
  <c r="F124" i="25"/>
  <c r="G120" i="25"/>
  <c r="F120" i="25"/>
  <c r="G112" i="25"/>
  <c r="F112" i="25"/>
  <c r="G108" i="25"/>
  <c r="F108" i="25"/>
  <c r="G92" i="25"/>
  <c r="F92" i="25"/>
  <c r="G88" i="25"/>
  <c r="F88" i="25"/>
  <c r="G84" i="25"/>
  <c r="F84" i="25"/>
  <c r="G80" i="25"/>
  <c r="F80" i="25"/>
  <c r="G76" i="25"/>
  <c r="F76" i="25"/>
  <c r="G64" i="25"/>
  <c r="F64" i="25"/>
  <c r="G60" i="25"/>
  <c r="F60" i="25"/>
  <c r="G56" i="25"/>
  <c r="F56" i="25"/>
  <c r="G52" i="25"/>
  <c r="F52" i="25"/>
  <c r="G44" i="25"/>
  <c r="F44" i="25"/>
  <c r="G36" i="25"/>
  <c r="F36" i="25"/>
  <c r="G32" i="25"/>
  <c r="F32" i="25"/>
  <c r="G28" i="25"/>
  <c r="F28" i="25"/>
  <c r="G24" i="25"/>
  <c r="F24" i="25"/>
  <c r="G16" i="25"/>
  <c r="F16" i="25"/>
  <c r="G12" i="25"/>
  <c r="F12" i="25"/>
  <c r="G8" i="25"/>
  <c r="F8" i="25"/>
  <c r="H85" i="25"/>
  <c r="G81" i="25"/>
  <c r="F68" i="25"/>
  <c r="G55" i="25"/>
  <c r="F51" i="25"/>
  <c r="F156" i="19"/>
  <c r="K146" i="19"/>
  <c r="J134" i="19"/>
  <c r="J110" i="19"/>
  <c r="J106" i="19"/>
  <c r="H56" i="19"/>
  <c r="J24" i="19"/>
  <c r="F14" i="19"/>
  <c r="I167" i="14"/>
  <c r="F148" i="25"/>
  <c r="G85" i="25"/>
  <c r="F72" i="25"/>
  <c r="F55" i="25"/>
  <c r="H29" i="25"/>
  <c r="H17" i="25"/>
  <c r="G11" i="25"/>
  <c r="I162" i="19"/>
  <c r="K158" i="19"/>
  <c r="J146" i="19"/>
  <c r="I134" i="19"/>
  <c r="J124" i="19"/>
  <c r="I110" i="19"/>
  <c r="F92" i="19"/>
  <c r="K86" i="19"/>
  <c r="I24" i="19"/>
  <c r="G89" i="25"/>
  <c r="F59" i="25"/>
  <c r="H33" i="25"/>
  <c r="F23" i="25"/>
  <c r="F11" i="25"/>
  <c r="H162" i="19"/>
  <c r="H150" i="19"/>
  <c r="F138" i="19"/>
  <c r="H124" i="19"/>
  <c r="H110" i="19"/>
  <c r="G96" i="19"/>
  <c r="J86" i="19"/>
  <c r="H24" i="19"/>
  <c r="G163" i="19"/>
  <c r="J161" i="19"/>
  <c r="G157" i="19"/>
  <c r="J155" i="19"/>
  <c r="F151" i="19"/>
  <c r="I149" i="19"/>
  <c r="F145" i="19"/>
  <c r="H143" i="19"/>
  <c r="K141" i="19"/>
  <c r="H137" i="19"/>
  <c r="K135" i="19"/>
  <c r="G131" i="19"/>
  <c r="I129" i="19"/>
  <c r="K127" i="19"/>
  <c r="G117" i="19"/>
  <c r="H115" i="19"/>
  <c r="I113" i="19"/>
  <c r="K111" i="19"/>
  <c r="G101" i="19"/>
  <c r="H99" i="19"/>
  <c r="H97" i="19"/>
  <c r="G93" i="19"/>
  <c r="I85" i="19"/>
  <c r="I77" i="19"/>
  <c r="I59" i="19"/>
  <c r="I43" i="19"/>
  <c r="I27" i="19"/>
  <c r="I11" i="19"/>
  <c r="J5" i="19"/>
  <c r="F163" i="19"/>
  <c r="I161" i="19"/>
  <c r="H155" i="19"/>
  <c r="K153" i="19"/>
  <c r="H149" i="19"/>
  <c r="K147" i="19"/>
  <c r="G143" i="19"/>
  <c r="J141" i="19"/>
  <c r="G137" i="19"/>
  <c r="J135" i="19"/>
  <c r="F131" i="19"/>
  <c r="H129" i="19"/>
  <c r="J125" i="19"/>
  <c r="F117" i="19"/>
  <c r="H113" i="19"/>
  <c r="J109" i="19"/>
  <c r="F101" i="19"/>
  <c r="G97" i="19"/>
  <c r="F93" i="19"/>
  <c r="G127" i="19"/>
  <c r="I127" i="19"/>
  <c r="G123" i="19"/>
  <c r="I123" i="19"/>
  <c r="G119" i="19"/>
  <c r="I119" i="19"/>
  <c r="G115" i="19"/>
  <c r="I115" i="19"/>
  <c r="G111" i="19"/>
  <c r="I111" i="19"/>
  <c r="G107" i="19"/>
  <c r="I107" i="19"/>
  <c r="G103" i="19"/>
  <c r="I103" i="19"/>
  <c r="G99" i="19"/>
  <c r="I99" i="19"/>
  <c r="G95" i="19"/>
  <c r="H95" i="19"/>
  <c r="I95" i="19"/>
  <c r="G91" i="19"/>
  <c r="H91" i="19"/>
  <c r="I91" i="19"/>
  <c r="J89" i="19"/>
  <c r="K89" i="19"/>
  <c r="F87" i="19"/>
  <c r="G87" i="19"/>
  <c r="H87" i="19"/>
  <c r="I87" i="19"/>
  <c r="J85" i="19"/>
  <c r="K85" i="19"/>
  <c r="F83" i="19"/>
  <c r="G83" i="19"/>
  <c r="H83" i="19"/>
  <c r="I83" i="19"/>
  <c r="J81" i="19"/>
  <c r="K81" i="19"/>
  <c r="F79" i="19"/>
  <c r="G79" i="19"/>
  <c r="H79" i="19"/>
  <c r="I79" i="19"/>
  <c r="J77" i="19"/>
  <c r="K77" i="19"/>
  <c r="F75" i="19"/>
  <c r="G75" i="19"/>
  <c r="H75" i="19"/>
  <c r="I75" i="19"/>
  <c r="F73" i="19"/>
  <c r="G73" i="19"/>
  <c r="H73" i="19"/>
  <c r="I73" i="19"/>
  <c r="J73" i="19"/>
  <c r="K73" i="19"/>
  <c r="J71" i="19"/>
  <c r="K71" i="19"/>
  <c r="F71" i="19"/>
  <c r="G71" i="19"/>
  <c r="H71" i="19"/>
  <c r="I71" i="19"/>
  <c r="F69" i="19"/>
  <c r="G69" i="19"/>
  <c r="H69" i="19"/>
  <c r="I69" i="19"/>
  <c r="J67" i="19"/>
  <c r="K67" i="19"/>
  <c r="F65" i="19"/>
  <c r="G65" i="19"/>
  <c r="H65" i="19"/>
  <c r="I65" i="19"/>
  <c r="J65" i="19"/>
  <c r="K65" i="19"/>
  <c r="J63" i="19"/>
  <c r="K63" i="19"/>
  <c r="F63" i="19"/>
  <c r="G63" i="19"/>
  <c r="H63" i="19"/>
  <c r="I63" i="19"/>
  <c r="F61" i="19"/>
  <c r="G61" i="19"/>
  <c r="H61" i="19"/>
  <c r="I61" i="19"/>
  <c r="J59" i="19"/>
  <c r="K59" i="19"/>
  <c r="F57" i="19"/>
  <c r="G57" i="19"/>
  <c r="H57" i="19"/>
  <c r="I57" i="19"/>
  <c r="J57" i="19"/>
  <c r="K57" i="19"/>
  <c r="J55" i="19"/>
  <c r="K55" i="19"/>
  <c r="F55" i="19"/>
  <c r="G55" i="19"/>
  <c r="H55" i="19"/>
  <c r="I55" i="19"/>
  <c r="F53" i="19"/>
  <c r="G53" i="19"/>
  <c r="H53" i="19"/>
  <c r="I53" i="19"/>
  <c r="J51" i="19"/>
  <c r="K51" i="19"/>
  <c r="F49" i="19"/>
  <c r="G49" i="19"/>
  <c r="H49" i="19"/>
  <c r="I49" i="19"/>
  <c r="J49" i="19"/>
  <c r="K49" i="19"/>
  <c r="J47" i="19"/>
  <c r="K47" i="19"/>
  <c r="F47" i="19"/>
  <c r="G47" i="19"/>
  <c r="H47" i="19"/>
  <c r="I47" i="19"/>
  <c r="F45" i="19"/>
  <c r="G45" i="19"/>
  <c r="H45" i="19"/>
  <c r="I45" i="19"/>
  <c r="J43" i="19"/>
  <c r="K43" i="19"/>
  <c r="F41" i="19"/>
  <c r="G41" i="19"/>
  <c r="H41" i="19"/>
  <c r="I41" i="19"/>
  <c r="J41" i="19"/>
  <c r="K41" i="19"/>
  <c r="J39" i="19"/>
  <c r="K39" i="19"/>
  <c r="F39" i="19"/>
  <c r="G39" i="19"/>
  <c r="H39" i="19"/>
  <c r="I39" i="19"/>
  <c r="F37" i="19"/>
  <c r="G37" i="19"/>
  <c r="H37" i="19"/>
  <c r="I37" i="19"/>
  <c r="J35" i="19"/>
  <c r="K35" i="19"/>
  <c r="F33" i="19"/>
  <c r="G33" i="19"/>
  <c r="H33" i="19"/>
  <c r="I33" i="19"/>
  <c r="J33" i="19"/>
  <c r="K33" i="19"/>
  <c r="J31" i="19"/>
  <c r="K31" i="19"/>
  <c r="F31" i="19"/>
  <c r="G31" i="19"/>
  <c r="H31" i="19"/>
  <c r="I31" i="19"/>
  <c r="F29" i="19"/>
  <c r="G29" i="19"/>
  <c r="H29" i="19"/>
  <c r="I29" i="19"/>
  <c r="J27" i="19"/>
  <c r="K27" i="19"/>
  <c r="F25" i="19"/>
  <c r="G25" i="19"/>
  <c r="H25" i="19"/>
  <c r="I25" i="19"/>
  <c r="J25" i="19"/>
  <c r="K25" i="19"/>
  <c r="J23" i="19"/>
  <c r="K23" i="19"/>
  <c r="F23" i="19"/>
  <c r="G23" i="19"/>
  <c r="H23" i="19"/>
  <c r="I23" i="19"/>
  <c r="F21" i="19"/>
  <c r="G21" i="19"/>
  <c r="H21" i="19"/>
  <c r="I21" i="19"/>
  <c r="J19" i="19"/>
  <c r="K19" i="19"/>
  <c r="F17" i="19"/>
  <c r="G17" i="19"/>
  <c r="H17" i="19"/>
  <c r="I17" i="19"/>
  <c r="J17" i="19"/>
  <c r="K17" i="19"/>
  <c r="J15" i="19"/>
  <c r="K15" i="19"/>
  <c r="F15" i="19"/>
  <c r="G15" i="19"/>
  <c r="H15" i="19"/>
  <c r="I15" i="19"/>
  <c r="F13" i="19"/>
  <c r="G13" i="19"/>
  <c r="H13" i="19"/>
  <c r="I13" i="19"/>
  <c r="J11" i="19"/>
  <c r="K11" i="19"/>
  <c r="F9" i="19"/>
  <c r="G9" i="19"/>
  <c r="H9" i="19"/>
  <c r="I9" i="19"/>
  <c r="J9" i="19"/>
  <c r="K9" i="19"/>
  <c r="J7" i="19"/>
  <c r="K7" i="19"/>
  <c r="F7" i="19"/>
  <c r="G7" i="19"/>
  <c r="H7" i="19"/>
  <c r="I7" i="19"/>
  <c r="H161" i="19"/>
  <c r="K159" i="19"/>
  <c r="G155" i="19"/>
  <c r="J153" i="19"/>
  <c r="G149" i="19"/>
  <c r="J147" i="19"/>
  <c r="F143" i="19"/>
  <c r="I141" i="19"/>
  <c r="H135" i="19"/>
  <c r="K133" i="19"/>
  <c r="G129" i="19"/>
  <c r="H127" i="19"/>
  <c r="I125" i="19"/>
  <c r="K123" i="19"/>
  <c r="G113" i="19"/>
  <c r="H111" i="19"/>
  <c r="I109" i="19"/>
  <c r="K107" i="19"/>
  <c r="F97" i="19"/>
  <c r="K87" i="19"/>
  <c r="G85" i="19"/>
  <c r="K79" i="19"/>
  <c r="G77" i="19"/>
  <c r="K69" i="19"/>
  <c r="G59" i="19"/>
  <c r="K53" i="19"/>
  <c r="G43" i="19"/>
  <c r="K37" i="19"/>
  <c r="G27" i="19"/>
  <c r="K21" i="19"/>
  <c r="G11" i="19"/>
  <c r="I5" i="19"/>
  <c r="H5" i="19"/>
  <c r="G5" i="19"/>
  <c r="F5" i="19"/>
  <c r="J159" i="19"/>
  <c r="F155" i="19"/>
  <c r="H147" i="19"/>
  <c r="K139" i="19"/>
  <c r="G135" i="19"/>
  <c r="F129" i="19"/>
  <c r="F127" i="19"/>
  <c r="H125" i="19"/>
  <c r="J123" i="19"/>
  <c r="J121" i="19"/>
  <c r="F113" i="19"/>
  <c r="F111" i="19"/>
  <c r="H109" i="19"/>
  <c r="J107" i="19"/>
  <c r="J105" i="19"/>
  <c r="J87" i="19"/>
  <c r="F85" i="19"/>
  <c r="J79" i="19"/>
  <c r="F77" i="19"/>
  <c r="J69" i="19"/>
  <c r="F59" i="19"/>
  <c r="J53" i="19"/>
  <c r="F43" i="19"/>
  <c r="J37" i="19"/>
  <c r="F27" i="19"/>
  <c r="J21" i="19"/>
  <c r="F11" i="19"/>
  <c r="H164" i="25"/>
  <c r="H160" i="25"/>
  <c r="H156" i="25"/>
  <c r="H152" i="25"/>
  <c r="H148" i="25"/>
  <c r="H144" i="25"/>
  <c r="H140" i="25"/>
  <c r="H136" i="25"/>
  <c r="H132" i="25"/>
  <c r="H128" i="25"/>
  <c r="H124" i="25"/>
  <c r="H120" i="25"/>
  <c r="H116" i="25"/>
  <c r="H112" i="25"/>
  <c r="H108" i="25"/>
  <c r="H104" i="25"/>
  <c r="H100" i="25"/>
  <c r="H96" i="25"/>
  <c r="H92" i="25"/>
  <c r="H88" i="25"/>
  <c r="H84" i="25"/>
  <c r="H80" i="25"/>
  <c r="H76" i="25"/>
  <c r="H72" i="25"/>
  <c r="H68" i="25"/>
  <c r="H64" i="25"/>
  <c r="H60" i="25"/>
  <c r="H56" i="25"/>
  <c r="H52" i="25"/>
  <c r="H48" i="25"/>
  <c r="H44" i="25"/>
  <c r="H40" i="25"/>
  <c r="H36" i="25"/>
  <c r="H32" i="25"/>
  <c r="H28" i="25"/>
  <c r="H24" i="25"/>
  <c r="H20" i="25"/>
  <c r="H16" i="25"/>
  <c r="H12" i="25"/>
  <c r="H8" i="25"/>
  <c r="H162" i="25"/>
  <c r="H158" i="25"/>
  <c r="H154" i="25"/>
  <c r="H150" i="25"/>
  <c r="H146" i="25"/>
  <c r="H142" i="25"/>
  <c r="H138" i="25"/>
  <c r="H134" i="25"/>
  <c r="H130" i="25"/>
  <c r="H126" i="25"/>
  <c r="H122" i="25"/>
  <c r="H118" i="25"/>
  <c r="H114" i="25"/>
  <c r="H110" i="25"/>
  <c r="H106" i="25"/>
  <c r="H102" i="25"/>
  <c r="H98" i="25"/>
  <c r="H94" i="25"/>
  <c r="H90" i="25"/>
  <c r="H86" i="25"/>
  <c r="H82" i="25"/>
  <c r="H78" i="25"/>
  <c r="H74" i="25"/>
  <c r="H70" i="25"/>
  <c r="H66" i="25"/>
  <c r="H62" i="25"/>
  <c r="H58" i="25"/>
  <c r="H54" i="25"/>
  <c r="H50" i="25"/>
  <c r="H46" i="25"/>
  <c r="H42" i="25"/>
  <c r="H38" i="25"/>
  <c r="H34" i="25"/>
  <c r="H30" i="25"/>
  <c r="H26" i="25"/>
  <c r="H22" i="25"/>
  <c r="H18" i="25"/>
  <c r="H14" i="25"/>
  <c r="H10" i="25"/>
  <c r="H6" i="25"/>
  <c r="G162" i="25"/>
  <c r="G158" i="25"/>
  <c r="G154" i="25"/>
  <c r="G150" i="25"/>
  <c r="G146" i="25"/>
  <c r="G142" i="25"/>
  <c r="G138" i="25"/>
  <c r="G134" i="25"/>
  <c r="G130" i="25"/>
  <c r="G126" i="25"/>
  <c r="G122" i="25"/>
  <c r="G118" i="25"/>
  <c r="G114" i="25"/>
  <c r="G110" i="25"/>
  <c r="G106" i="25"/>
  <c r="G102" i="25"/>
  <c r="G98" i="25"/>
  <c r="G94" i="25"/>
  <c r="G90" i="25"/>
  <c r="G86" i="25"/>
  <c r="G82" i="25"/>
  <c r="G78" i="25"/>
  <c r="G74" i="25"/>
  <c r="G70" i="25"/>
  <c r="G66" i="25"/>
  <c r="G62" i="25"/>
  <c r="G58" i="25"/>
  <c r="G54" i="25"/>
  <c r="G50" i="25"/>
  <c r="G46" i="25"/>
  <c r="G42" i="25"/>
  <c r="G38" i="25"/>
  <c r="G34" i="25"/>
  <c r="G30" i="25"/>
  <c r="G26" i="25"/>
  <c r="G22" i="25"/>
  <c r="G18" i="25"/>
  <c r="G14" i="25"/>
  <c r="G10" i="25"/>
  <c r="G6" i="25"/>
  <c r="C16" i="9"/>
  <c r="D16" i="9"/>
  <c r="E16" i="9"/>
  <c r="F16" i="9"/>
  <c r="G16" i="9"/>
  <c r="H16" i="9"/>
  <c r="C17" i="9"/>
  <c r="D17" i="9"/>
  <c r="D9" i="3" s="1"/>
  <c r="E17" i="9"/>
  <c r="F9" i="3" s="1"/>
  <c r="F17" i="9"/>
  <c r="H9" i="3" s="1"/>
  <c r="G17" i="9"/>
  <c r="J9" i="3" s="1"/>
  <c r="H17" i="9"/>
  <c r="C18" i="9"/>
  <c r="D18" i="9"/>
  <c r="D11" i="3" s="1"/>
  <c r="E18" i="9"/>
  <c r="F11" i="3" s="1"/>
  <c r="F18" i="9"/>
  <c r="H11" i="3" s="1"/>
  <c r="G18" i="9"/>
  <c r="J11" i="3" s="1"/>
  <c r="H18" i="9"/>
  <c r="D15" i="9"/>
  <c r="E15" i="9"/>
  <c r="F15" i="9"/>
  <c r="G15" i="9"/>
  <c r="H15" i="9"/>
  <c r="C15" i="9"/>
  <c r="C7" i="9"/>
  <c r="D7" i="9"/>
  <c r="E7" i="9"/>
  <c r="F7" i="9"/>
  <c r="G7" i="9"/>
  <c r="H7" i="9"/>
  <c r="C8" i="9"/>
  <c r="D8" i="9"/>
  <c r="D15" i="3" s="1"/>
  <c r="E8" i="9"/>
  <c r="F15" i="3" s="1"/>
  <c r="F8" i="9"/>
  <c r="H15" i="3" s="1"/>
  <c r="G8" i="9"/>
  <c r="J15" i="3" s="1"/>
  <c r="H8" i="9"/>
  <c r="C9" i="9"/>
  <c r="D9" i="9"/>
  <c r="D17" i="3" s="1"/>
  <c r="E9" i="9"/>
  <c r="F17" i="3" s="1"/>
  <c r="F9" i="9"/>
  <c r="H17" i="3" s="1"/>
  <c r="G9" i="9"/>
  <c r="J17" i="3" s="1"/>
  <c r="H9" i="9"/>
  <c r="D6" i="9"/>
  <c r="E6" i="9"/>
  <c r="F6" i="9"/>
  <c r="G6" i="9"/>
  <c r="H6" i="9"/>
  <c r="C6" i="9"/>
  <c r="C16" i="10"/>
  <c r="D16" i="10"/>
  <c r="E16" i="10"/>
  <c r="F16" i="10"/>
  <c r="G16" i="10"/>
  <c r="H16" i="10"/>
  <c r="C17" i="10"/>
  <c r="D17" i="10"/>
  <c r="C9" i="3" s="1"/>
  <c r="E17" i="10"/>
  <c r="E9" i="3" s="1"/>
  <c r="F17" i="10"/>
  <c r="G9" i="3" s="1"/>
  <c r="G17" i="10"/>
  <c r="I9" i="3" s="1"/>
  <c r="H17" i="10"/>
  <c r="C18" i="10"/>
  <c r="D18" i="10"/>
  <c r="C11" i="3" s="1"/>
  <c r="E18" i="10"/>
  <c r="E11" i="3" s="1"/>
  <c r="F18" i="10"/>
  <c r="G11" i="3" s="1"/>
  <c r="G18" i="10"/>
  <c r="I11" i="3" s="1"/>
  <c r="H18" i="10"/>
  <c r="D15" i="10"/>
  <c r="E15" i="10"/>
  <c r="F15" i="10"/>
  <c r="G15" i="10"/>
  <c r="H15" i="10"/>
  <c r="C15" i="10"/>
  <c r="C7" i="10"/>
  <c r="D7" i="10"/>
  <c r="E7" i="10"/>
  <c r="F7" i="10"/>
  <c r="G7" i="10"/>
  <c r="H7" i="10"/>
  <c r="K14" i="3" s="1"/>
  <c r="C8" i="10"/>
  <c r="D8" i="10"/>
  <c r="C15" i="3" s="1"/>
  <c r="E8" i="10"/>
  <c r="E15" i="3" s="1"/>
  <c r="F8" i="10"/>
  <c r="G15" i="3" s="1"/>
  <c r="G8" i="10"/>
  <c r="I15" i="3" s="1"/>
  <c r="H8" i="10"/>
  <c r="C9" i="10"/>
  <c r="D9" i="10"/>
  <c r="C17" i="3" s="1"/>
  <c r="E9" i="10"/>
  <c r="E17" i="3" s="1"/>
  <c r="F9" i="10"/>
  <c r="G17" i="3" s="1"/>
  <c r="G9" i="10"/>
  <c r="I17" i="3" s="1"/>
  <c r="H9" i="10"/>
  <c r="D6" i="10"/>
  <c r="E6" i="10"/>
  <c r="F6" i="10"/>
  <c r="G6" i="10"/>
  <c r="H6" i="10"/>
  <c r="C6" i="10"/>
  <c r="L15" i="12"/>
  <c r="N14" i="8" s="1"/>
  <c r="M15" i="12"/>
  <c r="O14" i="8" s="1"/>
  <c r="N15" i="12"/>
  <c r="P14" i="8" s="1"/>
  <c r="O15" i="12"/>
  <c r="Q14" i="8" s="1"/>
  <c r="P15" i="12"/>
  <c r="R14" i="8" s="1"/>
  <c r="Q15" i="12"/>
  <c r="S14" i="8" s="1"/>
  <c r="L16" i="12"/>
  <c r="N15" i="8" s="1"/>
  <c r="M16" i="12"/>
  <c r="O15" i="8" s="1"/>
  <c r="N16" i="12"/>
  <c r="P15" i="8" s="1"/>
  <c r="O16" i="12"/>
  <c r="Q15" i="8" s="1"/>
  <c r="P16" i="12"/>
  <c r="R15" i="8" s="1"/>
  <c r="Q16" i="12"/>
  <c r="S15" i="8" s="1"/>
  <c r="L17" i="12"/>
  <c r="M17" i="12"/>
  <c r="N17" i="12"/>
  <c r="O17" i="12"/>
  <c r="P17" i="12"/>
  <c r="Q17" i="12"/>
  <c r="M14" i="12"/>
  <c r="N14" i="12"/>
  <c r="O14" i="12"/>
  <c r="P14" i="12"/>
  <c r="Q14" i="12"/>
  <c r="L14" i="12"/>
  <c r="C15" i="12"/>
  <c r="D15" i="12"/>
  <c r="E15" i="12"/>
  <c r="F15" i="12"/>
  <c r="G15" i="12"/>
  <c r="H15" i="12"/>
  <c r="C16" i="12"/>
  <c r="D16" i="12"/>
  <c r="E16" i="12"/>
  <c r="F16" i="12"/>
  <c r="G16" i="12"/>
  <c r="H16" i="12"/>
  <c r="C17" i="12"/>
  <c r="D17" i="12"/>
  <c r="E17" i="12"/>
  <c r="F17" i="12"/>
  <c r="G17" i="12"/>
  <c r="H17" i="12"/>
  <c r="D14" i="12"/>
  <c r="E14" i="12"/>
  <c r="F14" i="12"/>
  <c r="G14" i="12"/>
  <c r="H14" i="12"/>
  <c r="C14" i="12"/>
  <c r="L16" i="11"/>
  <c r="M16" i="11"/>
  <c r="N16" i="11"/>
  <c r="O16" i="11"/>
  <c r="P16" i="11"/>
  <c r="Q16" i="11"/>
  <c r="L17" i="11"/>
  <c r="M17" i="11"/>
  <c r="N17" i="11"/>
  <c r="O17" i="11"/>
  <c r="P17" i="11"/>
  <c r="Q17" i="11"/>
  <c r="L18" i="11"/>
  <c r="M18" i="11"/>
  <c r="N18" i="11"/>
  <c r="O18" i="11"/>
  <c r="P18" i="11"/>
  <c r="Q18" i="11"/>
  <c r="M15" i="11"/>
  <c r="N15" i="11"/>
  <c r="O15" i="11"/>
  <c r="P15" i="11"/>
  <c r="Q15" i="11"/>
  <c r="L15" i="11"/>
  <c r="L8" i="11"/>
  <c r="M8" i="11"/>
  <c r="N8" i="11"/>
  <c r="O8" i="11"/>
  <c r="P8" i="11"/>
  <c r="Q8" i="11"/>
  <c r="L9" i="11"/>
  <c r="M9" i="11"/>
  <c r="N9" i="11"/>
  <c r="O9" i="11"/>
  <c r="P9" i="11"/>
  <c r="Q9" i="11"/>
  <c r="L10" i="11"/>
  <c r="M10" i="11"/>
  <c r="N10" i="11"/>
  <c r="O10" i="11"/>
  <c r="P10" i="11"/>
  <c r="Q10" i="11"/>
  <c r="M7" i="11"/>
  <c r="N7" i="11"/>
  <c r="O7" i="11"/>
  <c r="P7" i="11"/>
  <c r="Q7" i="11"/>
  <c r="L7" i="11"/>
  <c r="C16" i="11"/>
  <c r="D16" i="11"/>
  <c r="E16" i="11"/>
  <c r="F16" i="11"/>
  <c r="G16" i="11"/>
  <c r="H16" i="11"/>
  <c r="C17" i="11"/>
  <c r="D17" i="11"/>
  <c r="E17" i="11"/>
  <c r="F17" i="11"/>
  <c r="G17" i="11"/>
  <c r="H17" i="11"/>
  <c r="C18" i="11"/>
  <c r="D18" i="11"/>
  <c r="E18" i="11"/>
  <c r="F18" i="11"/>
  <c r="G18" i="11"/>
  <c r="H18" i="11"/>
  <c r="D15" i="11"/>
  <c r="E15" i="11"/>
  <c r="F15" i="11"/>
  <c r="G15" i="11"/>
  <c r="H15" i="11"/>
  <c r="C15" i="11"/>
  <c r="C8" i="11"/>
  <c r="D8" i="11"/>
  <c r="E8" i="11"/>
  <c r="F8" i="11"/>
  <c r="G8" i="11"/>
  <c r="H8" i="11"/>
  <c r="C9" i="11"/>
  <c r="D9" i="11"/>
  <c r="E9" i="11"/>
  <c r="F9" i="11"/>
  <c r="G9" i="11"/>
  <c r="H9" i="11"/>
  <c r="C10" i="11"/>
  <c r="D10" i="11"/>
  <c r="E10" i="11"/>
  <c r="F10" i="11"/>
  <c r="G10" i="11"/>
  <c r="H10" i="11"/>
  <c r="D7" i="11"/>
  <c r="E7" i="11"/>
  <c r="F7" i="11"/>
  <c r="G7" i="11"/>
  <c r="H7" i="11"/>
  <c r="C7" i="11"/>
  <c r="H20" i="7"/>
  <c r="G20" i="7"/>
  <c r="F20" i="7"/>
  <c r="E20" i="7"/>
  <c r="D20" i="7"/>
  <c r="C20" i="7"/>
  <c r="H12" i="7"/>
  <c r="G12" i="7"/>
  <c r="F12" i="7"/>
  <c r="E12" i="7"/>
  <c r="D12" i="7"/>
  <c r="C12" i="7"/>
  <c r="D4" i="7"/>
  <c r="E4" i="7"/>
  <c r="F4" i="7"/>
  <c r="G4" i="7"/>
  <c r="H4" i="7"/>
  <c r="S20" i="7"/>
  <c r="R20" i="7"/>
  <c r="Q20" i="7"/>
  <c r="P20" i="7"/>
  <c r="O20" i="7"/>
  <c r="N20" i="7"/>
  <c r="S12" i="7"/>
  <c r="R12" i="7"/>
  <c r="Q12" i="7"/>
  <c r="P12" i="7"/>
  <c r="O12" i="7"/>
  <c r="N12" i="7"/>
  <c r="O4" i="7"/>
  <c r="P4" i="7"/>
  <c r="Q4" i="7"/>
  <c r="R4" i="7"/>
  <c r="S4" i="7"/>
  <c r="H28" i="9" l="1"/>
  <c r="K15" i="3"/>
  <c r="H24" i="10"/>
  <c r="K9" i="3"/>
  <c r="H29" i="10"/>
  <c r="L15" i="3"/>
  <c r="H24" i="9"/>
  <c r="L9" i="3"/>
  <c r="H29" i="9"/>
  <c r="K17" i="3"/>
  <c r="H25" i="10"/>
  <c r="K11" i="3"/>
  <c r="H30" i="10"/>
  <c r="L17" i="3"/>
  <c r="H25" i="9"/>
  <c r="L11" i="3"/>
  <c r="H30" i="9"/>
  <c r="C6" i="12" l="1"/>
  <c r="H16" i="6" l="1"/>
  <c r="H18" i="6"/>
  <c r="G16" i="6"/>
  <c r="G18" i="6"/>
  <c r="F16" i="6"/>
  <c r="F18" i="6"/>
  <c r="E16" i="6"/>
  <c r="E18" i="6"/>
  <c r="D16" i="6"/>
  <c r="D18" i="6"/>
  <c r="C16" i="6"/>
  <c r="C17" i="6"/>
  <c r="C18" i="6"/>
  <c r="H7" i="6"/>
  <c r="H9" i="6"/>
  <c r="G7" i="6"/>
  <c r="G9" i="6"/>
  <c r="F7" i="6"/>
  <c r="F9" i="6"/>
  <c r="E7" i="6"/>
  <c r="E9" i="6"/>
  <c r="C7" i="6"/>
  <c r="C8" i="6"/>
  <c r="C9" i="6"/>
  <c r="H15" i="4"/>
  <c r="S6" i="5" s="1"/>
  <c r="H17" i="4"/>
  <c r="F9" i="2" s="1"/>
  <c r="G15" i="4"/>
  <c r="R6" i="5" s="1"/>
  <c r="F15" i="4"/>
  <c r="Q6" i="5" s="1"/>
  <c r="F17" i="4"/>
  <c r="Q8" i="5" s="1"/>
  <c r="E15" i="4"/>
  <c r="P6" i="5" s="1"/>
  <c r="E17" i="4"/>
  <c r="P8" i="5" s="1"/>
  <c r="D15" i="4"/>
  <c r="O6" i="5" s="1"/>
  <c r="D17" i="4"/>
  <c r="O8" i="5" s="1"/>
  <c r="C15" i="4"/>
  <c r="N6" i="5" s="1"/>
  <c r="C16" i="4"/>
  <c r="N7" i="5" s="1"/>
  <c r="C17" i="4"/>
  <c r="N8" i="5" s="1"/>
  <c r="H9" i="4"/>
  <c r="D9" i="2" s="1"/>
  <c r="G7" i="4"/>
  <c r="C6" i="2" s="1"/>
  <c r="F7" i="4"/>
  <c r="F9" i="4"/>
  <c r="E7" i="4"/>
  <c r="E9" i="4"/>
  <c r="D7" i="4"/>
  <c r="D9" i="4"/>
  <c r="C7" i="4"/>
  <c r="C8" i="4"/>
  <c r="C9" i="4"/>
  <c r="H16" i="3"/>
  <c r="H6" i="4"/>
  <c r="S14" i="5"/>
  <c r="S15" i="5"/>
  <c r="S16" i="5"/>
  <c r="R14" i="5"/>
  <c r="R15" i="5"/>
  <c r="R16" i="5"/>
  <c r="Q14" i="5"/>
  <c r="Q15" i="5"/>
  <c r="Q16" i="5"/>
  <c r="P14" i="5"/>
  <c r="P15" i="5"/>
  <c r="P16" i="5"/>
  <c r="O14" i="5"/>
  <c r="O15" i="5"/>
  <c r="O16" i="5"/>
  <c r="N14" i="5"/>
  <c r="N15" i="5"/>
  <c r="N16" i="5"/>
  <c r="H14" i="5"/>
  <c r="H15" i="5"/>
  <c r="H16" i="5"/>
  <c r="G14" i="5"/>
  <c r="G15" i="5"/>
  <c r="G16" i="5"/>
  <c r="F14" i="5"/>
  <c r="F15" i="5"/>
  <c r="F16" i="5"/>
  <c r="E14" i="5"/>
  <c r="E15" i="5"/>
  <c r="E16" i="5"/>
  <c r="D14" i="5"/>
  <c r="D15" i="5"/>
  <c r="D16" i="5"/>
  <c r="C14" i="5"/>
  <c r="C15" i="5"/>
  <c r="C16" i="5"/>
  <c r="H14" i="7"/>
  <c r="H15" i="7"/>
  <c r="H16" i="7"/>
  <c r="G14" i="7"/>
  <c r="G15" i="7"/>
  <c r="G16" i="7"/>
  <c r="F15" i="7"/>
  <c r="F16" i="7"/>
  <c r="E15" i="7"/>
  <c r="E16" i="7"/>
  <c r="D14" i="7"/>
  <c r="D15" i="7"/>
  <c r="D16" i="7"/>
  <c r="C14" i="7"/>
  <c r="C15" i="7"/>
  <c r="C16" i="7"/>
  <c r="D6" i="12"/>
  <c r="E6" i="12"/>
  <c r="G6" i="12"/>
  <c r="H6" i="7"/>
  <c r="H7" i="7"/>
  <c r="H8" i="7"/>
  <c r="G6" i="7"/>
  <c r="G7" i="7"/>
  <c r="G8" i="7"/>
  <c r="F6" i="7"/>
  <c r="F7" i="7"/>
  <c r="F8" i="7"/>
  <c r="E7" i="7"/>
  <c r="E8" i="7"/>
  <c r="D6" i="7"/>
  <c r="D7" i="7"/>
  <c r="D8" i="7"/>
  <c r="C6" i="7"/>
  <c r="C7" i="7"/>
  <c r="D5" i="7"/>
  <c r="E5" i="7"/>
  <c r="F5" i="7"/>
  <c r="G5" i="7"/>
  <c r="H5" i="7"/>
  <c r="S14" i="7"/>
  <c r="S15" i="7"/>
  <c r="S16" i="7"/>
  <c r="R14" i="7"/>
  <c r="R15" i="7"/>
  <c r="R16" i="7"/>
  <c r="Q14" i="7"/>
  <c r="Q15" i="7"/>
  <c r="Q16" i="7"/>
  <c r="P15" i="7"/>
  <c r="P16" i="7"/>
  <c r="O14" i="7"/>
  <c r="O15" i="7"/>
  <c r="O16" i="7"/>
  <c r="N14" i="7"/>
  <c r="N15" i="7"/>
  <c r="N16" i="7"/>
  <c r="M6" i="12"/>
  <c r="N6" i="12"/>
  <c r="O6" i="12"/>
  <c r="P6" i="12"/>
  <c r="Q6" i="12"/>
  <c r="N13" i="7"/>
  <c r="S6" i="7"/>
  <c r="S7" i="7"/>
  <c r="S8" i="7"/>
  <c r="R6" i="7"/>
  <c r="R7" i="7"/>
  <c r="R8" i="7"/>
  <c r="Q6" i="7"/>
  <c r="Q7" i="7"/>
  <c r="Q8" i="7"/>
  <c r="P7" i="7"/>
  <c r="P8" i="7"/>
  <c r="O6" i="7"/>
  <c r="O7" i="7"/>
  <c r="N8" i="7"/>
  <c r="N7" i="7"/>
  <c r="S20" i="5"/>
  <c r="S12" i="5"/>
  <c r="S4" i="5"/>
  <c r="H20" i="5"/>
  <c r="H12" i="5"/>
  <c r="H4" i="5"/>
  <c r="H23" i="6"/>
  <c r="H14" i="6"/>
  <c r="H5" i="6"/>
  <c r="H21" i="4"/>
  <c r="H13" i="4"/>
  <c r="S20" i="8"/>
  <c r="H20" i="8"/>
  <c r="S12" i="8"/>
  <c r="R12" i="8"/>
  <c r="H12" i="8"/>
  <c r="S4" i="8"/>
  <c r="H4" i="8"/>
  <c r="D14" i="4"/>
  <c r="P13" i="5"/>
  <c r="H10" i="3"/>
  <c r="C14" i="4"/>
  <c r="C13" i="4"/>
  <c r="D13" i="4"/>
  <c r="D21" i="4" s="1"/>
  <c r="E13" i="4"/>
  <c r="P4" i="5" s="1"/>
  <c r="F13" i="4"/>
  <c r="Q4" i="5" s="1"/>
  <c r="G13" i="4"/>
  <c r="G21" i="4" s="1"/>
  <c r="B15" i="4"/>
  <c r="M6" i="5" s="1"/>
  <c r="B17" i="4"/>
  <c r="M8" i="5" s="1"/>
  <c r="B14" i="4"/>
  <c r="M5" i="5" s="1"/>
  <c r="M9" i="5"/>
  <c r="M4" i="5"/>
  <c r="C4" i="5"/>
  <c r="D4" i="5"/>
  <c r="E4" i="5"/>
  <c r="F4" i="5"/>
  <c r="G4" i="5"/>
  <c r="B7" i="4"/>
  <c r="B9" i="4"/>
  <c r="B6" i="4"/>
  <c r="B5" i="5" s="1"/>
  <c r="B9" i="5"/>
  <c r="B4" i="5"/>
  <c r="M21" i="5"/>
  <c r="B21" i="5"/>
  <c r="M24" i="5"/>
  <c r="B24" i="5"/>
  <c r="M22" i="5"/>
  <c r="B22" i="5"/>
  <c r="R20" i="5"/>
  <c r="Q20" i="5"/>
  <c r="P20" i="5"/>
  <c r="O20" i="5"/>
  <c r="N20" i="5"/>
  <c r="G20" i="5"/>
  <c r="F20" i="5"/>
  <c r="E20" i="5"/>
  <c r="D20" i="5"/>
  <c r="C20" i="5"/>
  <c r="M13" i="5"/>
  <c r="B13" i="5"/>
  <c r="M16" i="5"/>
  <c r="B16" i="5"/>
  <c r="M14" i="5"/>
  <c r="B14" i="5"/>
  <c r="R12" i="5"/>
  <c r="Q12" i="5"/>
  <c r="P12" i="5"/>
  <c r="O12" i="5"/>
  <c r="N12" i="5"/>
  <c r="G12" i="5"/>
  <c r="F12" i="5"/>
  <c r="E12" i="5"/>
  <c r="D12" i="5"/>
  <c r="C12" i="5"/>
  <c r="A2" i="5"/>
  <c r="K10" i="3"/>
  <c r="H5" i="25"/>
  <c r="B20" i="3"/>
  <c r="A2" i="3"/>
  <c r="E14" i="3"/>
  <c r="E8" i="3"/>
  <c r="E10" i="3"/>
  <c r="G14" i="3"/>
  <c r="G8" i="3"/>
  <c r="G10" i="3"/>
  <c r="I14" i="3"/>
  <c r="A2" i="12"/>
  <c r="K10" i="12"/>
  <c r="K9" i="12"/>
  <c r="M8" i="8" s="1"/>
  <c r="K7" i="12"/>
  <c r="M6" i="8" s="1"/>
  <c r="K6" i="12"/>
  <c r="M5" i="8" s="1"/>
  <c r="L4" i="12"/>
  <c r="B10" i="12"/>
  <c r="B9" i="12"/>
  <c r="B8" i="8" s="1"/>
  <c r="B7" i="12"/>
  <c r="B6" i="8" s="1"/>
  <c r="B6" i="12"/>
  <c r="B5" i="8" s="1"/>
  <c r="C4" i="12"/>
  <c r="B5" i="12"/>
  <c r="C13" i="7"/>
  <c r="O20" i="8"/>
  <c r="N20" i="8"/>
  <c r="O12" i="8"/>
  <c r="N12" i="8"/>
  <c r="O4" i="8"/>
  <c r="N4" i="8"/>
  <c r="D20" i="8"/>
  <c r="C20" i="8"/>
  <c r="C12" i="8"/>
  <c r="D12" i="8"/>
  <c r="D4" i="8"/>
  <c r="P20" i="8"/>
  <c r="P12" i="8"/>
  <c r="P4" i="8"/>
  <c r="E20" i="8"/>
  <c r="E12" i="8"/>
  <c r="E4" i="8"/>
  <c r="Q20" i="8"/>
  <c r="Q12" i="8"/>
  <c r="Q4" i="8"/>
  <c r="F20" i="8"/>
  <c r="F12" i="8"/>
  <c r="F4" i="8"/>
  <c r="A2" i="8"/>
  <c r="M21" i="8"/>
  <c r="M24" i="8"/>
  <c r="M22" i="8"/>
  <c r="R20" i="8"/>
  <c r="M13" i="8"/>
  <c r="M16" i="8"/>
  <c r="M14" i="8"/>
  <c r="R4" i="8"/>
  <c r="B21" i="8"/>
  <c r="B24" i="8"/>
  <c r="B22" i="8"/>
  <c r="G20" i="8"/>
  <c r="B13" i="8"/>
  <c r="B16" i="8"/>
  <c r="B14" i="8"/>
  <c r="G12" i="8"/>
  <c r="G4" i="8"/>
  <c r="A2" i="11"/>
  <c r="A2" i="7"/>
  <c r="M21" i="7"/>
  <c r="M24" i="7"/>
  <c r="M22" i="7"/>
  <c r="M13" i="7"/>
  <c r="M16" i="7"/>
  <c r="M14" i="7"/>
  <c r="M5" i="7"/>
  <c r="M8" i="7"/>
  <c r="M6" i="7"/>
  <c r="B22" i="7"/>
  <c r="B21" i="7"/>
  <c r="B24" i="7"/>
  <c r="B13" i="7"/>
  <c r="B16" i="7"/>
  <c r="B14" i="7"/>
  <c r="B5" i="7"/>
  <c r="B8" i="7"/>
  <c r="B6" i="7"/>
  <c r="B13" i="2"/>
  <c r="A2" i="2"/>
  <c r="B5" i="14"/>
  <c r="A2" i="10"/>
  <c r="G14" i="6"/>
  <c r="G23" i="6" s="1"/>
  <c r="F14" i="6"/>
  <c r="F23" i="6" s="1"/>
  <c r="E14" i="6"/>
  <c r="E23" i="6" s="1"/>
  <c r="D14" i="6"/>
  <c r="D23" i="6" s="1"/>
  <c r="C14" i="6"/>
  <c r="C23" i="6" s="1"/>
  <c r="G5" i="6"/>
  <c r="F5" i="6"/>
  <c r="E5" i="6"/>
  <c r="D5" i="6"/>
  <c r="C5" i="6"/>
  <c r="C6" i="6"/>
  <c r="C15" i="6"/>
  <c r="A2" i="6"/>
  <c r="B6" i="6"/>
  <c r="B24" i="6" s="1"/>
  <c r="B9" i="6"/>
  <c r="B27" i="6" s="1"/>
  <c r="B7" i="6"/>
  <c r="B25" i="6" s="1"/>
  <c r="B15" i="6"/>
  <c r="B18" i="6"/>
  <c r="B16" i="6"/>
  <c r="A2" i="9"/>
  <c r="A2" i="4"/>
  <c r="N5" i="7"/>
  <c r="R5" i="7"/>
  <c r="S5" i="7"/>
  <c r="S13" i="7"/>
  <c r="Q13" i="7"/>
  <c r="O13" i="7"/>
  <c r="Q5" i="7"/>
  <c r="H8" i="3"/>
  <c r="D10" i="3"/>
  <c r="O11" i="11"/>
  <c r="L23" i="11"/>
  <c r="N21" i="7" s="1"/>
  <c r="C23" i="11"/>
  <c r="C21" i="7" s="1"/>
  <c r="C10" i="3"/>
  <c r="D14" i="3"/>
  <c r="L6" i="12"/>
  <c r="N5" i="8" s="1"/>
  <c r="P13" i="7"/>
  <c r="K8" i="3"/>
  <c r="H28" i="10"/>
  <c r="C16" i="3"/>
  <c r="C8" i="3"/>
  <c r="E14" i="4"/>
  <c r="F10" i="3"/>
  <c r="H14" i="3"/>
  <c r="G19" i="11"/>
  <c r="C19" i="11"/>
  <c r="L16" i="3"/>
  <c r="E13" i="7"/>
  <c r="F6" i="4"/>
  <c r="G16" i="3"/>
  <c r="C22" i="12"/>
  <c r="C21" i="8" s="1"/>
  <c r="F14" i="4"/>
  <c r="K16" i="3"/>
  <c r="E13" i="5"/>
  <c r="R13" i="5"/>
  <c r="C13" i="8"/>
  <c r="C13" i="5"/>
  <c r="R13" i="7"/>
  <c r="D13" i="7"/>
  <c r="I8" i="3"/>
  <c r="L19" i="11"/>
  <c r="P5" i="7"/>
  <c r="E16" i="3"/>
  <c r="N13" i="5"/>
  <c r="N13" i="8"/>
  <c r="O5" i="7"/>
  <c r="G13" i="7"/>
  <c r="J8" i="3"/>
  <c r="G13" i="5"/>
  <c r="Q13" i="5"/>
  <c r="D6" i="4"/>
  <c r="D16" i="3"/>
  <c r="I10" i="3"/>
  <c r="H27" i="10"/>
  <c r="C5" i="7"/>
  <c r="Q11" i="11"/>
  <c r="F16" i="3"/>
  <c r="H23" i="10"/>
  <c r="D13" i="5"/>
  <c r="O13" i="5"/>
  <c r="D8" i="3"/>
  <c r="L8" i="3"/>
  <c r="H14" i="4"/>
  <c r="F8" i="2" s="1"/>
  <c r="L10" i="3"/>
  <c r="F8" i="3"/>
  <c r="J14" i="3"/>
  <c r="R4" i="5" l="1"/>
  <c r="D22" i="4"/>
  <c r="J176" i="15"/>
  <c r="G175" i="20"/>
  <c r="F176" i="17"/>
  <c r="J176" i="14"/>
  <c r="G176" i="23"/>
  <c r="F176" i="21"/>
  <c r="G176" i="18"/>
  <c r="G5" i="25"/>
  <c r="F175" i="20"/>
  <c r="G176" i="17"/>
  <c r="J175" i="15"/>
  <c r="H176" i="22"/>
  <c r="K176" i="23"/>
  <c r="K174" i="20"/>
  <c r="F175" i="21"/>
  <c r="H176" i="23"/>
  <c r="G175" i="21"/>
  <c r="G176" i="21"/>
  <c r="H176" i="18"/>
  <c r="G175" i="17"/>
  <c r="K176" i="14"/>
  <c r="K175" i="15"/>
  <c r="K176" i="15"/>
  <c r="J176" i="21"/>
  <c r="I176" i="22"/>
  <c r="I176" i="20"/>
  <c r="K176" i="21"/>
  <c r="I176" i="16"/>
  <c r="K176" i="17"/>
  <c r="G176" i="14"/>
  <c r="G176" i="15"/>
  <c r="F176" i="14"/>
  <c r="K175" i="14"/>
  <c r="H176" i="20"/>
  <c r="K176" i="18"/>
  <c r="H176" i="16"/>
  <c r="J176" i="17"/>
  <c r="F176" i="15"/>
  <c r="R17" i="5"/>
  <c r="F175" i="17"/>
  <c r="F21" i="4"/>
  <c r="F175" i="22"/>
  <c r="F176" i="22"/>
  <c r="I176" i="23"/>
  <c r="F176" i="20"/>
  <c r="H175" i="21"/>
  <c r="H176" i="21"/>
  <c r="I176" i="18"/>
  <c r="F176" i="16"/>
  <c r="H175" i="17"/>
  <c r="H176" i="17"/>
  <c r="G175" i="22"/>
  <c r="G176" i="22"/>
  <c r="J176" i="23"/>
  <c r="G176" i="20"/>
  <c r="I175" i="21"/>
  <c r="I176" i="21"/>
  <c r="J176" i="18"/>
  <c r="G176" i="16"/>
  <c r="I175" i="17"/>
  <c r="I176" i="17"/>
  <c r="H175" i="22"/>
  <c r="H175" i="20"/>
  <c r="J175" i="17"/>
  <c r="F175" i="15"/>
  <c r="I175" i="22"/>
  <c r="I175" i="20"/>
  <c r="K175" i="21"/>
  <c r="G175" i="16"/>
  <c r="G175" i="14"/>
  <c r="G175" i="15"/>
  <c r="J175" i="22"/>
  <c r="J176" i="22"/>
  <c r="J176" i="20"/>
  <c r="K175" i="20"/>
  <c r="H175" i="16"/>
  <c r="J176" i="16"/>
  <c r="H175" i="14"/>
  <c r="H176" i="14"/>
  <c r="H175" i="15"/>
  <c r="H176" i="15"/>
  <c r="J175" i="21"/>
  <c r="F175" i="16"/>
  <c r="F175" i="14"/>
  <c r="K175" i="17"/>
  <c r="K175" i="22"/>
  <c r="K176" i="22"/>
  <c r="F176" i="23"/>
  <c r="K176" i="20"/>
  <c r="J175" i="20"/>
  <c r="F176" i="18"/>
  <c r="I175" i="16"/>
  <c r="K176" i="16"/>
  <c r="I175" i="14"/>
  <c r="I176" i="14"/>
  <c r="I175" i="15"/>
  <c r="I176" i="15"/>
  <c r="G176" i="24"/>
  <c r="I176" i="24"/>
  <c r="J175" i="16"/>
  <c r="K175" i="18"/>
  <c r="J175" i="14"/>
  <c r="J175" i="23"/>
  <c r="K175" i="23"/>
  <c r="F175" i="23"/>
  <c r="G175" i="23"/>
  <c r="H175" i="23"/>
  <c r="I175" i="23"/>
  <c r="I175" i="18"/>
  <c r="F176" i="24"/>
  <c r="H176" i="24"/>
  <c r="J176" i="24"/>
  <c r="K176" i="24"/>
  <c r="K175" i="16"/>
  <c r="J175" i="18"/>
  <c r="F175" i="18"/>
  <c r="G175" i="18"/>
  <c r="H175" i="18"/>
  <c r="J175" i="24"/>
  <c r="K175" i="24"/>
  <c r="F175" i="24"/>
  <c r="G175" i="24"/>
  <c r="H175" i="24"/>
  <c r="I175" i="24"/>
  <c r="S8" i="5"/>
  <c r="S24" i="5" s="1"/>
  <c r="G173" i="20"/>
  <c r="E27" i="6"/>
  <c r="G173" i="15"/>
  <c r="H25" i="6"/>
  <c r="K6" i="19"/>
  <c r="H173" i="14"/>
  <c r="J173" i="15"/>
  <c r="I173" i="24"/>
  <c r="C25" i="6"/>
  <c r="O4" i="5"/>
  <c r="B22" i="4"/>
  <c r="B6" i="5"/>
  <c r="B23" i="4"/>
  <c r="E21" i="4"/>
  <c r="F14" i="3"/>
  <c r="F18" i="3" s="1"/>
  <c r="Q17" i="7"/>
  <c r="F25" i="6"/>
  <c r="I173" i="15"/>
  <c r="I174" i="22"/>
  <c r="G173" i="16"/>
  <c r="I174" i="16"/>
  <c r="C17" i="5"/>
  <c r="C10" i="6"/>
  <c r="F6" i="19"/>
  <c r="K173" i="15"/>
  <c r="I5" i="25"/>
  <c r="J173" i="24"/>
  <c r="N4" i="5"/>
  <c r="C21" i="4"/>
  <c r="J173" i="14"/>
  <c r="J6" i="19"/>
  <c r="F173" i="15"/>
  <c r="B8" i="5"/>
  <c r="B25" i="4"/>
  <c r="I173" i="23"/>
  <c r="R17" i="7"/>
  <c r="N17" i="5"/>
  <c r="H7" i="4"/>
  <c r="D6" i="2" s="1"/>
  <c r="L14" i="3"/>
  <c r="H23" i="9"/>
  <c r="C19" i="6"/>
  <c r="C18" i="4"/>
  <c r="G17" i="7"/>
  <c r="D17" i="7"/>
  <c r="S17" i="7"/>
  <c r="G27" i="6"/>
  <c r="R9" i="7"/>
  <c r="C27" i="6"/>
  <c r="C17" i="7"/>
  <c r="C26" i="6"/>
  <c r="H27" i="6"/>
  <c r="G25" i="6"/>
  <c r="F27" i="6"/>
  <c r="E25" i="6"/>
  <c r="F22" i="4"/>
  <c r="G173" i="22"/>
  <c r="I173" i="21"/>
  <c r="K173" i="21"/>
  <c r="K173" i="16"/>
  <c r="I174" i="20"/>
  <c r="H173" i="21"/>
  <c r="H6" i="19"/>
  <c r="J173" i="17"/>
  <c r="F174" i="15"/>
  <c r="I173" i="20"/>
  <c r="H174" i="21"/>
  <c r="F174" i="16"/>
  <c r="I173" i="16"/>
  <c r="D5" i="5"/>
  <c r="D21" i="5" s="1"/>
  <c r="H173" i="15"/>
  <c r="K5" i="25"/>
  <c r="H173" i="24"/>
  <c r="G174" i="24"/>
  <c r="J173" i="22"/>
  <c r="F174" i="22"/>
  <c r="J173" i="18"/>
  <c r="H174" i="18"/>
  <c r="F173" i="20"/>
  <c r="K173" i="20"/>
  <c r="I6" i="19"/>
  <c r="K173" i="23"/>
  <c r="F173" i="22"/>
  <c r="I173" i="18"/>
  <c r="J177" i="17"/>
  <c r="F174" i="17"/>
  <c r="I173" i="14"/>
  <c r="F173" i="14"/>
  <c r="I174" i="15"/>
  <c r="H9" i="7"/>
  <c r="H18" i="12"/>
  <c r="Q18" i="12"/>
  <c r="N23" i="11"/>
  <c r="P21" i="7" s="1"/>
  <c r="I173" i="17"/>
  <c r="K173" i="17"/>
  <c r="I174" i="14"/>
  <c r="C19" i="9"/>
  <c r="C10" i="10"/>
  <c r="C19" i="10"/>
  <c r="F173" i="24"/>
  <c r="J173" i="16"/>
  <c r="F173" i="21"/>
  <c r="F173" i="16"/>
  <c r="G6" i="19"/>
  <c r="G173" i="18"/>
  <c r="N6" i="7"/>
  <c r="N9" i="7" s="1"/>
  <c r="L11" i="11"/>
  <c r="L27" i="11" s="1"/>
  <c r="N25" i="7" s="1"/>
  <c r="O8" i="7"/>
  <c r="O9" i="7" s="1"/>
  <c r="M11" i="11"/>
  <c r="H6" i="12"/>
  <c r="H5" i="8" s="1"/>
  <c r="H13" i="7"/>
  <c r="H17" i="7" s="1"/>
  <c r="H19" i="11"/>
  <c r="F14" i="7"/>
  <c r="F19" i="11"/>
  <c r="G10" i="9"/>
  <c r="G6" i="4"/>
  <c r="C8" i="2" s="1"/>
  <c r="G9" i="4"/>
  <c r="C9" i="2" s="1"/>
  <c r="G19" i="9"/>
  <c r="G14" i="4"/>
  <c r="E8" i="2" s="1"/>
  <c r="J10" i="3"/>
  <c r="G17" i="4"/>
  <c r="E9" i="2" s="1"/>
  <c r="I16" i="3"/>
  <c r="H22" i="10"/>
  <c r="G173" i="24"/>
  <c r="H174" i="24"/>
  <c r="K173" i="22"/>
  <c r="G174" i="22"/>
  <c r="F173" i="23"/>
  <c r="J173" i="23"/>
  <c r="J173" i="20"/>
  <c r="K173" i="18"/>
  <c r="D19" i="11"/>
  <c r="H173" i="20"/>
  <c r="Q19" i="11"/>
  <c r="Q27" i="11" s="1"/>
  <c r="S25" i="7" s="1"/>
  <c r="F11" i="11"/>
  <c r="H22" i="9"/>
  <c r="G173" i="14"/>
  <c r="P23" i="11"/>
  <c r="R21" i="7" s="1"/>
  <c r="P11" i="11"/>
  <c r="P6" i="7"/>
  <c r="P9" i="7" s="1"/>
  <c r="N11" i="11"/>
  <c r="P14" i="7"/>
  <c r="P17" i="7" s="1"/>
  <c r="N19" i="11"/>
  <c r="C8" i="7"/>
  <c r="C9" i="7" s="1"/>
  <c r="C11" i="11"/>
  <c r="C27" i="11" s="1"/>
  <c r="C25" i="7" s="1"/>
  <c r="E6" i="7"/>
  <c r="E9" i="7" s="1"/>
  <c r="E11" i="11"/>
  <c r="E14" i="7"/>
  <c r="E17" i="7" s="1"/>
  <c r="E19" i="11"/>
  <c r="D8" i="2"/>
  <c r="H5" i="5"/>
  <c r="G174" i="23"/>
  <c r="K174" i="21"/>
  <c r="G174" i="18"/>
  <c r="H11" i="11"/>
  <c r="M19" i="11"/>
  <c r="J16" i="3"/>
  <c r="G173" i="21"/>
  <c r="F173" i="18"/>
  <c r="Q9" i="7"/>
  <c r="O19" i="11"/>
  <c r="O27" i="11" s="1"/>
  <c r="Q25" i="7" s="1"/>
  <c r="D17" i="5"/>
  <c r="J174" i="24"/>
  <c r="I174" i="24"/>
  <c r="F9" i="7"/>
  <c r="F6" i="12"/>
  <c r="F5" i="8" s="1"/>
  <c r="F13" i="7"/>
  <c r="K173" i="24"/>
  <c r="F177" i="23"/>
  <c r="F174" i="20"/>
  <c r="F174" i="21"/>
  <c r="Q17" i="5"/>
  <c r="E17" i="5"/>
  <c r="G173" i="17"/>
  <c r="K174" i="24"/>
  <c r="F18" i="12"/>
  <c r="O18" i="12"/>
  <c r="G17" i="5"/>
  <c r="P19" i="11"/>
  <c r="F13" i="5"/>
  <c r="F17" i="5" s="1"/>
  <c r="H173" i="22"/>
  <c r="G11" i="11"/>
  <c r="G27" i="11" s="1"/>
  <c r="G25" i="7" s="1"/>
  <c r="D11" i="11"/>
  <c r="J174" i="18"/>
  <c r="G174" i="16"/>
  <c r="I174" i="21"/>
  <c r="O17" i="7"/>
  <c r="H174" i="22"/>
  <c r="F174" i="23"/>
  <c r="K174" i="18"/>
  <c r="H173" i="16"/>
  <c r="F173" i="17"/>
  <c r="H174" i="17"/>
  <c r="F174" i="14"/>
  <c r="K174" i="15"/>
  <c r="G174" i="17"/>
  <c r="J174" i="15"/>
  <c r="J174" i="23"/>
  <c r="I174" i="23"/>
  <c r="K174" i="23"/>
  <c r="H174" i="15"/>
  <c r="N17" i="7"/>
  <c r="H27" i="9"/>
  <c r="D9" i="6"/>
  <c r="D27" i="6" s="1"/>
  <c r="E10" i="9"/>
  <c r="E19" i="9"/>
  <c r="J174" i="22"/>
  <c r="H174" i="23"/>
  <c r="J174" i="20"/>
  <c r="J174" i="16"/>
  <c r="I174" i="17"/>
  <c r="G174" i="14"/>
  <c r="P17" i="5"/>
  <c r="S9" i="7"/>
  <c r="K174" i="22"/>
  <c r="K174" i="16"/>
  <c r="J174" i="17"/>
  <c r="H174" i="14"/>
  <c r="Q23" i="11"/>
  <c r="S21" i="7" s="1"/>
  <c r="D9" i="7"/>
  <c r="D18" i="12"/>
  <c r="M18" i="12"/>
  <c r="F174" i="24"/>
  <c r="I173" i="22"/>
  <c r="G174" i="20"/>
  <c r="G174" i="21"/>
  <c r="F174" i="18"/>
  <c r="I174" i="18"/>
  <c r="H173" i="17"/>
  <c r="J174" i="14"/>
  <c r="G174" i="15"/>
  <c r="O23" i="11"/>
  <c r="Q21" i="7" s="1"/>
  <c r="K174" i="14"/>
  <c r="K174" i="17"/>
  <c r="H174" i="16"/>
  <c r="H174" i="20"/>
  <c r="J174" i="21"/>
  <c r="H13" i="5"/>
  <c r="H17" i="5" s="1"/>
  <c r="E6" i="4"/>
  <c r="E22" i="4" s="1"/>
  <c r="S13" i="5"/>
  <c r="S17" i="5" s="1"/>
  <c r="M23" i="11"/>
  <c r="O21" i="7" s="1"/>
  <c r="G9" i="7"/>
  <c r="C18" i="12"/>
  <c r="G18" i="12"/>
  <c r="E18" i="12"/>
  <c r="L18" i="12"/>
  <c r="P18" i="12"/>
  <c r="N18" i="12"/>
  <c r="H10" i="9"/>
  <c r="F10" i="9"/>
  <c r="D10" i="9"/>
  <c r="H19" i="9"/>
  <c r="F19" i="9"/>
  <c r="D19" i="9"/>
  <c r="P22" i="12"/>
  <c r="R21" i="8" s="1"/>
  <c r="R5" i="8"/>
  <c r="N22" i="12"/>
  <c r="P21" i="8" s="1"/>
  <c r="P5" i="8"/>
  <c r="G5" i="8"/>
  <c r="G22" i="12"/>
  <c r="G21" i="8" s="1"/>
  <c r="E5" i="8"/>
  <c r="E22" i="12"/>
  <c r="E21" i="8" s="1"/>
  <c r="Q22" i="12"/>
  <c r="S21" i="8" s="1"/>
  <c r="S5" i="8"/>
  <c r="O22" i="12"/>
  <c r="Q21" i="8" s="1"/>
  <c r="Q5" i="8"/>
  <c r="M22" i="12"/>
  <c r="O21" i="8" s="1"/>
  <c r="O5" i="8"/>
  <c r="D5" i="8"/>
  <c r="D22" i="12"/>
  <c r="D21" i="8" s="1"/>
  <c r="O17" i="5"/>
  <c r="P5" i="5"/>
  <c r="L22" i="12"/>
  <c r="N21" i="8" s="1"/>
  <c r="O5" i="5"/>
  <c r="C24" i="4"/>
  <c r="C7" i="5"/>
  <c r="C23" i="5" s="1"/>
  <c r="D25" i="4"/>
  <c r="D8" i="5"/>
  <c r="D24" i="5" s="1"/>
  <c r="D23" i="4"/>
  <c r="D6" i="5"/>
  <c r="D22" i="5" s="1"/>
  <c r="E8" i="4"/>
  <c r="F25" i="4"/>
  <c r="F8" i="5"/>
  <c r="F24" i="5" s="1"/>
  <c r="F23" i="4"/>
  <c r="F6" i="5"/>
  <c r="F22" i="5" s="1"/>
  <c r="G8" i="4"/>
  <c r="C7" i="2" s="1"/>
  <c r="H25" i="4"/>
  <c r="H8" i="5"/>
  <c r="H24" i="5" s="1"/>
  <c r="E16" i="4"/>
  <c r="P7" i="5" s="1"/>
  <c r="P23" i="5" s="1"/>
  <c r="F12" i="3"/>
  <c r="G16" i="4"/>
  <c r="E7" i="2" s="1"/>
  <c r="H6" i="6"/>
  <c r="H10" i="10"/>
  <c r="F6" i="6"/>
  <c r="F10" i="10"/>
  <c r="D6" i="6"/>
  <c r="D10" i="10"/>
  <c r="D7" i="6"/>
  <c r="D25" i="6" s="1"/>
  <c r="C14" i="3"/>
  <c r="E8" i="6"/>
  <c r="E18" i="3"/>
  <c r="G8" i="6"/>
  <c r="H19" i="10"/>
  <c r="H15" i="6"/>
  <c r="F19" i="10"/>
  <c r="F15" i="6"/>
  <c r="D19" i="10"/>
  <c r="D15" i="6"/>
  <c r="E12" i="3"/>
  <c r="E17" i="6"/>
  <c r="I12" i="3"/>
  <c r="G17" i="6"/>
  <c r="L25" i="11"/>
  <c r="N23" i="7" s="1"/>
  <c r="M26" i="11"/>
  <c r="O24" i="7" s="1"/>
  <c r="M24" i="11"/>
  <c r="O22" i="7" s="1"/>
  <c r="N25" i="11"/>
  <c r="P23" i="7" s="1"/>
  <c r="O26" i="11"/>
  <c r="Q24" i="7" s="1"/>
  <c r="O24" i="11"/>
  <c r="Q22" i="7" s="1"/>
  <c r="P25" i="11"/>
  <c r="R23" i="7" s="1"/>
  <c r="Q26" i="11"/>
  <c r="S24" i="7" s="1"/>
  <c r="Q24" i="11"/>
  <c r="S22" i="7" s="1"/>
  <c r="G23" i="11"/>
  <c r="G21" i="7" s="1"/>
  <c r="E23" i="11"/>
  <c r="E21" i="7" s="1"/>
  <c r="C26" i="11"/>
  <c r="C24" i="7" s="1"/>
  <c r="C24" i="11"/>
  <c r="C22" i="7" s="1"/>
  <c r="D25" i="11"/>
  <c r="D23" i="7" s="1"/>
  <c r="E26" i="11"/>
  <c r="E24" i="7" s="1"/>
  <c r="E24" i="11"/>
  <c r="E22" i="7" s="1"/>
  <c r="F25" i="11"/>
  <c r="F23" i="7" s="1"/>
  <c r="G26" i="11"/>
  <c r="G24" i="7" s="1"/>
  <c r="G24" i="11"/>
  <c r="G22" i="7" s="1"/>
  <c r="H25" i="11"/>
  <c r="H23" i="7" s="1"/>
  <c r="C8" i="12"/>
  <c r="D9" i="12"/>
  <c r="D7" i="12"/>
  <c r="E8" i="12"/>
  <c r="F9" i="12"/>
  <c r="F7" i="12"/>
  <c r="G8" i="12"/>
  <c r="H9" i="12"/>
  <c r="H7" i="12"/>
  <c r="L8" i="12"/>
  <c r="M9" i="12"/>
  <c r="M7" i="12"/>
  <c r="N8" i="12"/>
  <c r="O9" i="12"/>
  <c r="O7" i="12"/>
  <c r="P8" i="12"/>
  <c r="Q9" i="12"/>
  <c r="Q7" i="12"/>
  <c r="N23" i="5"/>
  <c r="O24" i="5"/>
  <c r="O22" i="5"/>
  <c r="Q24" i="5"/>
  <c r="Q22" i="5"/>
  <c r="S22" i="5"/>
  <c r="H13" i="8"/>
  <c r="F13" i="8"/>
  <c r="D13" i="8"/>
  <c r="C15" i="8"/>
  <c r="D16" i="8"/>
  <c r="D14" i="8"/>
  <c r="E15" i="8"/>
  <c r="F16" i="8"/>
  <c r="F14" i="8"/>
  <c r="G15" i="8"/>
  <c r="H16" i="8"/>
  <c r="H14" i="8"/>
  <c r="R13" i="8"/>
  <c r="P13" i="8"/>
  <c r="N16" i="8"/>
  <c r="P16" i="8"/>
  <c r="R16" i="8"/>
  <c r="S5" i="5"/>
  <c r="Q5" i="5"/>
  <c r="Q21" i="5" s="1"/>
  <c r="F5" i="5"/>
  <c r="C5" i="8"/>
  <c r="C6" i="4"/>
  <c r="C10" i="4" s="1"/>
  <c r="C10" i="9"/>
  <c r="C8" i="5"/>
  <c r="C24" i="5" s="1"/>
  <c r="C25" i="4"/>
  <c r="C6" i="5"/>
  <c r="C22" i="5" s="1"/>
  <c r="C23" i="4"/>
  <c r="D18" i="3"/>
  <c r="D8" i="4"/>
  <c r="E8" i="5"/>
  <c r="E24" i="5" s="1"/>
  <c r="E25" i="4"/>
  <c r="E6" i="5"/>
  <c r="E22" i="5" s="1"/>
  <c r="E23" i="4"/>
  <c r="H18" i="3"/>
  <c r="F8" i="4"/>
  <c r="G6" i="5"/>
  <c r="G22" i="5" s="1"/>
  <c r="G23" i="4"/>
  <c r="G6" i="2" s="1"/>
  <c r="H8" i="4"/>
  <c r="D7" i="2" s="1"/>
  <c r="D12" i="3"/>
  <c r="D16" i="4"/>
  <c r="O7" i="5" s="1"/>
  <c r="O23" i="5" s="1"/>
  <c r="H12" i="3"/>
  <c r="F16" i="4"/>
  <c r="Q7" i="5" s="1"/>
  <c r="Q23" i="5" s="1"/>
  <c r="H16" i="4"/>
  <c r="F7" i="2" s="1"/>
  <c r="G10" i="10"/>
  <c r="G6" i="6"/>
  <c r="E10" i="10"/>
  <c r="E6" i="6"/>
  <c r="D8" i="6"/>
  <c r="G18" i="3"/>
  <c r="F8" i="6"/>
  <c r="K18" i="3"/>
  <c r="H8" i="6"/>
  <c r="G19" i="10"/>
  <c r="G15" i="6"/>
  <c r="E19" i="10"/>
  <c r="E15" i="6"/>
  <c r="D17" i="6"/>
  <c r="C12" i="3"/>
  <c r="F17" i="6"/>
  <c r="G12" i="3"/>
  <c r="H17" i="6"/>
  <c r="K12" i="3"/>
  <c r="L26" i="11"/>
  <c r="N24" i="7" s="1"/>
  <c r="L24" i="11"/>
  <c r="N22" i="7" s="1"/>
  <c r="M25" i="11"/>
  <c r="O23" i="7" s="1"/>
  <c r="N26" i="11"/>
  <c r="P24" i="7" s="1"/>
  <c r="N24" i="11"/>
  <c r="P22" i="7" s="1"/>
  <c r="O25" i="11"/>
  <c r="Q23" i="7" s="1"/>
  <c r="P26" i="11"/>
  <c r="R24" i="7" s="1"/>
  <c r="P24" i="11"/>
  <c r="R22" i="7" s="1"/>
  <c r="Q25" i="11"/>
  <c r="S23" i="7" s="1"/>
  <c r="H23" i="11"/>
  <c r="H21" i="7" s="1"/>
  <c r="F23" i="11"/>
  <c r="F21" i="7" s="1"/>
  <c r="D23" i="11"/>
  <c r="D21" i="7" s="1"/>
  <c r="C25" i="11"/>
  <c r="C23" i="7" s="1"/>
  <c r="D26" i="11"/>
  <c r="D24" i="7" s="1"/>
  <c r="D24" i="11"/>
  <c r="D22" i="7" s="1"/>
  <c r="E25" i="11"/>
  <c r="E23" i="7" s="1"/>
  <c r="F26" i="11"/>
  <c r="F24" i="7" s="1"/>
  <c r="F24" i="11"/>
  <c r="F22" i="7" s="1"/>
  <c r="G25" i="11"/>
  <c r="G23" i="7" s="1"/>
  <c r="H26" i="11"/>
  <c r="H24" i="7" s="1"/>
  <c r="H24" i="11"/>
  <c r="H22" i="7" s="1"/>
  <c r="C9" i="12"/>
  <c r="C7" i="12"/>
  <c r="D8" i="12"/>
  <c r="E9" i="12"/>
  <c r="E7" i="12"/>
  <c r="F8" i="12"/>
  <c r="G9" i="12"/>
  <c r="G7" i="12"/>
  <c r="H8" i="12"/>
  <c r="L9" i="12"/>
  <c r="L7" i="12"/>
  <c r="M8" i="12"/>
  <c r="N9" i="12"/>
  <c r="N7" i="12"/>
  <c r="O8" i="12"/>
  <c r="P9" i="12"/>
  <c r="P7" i="12"/>
  <c r="Q8" i="12"/>
  <c r="N24" i="5"/>
  <c r="N22" i="5"/>
  <c r="P24" i="5"/>
  <c r="P22" i="5"/>
  <c r="R22" i="5"/>
  <c r="G13" i="8"/>
  <c r="E13" i="8"/>
  <c r="C16" i="8"/>
  <c r="C14" i="8"/>
  <c r="D15" i="8"/>
  <c r="E16" i="8"/>
  <c r="E14" i="8"/>
  <c r="F15" i="8"/>
  <c r="G16" i="8"/>
  <c r="G14" i="8"/>
  <c r="H15" i="8"/>
  <c r="S13" i="8"/>
  <c r="Q13" i="8"/>
  <c r="O13" i="8"/>
  <c r="O16" i="8"/>
  <c r="Q16" i="8"/>
  <c r="S16" i="8"/>
  <c r="H22" i="4"/>
  <c r="H8" i="2" s="1"/>
  <c r="F6" i="2"/>
  <c r="N5" i="5"/>
  <c r="J5" i="25"/>
  <c r="G173" i="23"/>
  <c r="H173" i="23"/>
  <c r="K173" i="14"/>
  <c r="C24" i="6"/>
  <c r="E6" i="2"/>
  <c r="J173" i="21"/>
  <c r="H173" i="18"/>
  <c r="L12" i="3"/>
  <c r="H22" i="12" l="1"/>
  <c r="H21" i="8" s="1"/>
  <c r="J177" i="15"/>
  <c r="C11" i="2"/>
  <c r="H6" i="5"/>
  <c r="H22" i="5" s="1"/>
  <c r="G177" i="15"/>
  <c r="H9" i="2"/>
  <c r="C18" i="1"/>
  <c r="F18" i="1" s="1"/>
  <c r="F177" i="21"/>
  <c r="G177" i="21"/>
  <c r="H177" i="16"/>
  <c r="F177" i="20"/>
  <c r="H23" i="4"/>
  <c r="C15" i="1" s="1"/>
  <c r="F15" i="1" s="1"/>
  <c r="K177" i="15"/>
  <c r="I177" i="21"/>
  <c r="G177" i="17"/>
  <c r="H177" i="14"/>
  <c r="K177" i="24"/>
  <c r="K177" i="23"/>
  <c r="F177" i="15"/>
  <c r="L18" i="3"/>
  <c r="P27" i="11"/>
  <c r="R25" i="7" s="1"/>
  <c r="R5" i="5"/>
  <c r="R21" i="5" s="1"/>
  <c r="C28" i="6"/>
  <c r="J12" i="3"/>
  <c r="I177" i="15"/>
  <c r="G177" i="20"/>
  <c r="G177" i="24"/>
  <c r="J177" i="16"/>
  <c r="H27" i="11"/>
  <c r="H25" i="7" s="1"/>
  <c r="J177" i="14"/>
  <c r="H177" i="23"/>
  <c r="F21" i="5"/>
  <c r="C22" i="4"/>
  <c r="C26" i="4" s="1"/>
  <c r="J177" i="21"/>
  <c r="I177" i="14"/>
  <c r="F177" i="14"/>
  <c r="F177" i="18"/>
  <c r="H177" i="20"/>
  <c r="F17" i="7"/>
  <c r="E19" i="6"/>
  <c r="K177" i="21"/>
  <c r="I18" i="3"/>
  <c r="J18" i="3"/>
  <c r="E5" i="5"/>
  <c r="E21" i="5" s="1"/>
  <c r="E10" i="4"/>
  <c r="C5" i="5"/>
  <c r="C21" i="5" s="1"/>
  <c r="G10" i="6"/>
  <c r="D27" i="11"/>
  <c r="D25" i="7" s="1"/>
  <c r="D11" i="2"/>
  <c r="M27" i="11"/>
  <c r="O25" i="7" s="1"/>
  <c r="F24" i="6"/>
  <c r="K177" i="16"/>
  <c r="F177" i="22"/>
  <c r="E27" i="11"/>
  <c r="E25" i="7" s="1"/>
  <c r="J177" i="23"/>
  <c r="H177" i="15"/>
  <c r="F177" i="16"/>
  <c r="F27" i="11"/>
  <c r="F25" i="7" s="1"/>
  <c r="H21" i="5"/>
  <c r="R8" i="5"/>
  <c r="R24" i="5" s="1"/>
  <c r="G25" i="4"/>
  <c r="G9" i="2" s="1"/>
  <c r="F22" i="12"/>
  <c r="F21" i="8" s="1"/>
  <c r="G24" i="6"/>
  <c r="H177" i="18"/>
  <c r="H177" i="21"/>
  <c r="K177" i="17"/>
  <c r="J177" i="20"/>
  <c r="G8" i="5"/>
  <c r="G24" i="5" s="1"/>
  <c r="G22" i="4"/>
  <c r="G8" i="2" s="1"/>
  <c r="G5" i="5"/>
  <c r="G21" i="5" s="1"/>
  <c r="I177" i="16"/>
  <c r="G10" i="4"/>
  <c r="G177" i="22"/>
  <c r="J177" i="18"/>
  <c r="G177" i="23"/>
  <c r="I177" i="23"/>
  <c r="I177" i="17"/>
  <c r="N17" i="8"/>
  <c r="G19" i="6"/>
  <c r="N27" i="11"/>
  <c r="P25" i="7" s="1"/>
  <c r="C17" i="8"/>
  <c r="G10" i="12"/>
  <c r="G26" i="12" s="1"/>
  <c r="G25" i="8" s="1"/>
  <c r="K177" i="14"/>
  <c r="G177" i="14"/>
  <c r="G177" i="16"/>
  <c r="H177" i="17"/>
  <c r="F177" i="17"/>
  <c r="I177" i="18"/>
  <c r="K177" i="18"/>
  <c r="I177" i="20"/>
  <c r="K177" i="20"/>
  <c r="J177" i="22"/>
  <c r="K177" i="22"/>
  <c r="H177" i="22"/>
  <c r="I177" i="22"/>
  <c r="F177" i="24"/>
  <c r="H177" i="24"/>
  <c r="I177" i="24"/>
  <c r="J177" i="24"/>
  <c r="S7" i="5"/>
  <c r="S23" i="5" s="1"/>
  <c r="F11" i="2"/>
  <c r="R7" i="5"/>
  <c r="R23" i="5" s="1"/>
  <c r="Q10" i="12"/>
  <c r="Q26" i="12" s="1"/>
  <c r="S25" i="8" s="1"/>
  <c r="M10" i="12"/>
  <c r="M26" i="12" s="1"/>
  <c r="O25" i="8" s="1"/>
  <c r="F10" i="12"/>
  <c r="F26" i="12" s="1"/>
  <c r="F25" i="8" s="1"/>
  <c r="H26" i="6"/>
  <c r="F26" i="6"/>
  <c r="D26" i="6"/>
  <c r="C18" i="3"/>
  <c r="E18" i="4"/>
  <c r="G18" i="4"/>
  <c r="N21" i="5"/>
  <c r="N9" i="5"/>
  <c r="N25" i="5" s="1"/>
  <c r="R6" i="8"/>
  <c r="P23" i="12"/>
  <c r="R22" i="8" s="1"/>
  <c r="Q7" i="8"/>
  <c r="O24" i="12"/>
  <c r="Q23" i="8" s="1"/>
  <c r="P8" i="8"/>
  <c r="N25" i="12"/>
  <c r="P24" i="8" s="1"/>
  <c r="N6" i="8"/>
  <c r="L23" i="12"/>
  <c r="N22" i="8" s="1"/>
  <c r="H7" i="8"/>
  <c r="H24" i="12"/>
  <c r="H23" i="8" s="1"/>
  <c r="G8" i="8"/>
  <c r="G25" i="12"/>
  <c r="G24" i="8" s="1"/>
  <c r="E6" i="8"/>
  <c r="E23" i="12"/>
  <c r="E22" i="8" s="1"/>
  <c r="D7" i="8"/>
  <c r="D24" i="12"/>
  <c r="D23" i="8" s="1"/>
  <c r="C8" i="8"/>
  <c r="C25" i="12"/>
  <c r="C24" i="8" s="1"/>
  <c r="S21" i="5"/>
  <c r="S8" i="8"/>
  <c r="Q25" i="12"/>
  <c r="S24" i="8" s="1"/>
  <c r="Q6" i="8"/>
  <c r="O23" i="12"/>
  <c r="Q22" i="8" s="1"/>
  <c r="P7" i="8"/>
  <c r="N24" i="12"/>
  <c r="P23" i="8" s="1"/>
  <c r="O8" i="8"/>
  <c r="M25" i="12"/>
  <c r="O24" i="8" s="1"/>
  <c r="H6" i="8"/>
  <c r="H23" i="12"/>
  <c r="H22" i="8" s="1"/>
  <c r="G7" i="8"/>
  <c r="G24" i="12"/>
  <c r="G23" i="8" s="1"/>
  <c r="F8" i="8"/>
  <c r="F25" i="12"/>
  <c r="F24" i="8" s="1"/>
  <c r="D6" i="8"/>
  <c r="D23" i="12"/>
  <c r="D22" i="8" s="1"/>
  <c r="C7" i="8"/>
  <c r="C24" i="12"/>
  <c r="C23" i="8" s="1"/>
  <c r="D10" i="6"/>
  <c r="D24" i="6"/>
  <c r="H10" i="6"/>
  <c r="H24" i="6"/>
  <c r="P21" i="5"/>
  <c r="P9" i="5"/>
  <c r="P25" i="5" s="1"/>
  <c r="Q17" i="8"/>
  <c r="G17" i="8"/>
  <c r="Q9" i="5"/>
  <c r="Q25" i="5" s="1"/>
  <c r="P17" i="8"/>
  <c r="F17" i="8"/>
  <c r="G26" i="6"/>
  <c r="E26" i="6"/>
  <c r="F10" i="6"/>
  <c r="O9" i="5"/>
  <c r="O25" i="5" s="1"/>
  <c r="O21" i="5"/>
  <c r="P10" i="12"/>
  <c r="P26" i="12" s="1"/>
  <c r="R25" i="8" s="1"/>
  <c r="C17" i="1"/>
  <c r="F17" i="1" s="1"/>
  <c r="S7" i="8"/>
  <c r="Q24" i="12"/>
  <c r="S23" i="8" s="1"/>
  <c r="R8" i="8"/>
  <c r="P25" i="12"/>
  <c r="R24" i="8" s="1"/>
  <c r="P6" i="8"/>
  <c r="N23" i="12"/>
  <c r="P22" i="8" s="1"/>
  <c r="O7" i="8"/>
  <c r="M24" i="12"/>
  <c r="O23" i="8" s="1"/>
  <c r="N8" i="8"/>
  <c r="L25" i="12"/>
  <c r="N24" i="8" s="1"/>
  <c r="G6" i="8"/>
  <c r="G23" i="12"/>
  <c r="G22" i="8" s="1"/>
  <c r="F7" i="8"/>
  <c r="F24" i="12"/>
  <c r="F23" i="8" s="1"/>
  <c r="E8" i="8"/>
  <c r="E25" i="12"/>
  <c r="E24" i="8" s="1"/>
  <c r="C6" i="8"/>
  <c r="C23" i="12"/>
  <c r="C22" i="8" s="1"/>
  <c r="E10" i="6"/>
  <c r="E24" i="6"/>
  <c r="H7" i="5"/>
  <c r="H24" i="4"/>
  <c r="F7" i="5"/>
  <c r="F23" i="5" s="1"/>
  <c r="F24" i="4"/>
  <c r="F26" i="4" s="1"/>
  <c r="D10" i="4"/>
  <c r="D7" i="5"/>
  <c r="D24" i="4"/>
  <c r="D26" i="4" s="1"/>
  <c r="S6" i="8"/>
  <c r="Q23" i="12"/>
  <c r="S22" i="8" s="1"/>
  <c r="R7" i="8"/>
  <c r="P24" i="12"/>
  <c r="R23" i="8" s="1"/>
  <c r="Q8" i="8"/>
  <c r="O25" i="12"/>
  <c r="Q24" i="8" s="1"/>
  <c r="O6" i="8"/>
  <c r="M23" i="12"/>
  <c r="O22" i="8" s="1"/>
  <c r="N7" i="8"/>
  <c r="L24" i="12"/>
  <c r="N23" i="8" s="1"/>
  <c r="H8" i="8"/>
  <c r="H25" i="12"/>
  <c r="H24" i="8" s="1"/>
  <c r="F6" i="8"/>
  <c r="F23" i="12"/>
  <c r="F22" i="8" s="1"/>
  <c r="E7" i="8"/>
  <c r="E24" i="12"/>
  <c r="E23" i="8" s="1"/>
  <c r="D8" i="8"/>
  <c r="D25" i="12"/>
  <c r="D24" i="8" s="1"/>
  <c r="G24" i="4"/>
  <c r="G7" i="2" s="1"/>
  <c r="G7" i="5"/>
  <c r="E24" i="4"/>
  <c r="E26" i="4" s="1"/>
  <c r="E7" i="5"/>
  <c r="E23" i="5" s="1"/>
  <c r="O17" i="8"/>
  <c r="S17" i="8"/>
  <c r="E17" i="8"/>
  <c r="C10" i="12"/>
  <c r="C26" i="12" s="1"/>
  <c r="C25" i="8" s="1"/>
  <c r="F10" i="4"/>
  <c r="F18" i="4"/>
  <c r="H10" i="4"/>
  <c r="H18" i="4"/>
  <c r="R17" i="8"/>
  <c r="D17" i="8"/>
  <c r="H17" i="8"/>
  <c r="D19" i="6"/>
  <c r="F19" i="6"/>
  <c r="H19" i="6"/>
  <c r="D18" i="4"/>
  <c r="L10" i="12"/>
  <c r="L26" i="12" s="1"/>
  <c r="N25" i="8" s="1"/>
  <c r="D10" i="12"/>
  <c r="D26" i="12" s="1"/>
  <c r="D25" i="8" s="1"/>
  <c r="H10" i="12"/>
  <c r="H26" i="12" s="1"/>
  <c r="H25" i="8" s="1"/>
  <c r="O10" i="12"/>
  <c r="O26" i="12" s="1"/>
  <c r="Q25" i="8" s="1"/>
  <c r="E10" i="12"/>
  <c r="E26" i="12" s="1"/>
  <c r="E25" i="8" s="1"/>
  <c r="N10" i="12"/>
  <c r="N26" i="12" s="1"/>
  <c r="P25" i="8" s="1"/>
  <c r="G177" i="18"/>
  <c r="H6" i="2" l="1"/>
  <c r="H7" i="2"/>
  <c r="C16" i="1"/>
  <c r="F16" i="1" s="1"/>
  <c r="E28" i="6"/>
  <c r="F28" i="6"/>
  <c r="C9" i="5"/>
  <c r="C25" i="5" s="1"/>
  <c r="R9" i="5"/>
  <c r="R25" i="5" s="1"/>
  <c r="G28" i="6"/>
  <c r="H9" i="8"/>
  <c r="C9" i="8"/>
  <c r="S9" i="5"/>
  <c r="S25" i="5" s="1"/>
  <c r="P9" i="8"/>
  <c r="D28" i="6"/>
  <c r="G9" i="8"/>
  <c r="E11" i="2"/>
  <c r="Q9" i="8"/>
  <c r="H28" i="6"/>
  <c r="G26" i="4"/>
  <c r="G11" i="2"/>
  <c r="H26" i="4"/>
  <c r="F9" i="8"/>
  <c r="O9" i="8"/>
  <c r="R9" i="8"/>
  <c r="S9" i="8"/>
  <c r="D9" i="8"/>
  <c r="E9" i="8"/>
  <c r="D23" i="5"/>
  <c r="D9" i="5"/>
  <c r="D25" i="5" s="1"/>
  <c r="E9" i="5"/>
  <c r="E25" i="5" s="1"/>
  <c r="G23" i="5"/>
  <c r="G9" i="5"/>
  <c r="G25" i="5" s="1"/>
  <c r="H23" i="5"/>
  <c r="H9" i="5"/>
  <c r="H25" i="5" s="1"/>
  <c r="F9" i="5"/>
  <c r="F25" i="5" s="1"/>
  <c r="N9" i="8"/>
  <c r="K26" i="6" l="1"/>
  <c r="H11" i="2"/>
  <c r="C19" i="1"/>
  <c r="F19" i="1" s="1"/>
  <c r="C4" i="7"/>
  <c r="N4" i="7"/>
  <c r="C4" i="8"/>
</calcChain>
</file>

<file path=xl/sharedStrings.xml><?xml version="1.0" encoding="utf-8"?>
<sst xmlns="http://schemas.openxmlformats.org/spreadsheetml/2006/main" count="12167" uniqueCount="511">
  <si>
    <t>Total Collections</t>
  </si>
  <si>
    <t>Air Force</t>
  </si>
  <si>
    <t>Army</t>
  </si>
  <si>
    <t>Navy</t>
  </si>
  <si>
    <t>Service</t>
  </si>
  <si>
    <t>Total</t>
  </si>
  <si>
    <t>Total OP Collections In CY</t>
  </si>
  <si>
    <t>Total IP Collections In CY by DMIS ID</t>
  </si>
  <si>
    <t>dmis_id</t>
  </si>
  <si>
    <t>dmis_name</t>
  </si>
  <si>
    <t>0006</t>
  </si>
  <si>
    <t>0009</t>
  </si>
  <si>
    <t>Luke AFB (56th Medical Group)</t>
  </si>
  <si>
    <t>0014</t>
  </si>
  <si>
    <t>Travis AFB (60th Medical Group)</t>
  </si>
  <si>
    <t>0033</t>
  </si>
  <si>
    <t>USAF Academy (10th Medical Group)</t>
  </si>
  <si>
    <t>0042</t>
  </si>
  <si>
    <t>Eglin AFB (96th Medical Group)</t>
  </si>
  <si>
    <t>0045</t>
  </si>
  <si>
    <t>MacDill AFB (6th Medical Group)</t>
  </si>
  <si>
    <t>0053</t>
  </si>
  <si>
    <t>Mountain Home AFB (366th Medical Group)</t>
  </si>
  <si>
    <t>0055</t>
  </si>
  <si>
    <t>Scott AFB (375th Medical Group)</t>
  </si>
  <si>
    <t>0066</t>
  </si>
  <si>
    <t>0073</t>
  </si>
  <si>
    <t>Keesler AFB (81st Medical Group)</t>
  </si>
  <si>
    <t>0078</t>
  </si>
  <si>
    <t>Offutt AFB (55th Medical Group)</t>
  </si>
  <si>
    <t>0079</t>
  </si>
  <si>
    <t>0095</t>
  </si>
  <si>
    <t>0101</t>
  </si>
  <si>
    <t>Shaw AFB (20th Medical Group)</t>
  </si>
  <si>
    <t>0113</t>
  </si>
  <si>
    <t>Sheppard AFB (82nd Medical Group)</t>
  </si>
  <si>
    <t>0117</t>
  </si>
  <si>
    <t>Lackland AFB (59th Medical Wing)</t>
  </si>
  <si>
    <t>0120</t>
  </si>
  <si>
    <t>Langley AFB (1st Medical Group)</t>
  </si>
  <si>
    <t>0003</t>
  </si>
  <si>
    <t>0005</t>
  </si>
  <si>
    <t>Ft. Wainwright (Bassett Army Community Hospital)</t>
  </si>
  <si>
    <t>0032</t>
  </si>
  <si>
    <t>Ft. Carson (Evans Army Community Hospital)</t>
  </si>
  <si>
    <t>0037</t>
  </si>
  <si>
    <t>Washington D.C. (Walter Reed Army Medical Center)</t>
  </si>
  <si>
    <t>0047</t>
  </si>
  <si>
    <t>0048</t>
  </si>
  <si>
    <t>0049</t>
  </si>
  <si>
    <t>Ft. Stewart (Winn Army Community Hospital)</t>
  </si>
  <si>
    <t>0052</t>
  </si>
  <si>
    <t>Ft. Shafter (Tripler Army Medical Center)</t>
  </si>
  <si>
    <t>0057</t>
  </si>
  <si>
    <t>Ft. Riley (Irwin Army Community Hospital)</t>
  </si>
  <si>
    <t>0060</t>
  </si>
  <si>
    <t>Ft. Campbell (Blanchfield Army Comm Hospital)</t>
  </si>
  <si>
    <t>0061</t>
  </si>
  <si>
    <t>Ft. Knox (Ireland Army Community Hospital)</t>
  </si>
  <si>
    <t>0064</t>
  </si>
  <si>
    <t>Ft. Polk (Bayne-Jones Army Community Hospital)</t>
  </si>
  <si>
    <t>0075</t>
  </si>
  <si>
    <t>Ft. Leonard Wood (Wood Army Community Hospital)</t>
  </si>
  <si>
    <t>0086</t>
  </si>
  <si>
    <t>West Point (Keller Army Community Hospital)</t>
  </si>
  <si>
    <t>0089</t>
  </si>
  <si>
    <t>Ft. Bragg (Womack Army Medical Center)</t>
  </si>
  <si>
    <t>0098</t>
  </si>
  <si>
    <t>Ft. Sill (Reynolds Army Community Hospital)</t>
  </si>
  <si>
    <t>0105</t>
  </si>
  <si>
    <t>Ft. Jackson (Moncrief Army Community Hospital)</t>
  </si>
  <si>
    <t>0108</t>
  </si>
  <si>
    <t>Ft. Bliss (William Beaumont Army Medical Center)</t>
  </si>
  <si>
    <t>0109</t>
  </si>
  <si>
    <t>0110</t>
  </si>
  <si>
    <t>0121</t>
  </si>
  <si>
    <t>0123</t>
  </si>
  <si>
    <t>0125</t>
  </si>
  <si>
    <t>Ft. Lewis (Madigan Army Medical Center)</t>
  </si>
  <si>
    <t>0131</t>
  </si>
  <si>
    <t>Ft. Irwin (Weed Army Community Hospital)</t>
  </si>
  <si>
    <t>0606</t>
  </si>
  <si>
    <t>0607</t>
  </si>
  <si>
    <t>Landstuhl Regional Medical Center</t>
  </si>
  <si>
    <t>0609</t>
  </si>
  <si>
    <t>0612</t>
  </si>
  <si>
    <t>0024</t>
  </si>
  <si>
    <t>NH Camp Pendelton</t>
  </si>
  <si>
    <t>0028</t>
  </si>
  <si>
    <t>0029</t>
  </si>
  <si>
    <t>NMC San Diego</t>
  </si>
  <si>
    <t>0030</t>
  </si>
  <si>
    <t>NH 29 Palms</t>
  </si>
  <si>
    <t>0038</t>
  </si>
  <si>
    <t>NH Pensacola</t>
  </si>
  <si>
    <t>0039</t>
  </si>
  <si>
    <t>NH Jacksonville</t>
  </si>
  <si>
    <t>0056</t>
  </si>
  <si>
    <t>0067</t>
  </si>
  <si>
    <t>0091</t>
  </si>
  <si>
    <t>NH Camp Lejeune</t>
  </si>
  <si>
    <t>0092</t>
  </si>
  <si>
    <t>0100</t>
  </si>
  <si>
    <t>0104</t>
  </si>
  <si>
    <t>NH Beaufort</t>
  </si>
  <si>
    <t>0124</t>
  </si>
  <si>
    <t>0126</t>
  </si>
  <si>
    <t>NH Bremerton</t>
  </si>
  <si>
    <t>0127</t>
  </si>
  <si>
    <t>0616</t>
  </si>
  <si>
    <t>NH Roosevelt Roads</t>
  </si>
  <si>
    <t>0620</t>
  </si>
  <si>
    <t>NH Guam</t>
  </si>
  <si>
    <t>0621</t>
  </si>
  <si>
    <t>NH Okinawa</t>
  </si>
  <si>
    <t>Collected to Claims Issued Ratio</t>
  </si>
  <si>
    <t>Number of IP Collections for CFY</t>
  </si>
  <si>
    <t>Number of IP Claims for CFY</t>
  </si>
  <si>
    <t>Claims per Disposition or Claims per Visits</t>
  </si>
  <si>
    <t>Number of IP Dispositions for CFY</t>
  </si>
  <si>
    <t>Number of OP Visits for CFY</t>
  </si>
  <si>
    <t>NULL</t>
  </si>
  <si>
    <t>Ft. Leavenworth (Munson Army Health Clinic)</t>
  </si>
  <si>
    <t>NH Yokosuka</t>
  </si>
  <si>
    <t>0058</t>
  </si>
  <si>
    <t>0622</t>
  </si>
  <si>
    <t>Number of OP Collections for CFY</t>
  </si>
  <si>
    <t>Total IP Collections for a FY</t>
  </si>
  <si>
    <t>IP Claim per Disposition for CFY</t>
  </si>
  <si>
    <t>Number of OP Claims for CFY</t>
  </si>
  <si>
    <t>Air Force total</t>
  </si>
  <si>
    <t>Army total</t>
  </si>
  <si>
    <t>Is AF total for a FY equal to the total Collections tab?</t>
  </si>
  <si>
    <t>Is A total for a FY equal to the total Collections tab?</t>
  </si>
  <si>
    <t>Is N total for a FY equal to the total Collections tab?</t>
  </si>
  <si>
    <t>All Services total</t>
  </si>
  <si>
    <t>Is All Services total for a FY equal to the total Collections tab?</t>
  </si>
  <si>
    <t>Total OP Collections In CY by DMIS ID</t>
  </si>
  <si>
    <t>OP Claims per Visits for CFY</t>
  </si>
  <si>
    <t>Num of IP Collections for CFY</t>
  </si>
  <si>
    <t>Num of IP Claims for CFY</t>
  </si>
  <si>
    <t>IP Collections to Claims for CFY</t>
  </si>
  <si>
    <t>Num of OP Collections for CFY</t>
  </si>
  <si>
    <t>Num of OP Claims for CFY</t>
  </si>
  <si>
    <t>OP Collections to Claims for CFY</t>
  </si>
  <si>
    <t>0004</t>
  </si>
  <si>
    <t>Maxwell AFB (42nd Medical Group)</t>
  </si>
  <si>
    <t>0010</t>
  </si>
  <si>
    <t>Davis Monthan AFB (355th Medical Group)</t>
  </si>
  <si>
    <t>0013</t>
  </si>
  <si>
    <t>Little Rock AFB (314th Medical Group)</t>
  </si>
  <si>
    <t>0015</t>
  </si>
  <si>
    <t>Beale AFB (9th Medical Group)</t>
  </si>
  <si>
    <t>0018</t>
  </si>
  <si>
    <t>Vandenberg AFB (30th Medical Group)</t>
  </si>
  <si>
    <t>0019</t>
  </si>
  <si>
    <t>Edwards AFB (95th Medical Group)</t>
  </si>
  <si>
    <t>0036</t>
  </si>
  <si>
    <t>Dover AFB (436th Medical Group)</t>
  </si>
  <si>
    <t>0043</t>
  </si>
  <si>
    <t>Tyndall AFB (325th Medical Group)</t>
  </si>
  <si>
    <t>0046</t>
  </si>
  <si>
    <t>Patrick AFB (45th Medical Group)</t>
  </si>
  <si>
    <t>0050</t>
  </si>
  <si>
    <t>Moody AFB (347th Medical Group)</t>
  </si>
  <si>
    <t>0051</t>
  </si>
  <si>
    <t>Robins AFB (78th Medical Group)</t>
  </si>
  <si>
    <t>0059</t>
  </si>
  <si>
    <t>McConnell AFB (22nd Medical Group)</t>
  </si>
  <si>
    <t>0062</t>
  </si>
  <si>
    <t>Barksdale AFB (2nd Medical Group)</t>
  </si>
  <si>
    <t>0074</t>
  </si>
  <si>
    <t>Columbus AFB (14th Medical Group)</t>
  </si>
  <si>
    <t>0076</t>
  </si>
  <si>
    <t>Whiteman AFB (509th Medical Group)</t>
  </si>
  <si>
    <t>0077</t>
  </si>
  <si>
    <t>Malmstrom AFB (341st Medical Group)</t>
  </si>
  <si>
    <t>0083</t>
  </si>
  <si>
    <t>Kirtland AFB (377th Medical Group)</t>
  </si>
  <si>
    <t>0084</t>
  </si>
  <si>
    <t>Holloman AFB (49th Medical Group)</t>
  </si>
  <si>
    <t>0085</t>
  </si>
  <si>
    <t>Cannon AFB (27th Medical Group)</t>
  </si>
  <si>
    <t>0090</t>
  </si>
  <si>
    <t>Seymour Johnson AFB (4th Medical Group)</t>
  </si>
  <si>
    <t>0093</t>
  </si>
  <si>
    <t>Grand Forks AFB (319th Medical Group)</t>
  </si>
  <si>
    <t>0094</t>
  </si>
  <si>
    <t>Minot AFB (5th Medical Group)</t>
  </si>
  <si>
    <t>0096</t>
  </si>
  <si>
    <t>Tinker AFB (72th Medical Group)</t>
  </si>
  <si>
    <t>0097</t>
  </si>
  <si>
    <t>Altus AFB (97th Medical Group)</t>
  </si>
  <si>
    <t>0106</t>
  </si>
  <si>
    <t>Ellsworth AFB (28th Medical Group)</t>
  </si>
  <si>
    <t>0112</t>
  </si>
  <si>
    <t>Dyess AFB (7th Medical Group)</t>
  </si>
  <si>
    <t>0114</t>
  </si>
  <si>
    <t>Laughlin AFB (47th Medical Group)</t>
  </si>
  <si>
    <t>0119</t>
  </si>
  <si>
    <t>Hill AFB (75th Medical Group)</t>
  </si>
  <si>
    <t>0128</t>
  </si>
  <si>
    <t>Fairchild AFB (92nd Medical Group)</t>
  </si>
  <si>
    <t>0129</t>
  </si>
  <si>
    <t>F.E. Warren AFB (90th Medical Group)</t>
  </si>
  <si>
    <t>0203</t>
  </si>
  <si>
    <t>Eielson AFB (354th Medical Group)</t>
  </si>
  <si>
    <t>0248</t>
  </si>
  <si>
    <t>Los Angeles AFB (61st Medical Squad)</t>
  </si>
  <si>
    <t>0287</t>
  </si>
  <si>
    <t>Hickam AFB (15th Medical Group)</t>
  </si>
  <si>
    <t>0310</t>
  </si>
  <si>
    <t>Hanscom AFB (66th Medical Group)</t>
  </si>
  <si>
    <t>0326</t>
  </si>
  <si>
    <t>0335</t>
  </si>
  <si>
    <t>Pope AFB (43rd Medical Group)</t>
  </si>
  <si>
    <t>0338</t>
  </si>
  <si>
    <t>0356</t>
  </si>
  <si>
    <t>0363</t>
  </si>
  <si>
    <t>0364</t>
  </si>
  <si>
    <t>Goodfellow AFB (17th Medical Group)</t>
  </si>
  <si>
    <t>0366</t>
  </si>
  <si>
    <t>Randolph AFB (12 Medical Group)</t>
  </si>
  <si>
    <t>0395</t>
  </si>
  <si>
    <t>McChord AFB (62nd Medical Group)</t>
  </si>
  <si>
    <t>0413</t>
  </si>
  <si>
    <t>7139</t>
  </si>
  <si>
    <t>0001</t>
  </si>
  <si>
    <t>Redstone Arsenal (Fox Army Health Clinic)</t>
  </si>
  <si>
    <t>0008</t>
  </si>
  <si>
    <t>Ft. Huachuca (Bliss Army Health Clinic)</t>
  </si>
  <si>
    <t>0069</t>
  </si>
  <si>
    <t>Ft. Meade (Kimbrough Ambulatory Care Center)</t>
  </si>
  <si>
    <t>0081</t>
  </si>
  <si>
    <t>Ft. Monmouth (Patterson Army Health Clinic)</t>
  </si>
  <si>
    <t>0122</t>
  </si>
  <si>
    <t>Ft. Lee (Kenner Army Health Clinic)</t>
  </si>
  <si>
    <t>0206</t>
  </si>
  <si>
    <t>Yuma Proving Grounds</t>
  </si>
  <si>
    <t>0308</t>
  </si>
  <si>
    <t>Aberdeen Proving Grounds (Kirk Army Health Clinic)</t>
  </si>
  <si>
    <t>0309</t>
  </si>
  <si>
    <t>Ft. Detrick US Army Health Clinic</t>
  </si>
  <si>
    <t>0330</t>
  </si>
  <si>
    <t>Ft. Drum (Guthrie Army Health Clinic)</t>
  </si>
  <si>
    <t>0352</t>
  </si>
  <si>
    <t>Carlisle (Dunham Army Health Clinic)</t>
  </si>
  <si>
    <t>0353</t>
  </si>
  <si>
    <t>Tobyhanna US Army Health Clinic</t>
  </si>
  <si>
    <t>0035</t>
  </si>
  <si>
    <t>0068</t>
  </si>
  <si>
    <t>0103</t>
  </si>
  <si>
    <t>0107</t>
  </si>
  <si>
    <t>0118</t>
  </si>
  <si>
    <t>0297</t>
  </si>
  <si>
    <t>NACC New Orleans</t>
  </si>
  <si>
    <t>0306</t>
  </si>
  <si>
    <t>0321</t>
  </si>
  <si>
    <t>0385</t>
  </si>
  <si>
    <t>7200</t>
  </si>
  <si>
    <t>Buckley AFB (460th Medical Squadron)</t>
  </si>
  <si>
    <t>0256</t>
  </si>
  <si>
    <t>Pentagon Army Health Clinic</t>
  </si>
  <si>
    <t>0280</t>
  </si>
  <si>
    <t>0252</t>
  </si>
  <si>
    <t>Peterson AFB (21st Medical Group)</t>
  </si>
  <si>
    <t>0250</t>
  </si>
  <si>
    <t>McClellan AFB (77th Medical Group)</t>
  </si>
  <si>
    <t>0365</t>
  </si>
  <si>
    <t>Kelly AFB</t>
  </si>
  <si>
    <t>0000</t>
  </si>
  <si>
    <t>UBO Administrator</t>
  </si>
  <si>
    <t>0002</t>
  </si>
  <si>
    <t>Ft. McClellan (Patterson ACH)</t>
  </si>
  <si>
    <t>0273</t>
  </si>
  <si>
    <t>Ft. McPherson (Lawrence Joel Army Health Clinic)</t>
  </si>
  <si>
    <t>0350</t>
  </si>
  <si>
    <t>Ft. Indiantown Gap US Army Health Clinic</t>
  </si>
  <si>
    <t>0351</t>
  </si>
  <si>
    <t>Letterkenny US Army Health Clinic</t>
  </si>
  <si>
    <t>0371</t>
  </si>
  <si>
    <t>Dugway Proving Ground</t>
  </si>
  <si>
    <t>0441</t>
  </si>
  <si>
    <t>New Cumberland US Army Health Clinic</t>
  </si>
  <si>
    <t>0610</t>
  </si>
  <si>
    <t>facility_type</t>
  </si>
  <si>
    <t>C</t>
  </si>
  <si>
    <t>H</t>
  </si>
  <si>
    <t>I</t>
  </si>
  <si>
    <t>ALL</t>
  </si>
  <si>
    <t xml:space="preserve">Army </t>
  </si>
  <si>
    <t>million</t>
  </si>
  <si>
    <t xml:space="preserve">Navy </t>
  </si>
  <si>
    <t xml:space="preserve">Air Force </t>
  </si>
  <si>
    <t>Claims per Non-AD Disposition or Claims per Non-AD Visits</t>
  </si>
  <si>
    <t>Total Inpatient Collections</t>
  </si>
  <si>
    <t xml:space="preserve">Total Outpatient Collections </t>
  </si>
  <si>
    <t>Number of Inpatient Collections</t>
  </si>
  <si>
    <t>Number of Outpatient Collections</t>
  </si>
  <si>
    <t xml:space="preserve">Number of Inpatient Claims </t>
  </si>
  <si>
    <t xml:space="preserve">Number of Outpatient Claims </t>
  </si>
  <si>
    <t xml:space="preserve">Inpatient Collections to Claims </t>
  </si>
  <si>
    <t>Outpatient Collections to Claims</t>
  </si>
  <si>
    <t xml:space="preserve">Number of Non-Active-Duty Inpatient Dispositions </t>
  </si>
  <si>
    <t xml:space="preserve">Number of Non-Active-Duty Outpatient Visits </t>
  </si>
  <si>
    <t>Outpatient Claims per Non-Active-Duty Visit</t>
  </si>
  <si>
    <t>Inpatient Claims per Non-Active-Duty Disposition</t>
  </si>
  <si>
    <t>Navy total - OK and YO</t>
  </si>
  <si>
    <t>Navy total - OK and YO*</t>
  </si>
  <si>
    <t>Total OP Billings for CY by DMIS ID</t>
  </si>
  <si>
    <t>Total IP Billings for CY by DMIS ID</t>
  </si>
  <si>
    <t>Details</t>
  </si>
  <si>
    <t>service</t>
  </si>
  <si>
    <t>Total IP Collections In CY</t>
  </si>
  <si>
    <t>----------</t>
  </si>
  <si>
    <t>--------------------------</t>
  </si>
  <si>
    <t>Total IP Billings In CY</t>
  </si>
  <si>
    <t>-----------------------</t>
  </si>
  <si>
    <t>Total OP Billings In CY</t>
  </si>
  <si>
    <t>Number of IP Collections</t>
  </si>
  <si>
    <t>------------------------</t>
  </si>
  <si>
    <t>Number of IP Claims</t>
  </si>
  <si>
    <t>-------------------</t>
  </si>
  <si>
    <t>Number of IP Dispositions</t>
  </si>
  <si>
    <t>-------------------------</t>
  </si>
  <si>
    <t>Number of OP Collections</t>
  </si>
  <si>
    <t>Number of OP Claims</t>
  </si>
  <si>
    <t>Number of OP Visits</t>
  </si>
  <si>
    <t>IP</t>
  </si>
  <si>
    <t>Total Inpatient Billlings CFY</t>
  </si>
  <si>
    <t>Total Outpatient Billings CFY</t>
  </si>
  <si>
    <t>Total Inpatient &amp; Outpatient Billings CFY</t>
  </si>
  <si>
    <t>Total Inpatient &amp; Outpatient Collections</t>
  </si>
  <si>
    <t>Total Billings</t>
  </si>
  <si>
    <t xml:space="preserve">Total Collections </t>
  </si>
  <si>
    <t>Inpatient Collections</t>
  </si>
  <si>
    <t>Outpatient Collections</t>
  </si>
  <si>
    <t>Note:  Collections = CFY + PY1 + PY2</t>
  </si>
  <si>
    <t>Vance AFB (71st Medical Group)</t>
  </si>
  <si>
    <t>Charleston AFB (437th Medical Group)</t>
  </si>
  <si>
    <t>Brooks AFB (311th Medical Squad)</t>
  </si>
  <si>
    <t>Number of Collections to Claims Issued Ratio</t>
  </si>
  <si>
    <t>-------</t>
  </si>
  <si>
    <t>----------------------------------------------------------------------------------------------------</t>
  </si>
  <si>
    <t>-------------</t>
  </si>
  <si>
    <t>--------------------------------</t>
  </si>
  <si>
    <t>---------------------------</t>
  </si>
  <si>
    <t>---------------------------------</t>
  </si>
  <si>
    <t>Billed &amp; Collected ($Millions)</t>
  </si>
  <si>
    <t>Outpatient</t>
  </si>
  <si>
    <t>Inpatient</t>
  </si>
  <si>
    <t>Collected</t>
  </si>
  <si>
    <t>Billed =  Amount Billed CFY</t>
  </si>
  <si>
    <t>Total OP Collections for FY</t>
  </si>
  <si>
    <t>Total IP Billings for CFY in CFY</t>
  </si>
  <si>
    <t>Total OP Billings  for CFY in CFY</t>
  </si>
  <si>
    <t xml:space="preserve">Collections Summary </t>
  </si>
  <si>
    <t>Ft. Rucker (Lyster Army Health Clinic)</t>
  </si>
  <si>
    <t>Ft. Hood (C.R. Darnall Army Medical Center)</t>
  </si>
  <si>
    <t>Ft. Eustis (McDonald Army Health Center)</t>
  </si>
  <si>
    <t>NHC Patuxent River</t>
  </si>
  <si>
    <t>NBHC NSA Mid-South</t>
  </si>
  <si>
    <t>NHC Annapolis</t>
  </si>
  <si>
    <t>NHC Quantico</t>
  </si>
  <si>
    <t>affecte</t>
  </si>
  <si>
    <t>d)</t>
  </si>
  <si>
    <t>Collections per Non-AD Disposition or Collections per Non-AD Visits</t>
  </si>
  <si>
    <t>Total Non-Active-Duty Inpatient Collections(million)</t>
  </si>
  <si>
    <t>Total Non-Active-Duty Outpatient Collections(million)</t>
  </si>
  <si>
    <t>Total Inpatient Collections(Dollar)) per Non-Active-Duty Disposition</t>
  </si>
  <si>
    <t>Total Outpatient Collections(Dollar) per Non-Active-Duty Visit</t>
  </si>
  <si>
    <t>McGuire AFB (305th Medical Group)</t>
  </si>
  <si>
    <t>NBHC Groton</t>
  </si>
  <si>
    <t>NHC Great Lakes</t>
  </si>
  <si>
    <t>NHC Cherry Point</t>
  </si>
  <si>
    <t>NHC Charleston</t>
  </si>
  <si>
    <t>NHC Corpus Christi</t>
  </si>
  <si>
    <t>NBHC Portsmouth (NH)</t>
  </si>
  <si>
    <t>Andrews AFB (79th Medical Group)</t>
  </si>
  <si>
    <t>Nellis AFB (99th Medical Group)</t>
  </si>
  <si>
    <t>Wright Patterson AFB (88th Medical Group)</t>
  </si>
  <si>
    <t>Bolling AFB (579th Medical Group)</t>
  </si>
  <si>
    <t>Hurlburt FLD (1st Special Operations Medical Group)</t>
  </si>
  <si>
    <t>Bavaria MEDDAC</t>
  </si>
  <si>
    <t>Brian Allgood ACH - Seoul</t>
  </si>
  <si>
    <t>NHC Hawaii</t>
  </si>
  <si>
    <t>Heidelberg MEDDAC</t>
  </si>
  <si>
    <t>Number of OP Claims/Visits for CFY</t>
  </si>
  <si>
    <t>Is AF total for a FY equal to Claims per Disp or Visits rpt tab?</t>
  </si>
  <si>
    <t>Is A total for a FY equal to Claims per Disp or Visits rpt tab?</t>
  </si>
  <si>
    <t>Is N total for a FY equal to Claims per Disp or Visits rpt tab?</t>
  </si>
  <si>
    <t>Is All Services total for a FY equal to Claims per Disp or Visits rpt tab?</t>
  </si>
  <si>
    <t>Is AF total for a FY equal toClaims per Disp or Visits rpt tab?</t>
  </si>
  <si>
    <t>Is AF total for a FY equal to Collected to Claims Ratio Rpt tab?</t>
  </si>
  <si>
    <t>Is A total for a FY equal to Collected to Claims Ratio Rpt?</t>
  </si>
  <si>
    <t>Is N total for a FY equal to Collected to Claims Ratio Rpt tab?</t>
  </si>
  <si>
    <t>Is All Services total for a FY equal to Collected to Claims Ratio Rpt tab?</t>
  </si>
  <si>
    <t>Is AF total for a FY equal to Total Billings Rpt tab?</t>
  </si>
  <si>
    <t>Is A total for a FY equal to Total Billings Rpt tab?</t>
  </si>
  <si>
    <t>Is N total for a FY equal to Total Billings Rpt tab?</t>
  </si>
  <si>
    <t>Is All Services total for a FY equal to Total Billings Rpt tab?</t>
  </si>
  <si>
    <t>Is A total for a FY equal to Collected to Claims Ratio Rpt tab?</t>
  </si>
  <si>
    <t>Is AF total for a FY equal to Total Billings tab?</t>
  </si>
  <si>
    <t>Is A total for a FY equal to Total Billings tab?</t>
  </si>
  <si>
    <t>Is N total for a FY equal to Total Billings tab?</t>
  </si>
  <si>
    <t>Is All Services total for a FY equal to Total Billings tab?</t>
  </si>
  <si>
    <t xml:space="preserve"> Billed </t>
  </si>
  <si>
    <t xml:space="preserve"> Billed</t>
  </si>
  <si>
    <t>Servcie</t>
  </si>
  <si>
    <t>Elmendorf AFB (3rd Medical group)</t>
  </si>
  <si>
    <t>Ft. Belvoir (FT. Belvoir Community Hospital)</t>
  </si>
  <si>
    <t>Walter Reed National Military Medical Center</t>
  </si>
  <si>
    <t>BG CRAWFORD SAMS AHC-CAMP ZAMA</t>
  </si>
  <si>
    <t>FY2013</t>
  </si>
  <si>
    <t>NHC New England</t>
  </si>
  <si>
    <t>NMC Portsmouth</t>
  </si>
  <si>
    <t xml:space="preserve"> </t>
  </si>
  <si>
    <t>OP</t>
  </si>
  <si>
    <t>Third Party Collections Web Metrics Reporting System Data</t>
  </si>
  <si>
    <t>NCR MD</t>
  </si>
  <si>
    <t>NCR MD total</t>
  </si>
  <si>
    <t>Is NCR MD total for a FY equal to the total Collections tab?</t>
  </si>
  <si>
    <t>Is NCR MD total for a FY equal to Total Billings tab?</t>
  </si>
  <si>
    <t>Is NCR MD total for a FY equal to Collected to Claims Ratio Rpt tab?</t>
  </si>
  <si>
    <t>Is NCR MD total for a FY equal to Claims per Disp or Visits rpt tab?</t>
  </si>
  <si>
    <t>Is NCR MD total for a FY equal to Total Billings Rpt tab?</t>
  </si>
  <si>
    <t>NCR MD toatl</t>
  </si>
  <si>
    <t>FY2014</t>
  </si>
  <si>
    <t>FY14</t>
  </si>
  <si>
    <t>ffected)</t>
  </si>
  <si>
    <t>BAMC-SAMMC JBSA FSH</t>
  </si>
  <si>
    <t>FY2015</t>
  </si>
  <si>
    <t>FY15</t>
  </si>
  <si>
    <t>(4 row(s) a</t>
  </si>
  <si>
    <t>FY2016</t>
  </si>
  <si>
    <t>FY16</t>
  </si>
  <si>
    <t>Total Outpatient Claims per Visit metric QC by DMIS ID</t>
  </si>
  <si>
    <t>Total Outpatient Visits metric QC by DMIS ID</t>
  </si>
  <si>
    <t>Total Outpatient Claims metric QC by DMIS ID</t>
  </si>
  <si>
    <t>Total Outpatient Collections metric QC by DMIS ID</t>
  </si>
  <si>
    <t>Total Outpatient Billings metric QC by DMIS ID</t>
  </si>
  <si>
    <t>Total Inpatient Claims per Disp metric QC by DMIS ID</t>
  </si>
  <si>
    <t>Total Inpatient Dispositions metric QC by DMIS ID</t>
  </si>
  <si>
    <t>Total Inpatient Claims metric QC by DMIS ID</t>
  </si>
  <si>
    <t>Total Inpatient Collections metric QC by DMIS ID</t>
  </si>
  <si>
    <t>Total Inpatient Billings metric QC by DMIS ID</t>
  </si>
  <si>
    <t>0633</t>
  </si>
  <si>
    <t>48th Med Group (Lakenhealth)</t>
  </si>
  <si>
    <t>0635</t>
  </si>
  <si>
    <t>39th Med Group (Incirlik)</t>
  </si>
  <si>
    <t>0637</t>
  </si>
  <si>
    <t>8th Med Group (Kunsan AB)</t>
  </si>
  <si>
    <t>0638</t>
  </si>
  <si>
    <t>51st Medical Group (Osan)</t>
  </si>
  <si>
    <t>0639</t>
  </si>
  <si>
    <t>35th Medical Group (Misawa)</t>
  </si>
  <si>
    <t>0640</t>
  </si>
  <si>
    <t>374th Medical Group (Yokota)</t>
  </si>
  <si>
    <t>0799</t>
  </si>
  <si>
    <t>470th Med Group (Geilenkirchen AB)</t>
  </si>
  <si>
    <t>0802</t>
  </si>
  <si>
    <t>Andersen JB (36th Med Group)</t>
  </si>
  <si>
    <t>0804</t>
  </si>
  <si>
    <t>18th Medical Group (Kadena AB)</t>
  </si>
  <si>
    <t>0805</t>
  </si>
  <si>
    <t>52nd Medical Group (Spangdahlem)</t>
  </si>
  <si>
    <t>0806</t>
  </si>
  <si>
    <t>86th Medical Group-Ramstein (Ramstein AB)</t>
  </si>
  <si>
    <t>0808</t>
  </si>
  <si>
    <t>31st Medical Group (Aviano)</t>
  </si>
  <si>
    <t>Ft. Gordon (AMC Eisenhower-Gordon)</t>
  </si>
  <si>
    <t>Ft. Benning (ACH Martin-Benning)</t>
  </si>
  <si>
    <t>0617</t>
  </si>
  <si>
    <t>Naval Hospital Naples</t>
  </si>
  <si>
    <t>0618</t>
  </si>
  <si>
    <t>Naval Hospital Rota</t>
  </si>
  <si>
    <t>0624</t>
  </si>
  <si>
    <t>NH Sigonella</t>
  </si>
  <si>
    <t>9123</t>
  </si>
  <si>
    <t>CSE Admin</t>
  </si>
  <si>
    <t>PROV</t>
  </si>
  <si>
    <t>UBO CSE Provider</t>
  </si>
  <si>
    <t>(160 row(s)</t>
  </si>
  <si>
    <t>FY2017</t>
  </si>
  <si>
    <t>FY17</t>
  </si>
  <si>
    <t>Is  AF IP FY2017 data greater than FY2016?</t>
  </si>
  <si>
    <t>Is  A IP FY2017 data greater than FY2016?</t>
  </si>
  <si>
    <t>Is  N IP FY2017 data greater than FY2016?</t>
  </si>
  <si>
    <t>Is  NCR MD IP FY2017 data greater than FY2016?</t>
  </si>
  <si>
    <t>Is  AF OP FY2017 data greater than FY2016?</t>
  </si>
  <si>
    <t>Is  A OP FY2017 data greater than FY2016?</t>
  </si>
  <si>
    <t>Is  N OP FY2017 data greater than FY2016?</t>
  </si>
  <si>
    <t>Is  NCR MD OP FY2017 data greater than FY2016?</t>
  </si>
  <si>
    <t>Is NCR MD IP FY2017 data greater than FY2016?</t>
  </si>
  <si>
    <t>Is NCR MD OP FY2017 data greater than FY2016?</t>
  </si>
  <si>
    <t>FY2017 status, after 4th Quarter</t>
  </si>
  <si>
    <t>1stQFY13</t>
  </si>
  <si>
    <t>1stQFY14</t>
  </si>
  <si>
    <t>1stQFY15</t>
  </si>
  <si>
    <t>1stQFY16</t>
  </si>
  <si>
    <t>1stQFY17</t>
  </si>
  <si>
    <t>1stQFY18</t>
  </si>
  <si>
    <t>NHC Lemoore</t>
  </si>
  <si>
    <t>NHC Oak Harbor</t>
  </si>
  <si>
    <t xml:space="preserve">1st Quarter </t>
  </si>
  <si>
    <t>FY2018 Collection Goals:</t>
  </si>
  <si>
    <t>FY 2018, Projected after 4th Quarter</t>
  </si>
  <si>
    <t>FY2018 status, after 1st Quarter</t>
  </si>
  <si>
    <t>FY2018</t>
  </si>
  <si>
    <t>FY18</t>
  </si>
  <si>
    <t>Data as of 01/30/2018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</si>
</sst>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164" formatCode="&quot;$&quot;#,##0.00"/>
    <numFmt numFmtId="165" formatCode="0.000"/>
    <numFmt numFmtId="166" formatCode="0.0"/>
    <numFmt numFmtId="167" formatCode="&quot;$&quot;#,##0.0"/>
    <numFmt numFmtId="168" formatCode="&quot;$&quot;#,##0.0_);[Red]\(&quot;$&quot;#,##0.0\)"/>
    <numFmt numFmtId="169" formatCode="&quot;$&quot;#,##0.00;[Red]&quot;$&quot;#,##0.00"/>
    <numFmt numFmtId="170" formatCode="_(&quot;$&quot;* #,##0.0_);_(&quot;$&quot;* \(#,##0.0\);_(&quot;$&quot;* &quot;-&quot;?_);_(@_)"/>
    <numFmt numFmtId="171" formatCode="#,##0.000"/>
    <numFmt numFmtId="172" formatCode="_(&quot;$&quot;* #,##0.0_);_(&quot;$&quot;* \(#,##0.0\);_(&quot;$&quot;* &quot;-&quot;??_);_(@_)"/>
    <numFmt numFmtId="173" formatCode="&quot;$&quot;#,##0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14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9"/>
      <name val="Arial"/>
      <family val="2"/>
    </font>
    <font>
      <sz val="10"/>
      <color indexed="17"/>
      <name val="Arial"/>
      <family val="2"/>
    </font>
    <font>
      <sz val="8"/>
      <name val="Arial"/>
    </font>
    <font>
      <sz val="10"/>
      <color indexed="62"/>
      <name val="Arial"/>
      <family val="2"/>
    </font>
    <font>
      <b/>
      <sz val="10"/>
      <name val="Arial"/>
      <family val="2"/>
    </font>
    <font>
      <sz val="10"/>
      <color indexed="48"/>
      <name val="Arial"/>
      <family val="2"/>
    </font>
    <font>
      <sz val="10"/>
      <color indexed="12"/>
      <name val="Arial"/>
    </font>
    <font>
      <sz val="10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CC00CC"/>
      <name val="Arial"/>
      <family val="2"/>
    </font>
    <font>
      <sz val="10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1">
    <xf numFmtId="0" fontId="0" fillId="0" borderId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9" fillId="29" borderId="0" applyNumberFormat="0" applyBorder="0" applyAlignment="0" applyProtection="0"/>
    <xf numFmtId="0" fontId="20" fillId="30" borderId="19" applyNumberFormat="0" applyAlignment="0" applyProtection="0"/>
    <xf numFmtId="0" fontId="21" fillId="31" borderId="20" applyNumberFormat="0" applyAlignment="0" applyProtection="0"/>
    <xf numFmtId="0" fontId="22" fillId="0" borderId="0" applyNumberFormat="0" applyFill="0" applyBorder="0" applyAlignment="0" applyProtection="0"/>
    <xf numFmtId="0" fontId="23" fillId="32" borderId="0" applyNumberFormat="0" applyBorder="0" applyAlignment="0" applyProtection="0"/>
    <xf numFmtId="0" fontId="24" fillId="0" borderId="21" applyNumberFormat="0" applyFill="0" applyAlignment="0" applyProtection="0"/>
    <xf numFmtId="0" fontId="25" fillId="0" borderId="22" applyNumberFormat="0" applyFill="0" applyAlignment="0" applyProtection="0"/>
    <xf numFmtId="0" fontId="26" fillId="0" borderId="23" applyNumberFormat="0" applyFill="0" applyAlignment="0" applyProtection="0"/>
    <xf numFmtId="0" fontId="26" fillId="0" borderId="0" applyNumberFormat="0" applyFill="0" applyBorder="0" applyAlignment="0" applyProtection="0"/>
    <xf numFmtId="0" fontId="27" fillId="33" borderId="19" applyNumberFormat="0" applyAlignment="0" applyProtection="0"/>
    <xf numFmtId="0" fontId="28" fillId="0" borderId="24" applyNumberFormat="0" applyFill="0" applyAlignment="0" applyProtection="0"/>
    <xf numFmtId="0" fontId="29" fillId="34" borderId="0" applyNumberFormat="0" applyBorder="0" applyAlignment="0" applyProtection="0"/>
    <xf numFmtId="0" fontId="16" fillId="0" borderId="0"/>
    <xf numFmtId="0" fontId="30" fillId="30" borderId="26" applyNumberFormat="0" applyAlignment="0" applyProtection="0"/>
    <xf numFmtId="0" fontId="31" fillId="0" borderId="0" applyNumberFormat="0" applyFill="0" applyBorder="0" applyAlignment="0" applyProtection="0"/>
    <xf numFmtId="0" fontId="32" fillId="0" borderId="27" applyNumberFormat="0" applyFill="0" applyAlignment="0" applyProtection="0"/>
    <xf numFmtId="0" fontId="33" fillId="0" borderId="0" applyNumberFormat="0" applyFill="0" applyBorder="0" applyAlignment="0" applyProtection="0"/>
    <xf numFmtId="0" fontId="17" fillId="0" borderId="0"/>
    <xf numFmtId="0" fontId="17" fillId="35" borderId="25" applyNumberFormat="0" applyFont="0" applyAlignment="0" applyProtection="0"/>
    <xf numFmtId="0" fontId="5" fillId="0" borderId="0"/>
    <xf numFmtId="0" fontId="5" fillId="0" borderId="0"/>
    <xf numFmtId="0" fontId="2" fillId="0" borderId="0"/>
    <xf numFmtId="0" fontId="1" fillId="0" borderId="0"/>
    <xf numFmtId="0" fontId="1" fillId="35" borderId="25" applyNumberFormat="0" applyFont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</cellStyleXfs>
  <cellXfs count="160">
    <xf numFmtId="0" fontId="0" fillId="0" borderId="0" xfId="0"/>
    <xf numFmtId="164" fontId="0" fillId="0" borderId="0" xfId="0" applyNumberFormat="1"/>
    <xf numFmtId="49" fontId="0" fillId="0" borderId="0" xfId="0" applyNumberFormat="1"/>
    <xf numFmtId="0" fontId="3" fillId="0" borderId="0" xfId="0" applyFont="1"/>
    <xf numFmtId="0" fontId="4" fillId="0" borderId="0" xfId="0" applyFont="1"/>
    <xf numFmtId="165" fontId="0" fillId="0" borderId="0" xfId="0" applyNumberForma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0" fontId="8" fillId="0" borderId="0" xfId="0" applyFont="1"/>
    <xf numFmtId="165" fontId="8" fillId="0" borderId="0" xfId="0" applyNumberFormat="1" applyFont="1"/>
    <xf numFmtId="164" fontId="8" fillId="0" borderId="0" xfId="0" applyNumberFormat="1" applyFont="1"/>
    <xf numFmtId="0" fontId="7" fillId="0" borderId="0" xfId="0" applyFont="1" applyBorder="1"/>
    <xf numFmtId="0" fontId="0" fillId="0" borderId="0" xfId="0" applyBorder="1"/>
    <xf numFmtId="49" fontId="8" fillId="0" borderId="0" xfId="0" applyNumberFormat="1" applyFont="1"/>
    <xf numFmtId="49" fontId="3" fillId="0" borderId="0" xfId="0" applyNumberFormat="1" applyFont="1"/>
    <xf numFmtId="0" fontId="0" fillId="0" borderId="2" xfId="0" applyBorder="1"/>
    <xf numFmtId="3" fontId="0" fillId="0" borderId="0" xfId="0" applyNumberFormat="1"/>
    <xf numFmtId="3" fontId="8" fillId="0" borderId="0" xfId="0" applyNumberFormat="1" applyFont="1"/>
    <xf numFmtId="0" fontId="9" fillId="0" borderId="0" xfId="0" applyFont="1"/>
    <xf numFmtId="164" fontId="5" fillId="0" borderId="0" xfId="0" applyNumberFormat="1" applyFont="1"/>
    <xf numFmtId="49" fontId="4" fillId="0" borderId="0" xfId="0" applyNumberFormat="1" applyFont="1"/>
    <xf numFmtId="167" fontId="0" fillId="0" borderId="0" xfId="0" applyNumberFormat="1"/>
    <xf numFmtId="168" fontId="0" fillId="0" borderId="0" xfId="0" applyNumberFormat="1"/>
    <xf numFmtId="0" fontId="10" fillId="0" borderId="0" xfId="0" applyFont="1"/>
    <xf numFmtId="166" fontId="0" fillId="0" borderId="0" xfId="0" applyNumberFormat="1"/>
    <xf numFmtId="0" fontId="12" fillId="0" borderId="0" xfId="0" applyFont="1"/>
    <xf numFmtId="49" fontId="6" fillId="0" borderId="0" xfId="0" applyNumberFormat="1" applyFont="1" applyAlignment="1"/>
    <xf numFmtId="169" fontId="0" fillId="0" borderId="0" xfId="0" applyNumberFormat="1"/>
    <xf numFmtId="0" fontId="0" fillId="0" borderId="0" xfId="0" applyFill="1"/>
    <xf numFmtId="3" fontId="0" fillId="0" borderId="0" xfId="0" applyNumberFormat="1" applyBorder="1"/>
    <xf numFmtId="165" fontId="0" fillId="0" borderId="0" xfId="0" applyNumberFormat="1" applyBorder="1"/>
    <xf numFmtId="10" fontId="0" fillId="0" borderId="0" xfId="0" applyNumberFormat="1"/>
    <xf numFmtId="10" fontId="0" fillId="0" borderId="0" xfId="0" applyNumberFormat="1" applyFill="1"/>
    <xf numFmtId="0" fontId="0" fillId="2" borderId="0" xfId="0" applyFill="1" applyBorder="1"/>
    <xf numFmtId="0" fontId="0" fillId="2" borderId="1" xfId="0" applyFill="1" applyBorder="1"/>
    <xf numFmtId="14" fontId="0" fillId="0" borderId="0" xfId="0" applyNumberFormat="1"/>
    <xf numFmtId="0" fontId="14" fillId="0" borderId="0" xfId="0" applyFont="1"/>
    <xf numFmtId="0" fontId="10" fillId="0" borderId="0" xfId="0" applyNumberFormat="1" applyFont="1"/>
    <xf numFmtId="167" fontId="0" fillId="0" borderId="9" xfId="0" applyNumberFormat="1" applyBorder="1"/>
    <xf numFmtId="3" fontId="3" fillId="0" borderId="0" xfId="0" applyNumberFormat="1" applyFont="1"/>
    <xf numFmtId="49" fontId="5" fillId="0" borderId="0" xfId="0" applyNumberFormat="1" applyFont="1"/>
    <xf numFmtId="10" fontId="5" fillId="0" borderId="0" xfId="0" applyNumberFormat="1" applyFont="1" applyFill="1"/>
    <xf numFmtId="0" fontId="0" fillId="0" borderId="9" xfId="0" applyBorder="1" applyAlignment="1">
      <alignment wrapText="1"/>
    </xf>
    <xf numFmtId="0" fontId="5" fillId="0" borderId="9" xfId="0" applyFont="1" applyBorder="1" applyAlignment="1">
      <alignment wrapText="1"/>
    </xf>
    <xf numFmtId="0" fontId="8" fillId="0" borderId="0" xfId="0" applyFont="1" applyBorder="1"/>
    <xf numFmtId="3" fontId="8" fillId="0" borderId="0" xfId="0" applyNumberFormat="1" applyFont="1" applyBorder="1"/>
    <xf numFmtId="165" fontId="8" fillId="0" borderId="0" xfId="0" applyNumberFormat="1" applyFont="1" applyBorder="1"/>
    <xf numFmtId="0" fontId="0" fillId="0" borderId="14" xfId="0" applyBorder="1"/>
    <xf numFmtId="0" fontId="4" fillId="0" borderId="0" xfId="0" applyFont="1" applyBorder="1"/>
    <xf numFmtId="0" fontId="5" fillId="0" borderId="0" xfId="0" applyFont="1" applyBorder="1"/>
    <xf numFmtId="3" fontId="9" fillId="0" borderId="0" xfId="0" applyNumberFormat="1" applyFont="1" applyBorder="1"/>
    <xf numFmtId="0" fontId="13" fillId="0" borderId="14" xfId="0" applyFont="1" applyBorder="1"/>
    <xf numFmtId="0" fontId="13" fillId="0" borderId="3" xfId="0" applyFont="1" applyBorder="1"/>
    <xf numFmtId="0" fontId="0" fillId="0" borderId="16" xfId="0" applyBorder="1" applyAlignment="1">
      <alignment wrapText="1"/>
    </xf>
    <xf numFmtId="0" fontId="13" fillId="2" borderId="17" xfId="0" applyFont="1" applyFill="1" applyBorder="1"/>
    <xf numFmtId="0" fontId="0" fillId="2" borderId="4" xfId="0" applyFill="1" applyBorder="1"/>
    <xf numFmtId="0" fontId="0" fillId="2" borderId="17" xfId="0" applyFill="1" applyBorder="1"/>
    <xf numFmtId="0" fontId="13" fillId="4" borderId="17" xfId="0" applyFont="1" applyFill="1" applyBorder="1"/>
    <xf numFmtId="0" fontId="0" fillId="4" borderId="17" xfId="0" applyFill="1" applyBorder="1"/>
    <xf numFmtId="0" fontId="13" fillId="4" borderId="6" xfId="0" applyFont="1" applyFill="1" applyBorder="1"/>
    <xf numFmtId="0" fontId="34" fillId="0" borderId="0" xfId="0" applyFont="1"/>
    <xf numFmtId="3" fontId="0" fillId="0" borderId="9" xfId="0" applyNumberFormat="1" applyBorder="1"/>
    <xf numFmtId="3" fontId="8" fillId="0" borderId="32" xfId="0" applyNumberFormat="1" applyFont="1" applyBorder="1"/>
    <xf numFmtId="0" fontId="0" fillId="0" borderId="28" xfId="0" applyBorder="1"/>
    <xf numFmtId="4" fontId="0" fillId="0" borderId="9" xfId="0" applyNumberFormat="1" applyBorder="1"/>
    <xf numFmtId="164" fontId="0" fillId="0" borderId="9" xfId="0" applyNumberFormat="1" applyBorder="1"/>
    <xf numFmtId="3" fontId="0" fillId="0" borderId="16" xfId="0" applyNumberFormat="1" applyBorder="1"/>
    <xf numFmtId="2" fontId="0" fillId="0" borderId="9" xfId="0" applyNumberFormat="1" applyBorder="1"/>
    <xf numFmtId="0" fontId="8" fillId="0" borderId="31" xfId="0" applyFont="1" applyBorder="1"/>
    <xf numFmtId="3" fontId="8" fillId="0" borderId="33" xfId="0" applyNumberFormat="1" applyFont="1" applyBorder="1"/>
    <xf numFmtId="165" fontId="8" fillId="0" borderId="32" xfId="0" applyNumberFormat="1" applyFont="1" applyBorder="1"/>
    <xf numFmtId="0" fontId="0" fillId="0" borderId="28" xfId="0" applyBorder="1" applyAlignment="1">
      <alignment horizontal="right"/>
    </xf>
    <xf numFmtId="165" fontId="0" fillId="0" borderId="9" xfId="0" applyNumberFormat="1" applyBorder="1"/>
    <xf numFmtId="3" fontId="0" fillId="0" borderId="29" xfId="0" applyNumberFormat="1" applyBorder="1"/>
    <xf numFmtId="3" fontId="0" fillId="0" borderId="2" xfId="0" applyNumberFormat="1" applyBorder="1"/>
    <xf numFmtId="164" fontId="0" fillId="0" borderId="16" xfId="0" applyNumberFormat="1" applyBorder="1"/>
    <xf numFmtId="2" fontId="5" fillId="0" borderId="30" xfId="0" applyNumberFormat="1" applyFont="1" applyBorder="1"/>
    <xf numFmtId="3" fontId="0" fillId="0" borderId="28" xfId="0" applyNumberFormat="1" applyBorder="1" applyAlignment="1">
      <alignment horizontal="right"/>
    </xf>
    <xf numFmtId="0" fontId="0" fillId="0" borderId="2" xfId="0" applyBorder="1" applyAlignment="1">
      <alignment horizontal="left"/>
    </xf>
    <xf numFmtId="165" fontId="0" fillId="0" borderId="16" xfId="0" applyNumberFormat="1" applyBorder="1"/>
    <xf numFmtId="2" fontId="8" fillId="0" borderId="32" xfId="0" applyNumberFormat="1" applyFont="1" applyBorder="1"/>
    <xf numFmtId="2" fontId="0" fillId="0" borderId="16" xfId="0" applyNumberFormat="1" applyBorder="1"/>
    <xf numFmtId="164" fontId="8" fillId="0" borderId="33" xfId="0" applyNumberFormat="1" applyFont="1" applyBorder="1"/>
    <xf numFmtId="3" fontId="0" fillId="0" borderId="9" xfId="0" applyNumberFormat="1" applyFill="1" applyBorder="1"/>
    <xf numFmtId="2" fontId="0" fillId="0" borderId="30" xfId="0" applyNumberFormat="1" applyBorder="1"/>
    <xf numFmtId="164" fontId="8" fillId="0" borderId="32" xfId="0" applyNumberFormat="1" applyFont="1" applyBorder="1"/>
    <xf numFmtId="2" fontId="8" fillId="0" borderId="31" xfId="0" applyNumberFormat="1" applyFont="1" applyBorder="1"/>
    <xf numFmtId="165" fontId="8" fillId="0" borderId="33" xfId="0" applyNumberFormat="1" applyFont="1" applyBorder="1"/>
    <xf numFmtId="2" fontId="8" fillId="0" borderId="33" xfId="0" applyNumberFormat="1" applyFont="1" applyBorder="1"/>
    <xf numFmtId="0" fontId="5" fillId="0" borderId="30" xfId="0" applyFont="1" applyBorder="1"/>
    <xf numFmtId="0" fontId="0" fillId="0" borderId="29" xfId="0" applyBorder="1"/>
    <xf numFmtId="0" fontId="0" fillId="0" borderId="30" xfId="0" applyBorder="1"/>
    <xf numFmtId="165" fontId="5" fillId="0" borderId="0" xfId="0" applyNumberFormat="1" applyFont="1" applyBorder="1"/>
    <xf numFmtId="165" fontId="0" fillId="0" borderId="9" xfId="0" applyNumberFormat="1" applyFill="1" applyBorder="1"/>
    <xf numFmtId="167" fontId="0" fillId="0" borderId="16" xfId="0" applyNumberFormat="1" applyBorder="1"/>
    <xf numFmtId="167" fontId="8" fillId="0" borderId="32" xfId="0" applyNumberFormat="1" applyFont="1" applyBorder="1"/>
    <xf numFmtId="167" fontId="8" fillId="0" borderId="33" xfId="0" applyNumberFormat="1" applyFont="1" applyBorder="1"/>
    <xf numFmtId="0" fontId="15" fillId="0" borderId="31" xfId="0" applyFont="1" applyBorder="1"/>
    <xf numFmtId="164" fontId="15" fillId="0" borderId="32" xfId="0" applyNumberFormat="1" applyFont="1" applyBorder="1"/>
    <xf numFmtId="164" fontId="15" fillId="0" borderId="33" xfId="0" applyNumberFormat="1" applyFont="1" applyBorder="1"/>
    <xf numFmtId="0" fontId="0" fillId="3" borderId="30" xfId="0" applyFill="1" applyBorder="1"/>
    <xf numFmtId="0" fontId="13" fillId="0" borderId="31" xfId="0" applyFont="1" applyBorder="1"/>
    <xf numFmtId="170" fontId="0" fillId="0" borderId="9" xfId="0" applyNumberFormat="1" applyBorder="1"/>
    <xf numFmtId="170" fontId="0" fillId="0" borderId="16" xfId="0" applyNumberFormat="1" applyBorder="1"/>
    <xf numFmtId="170" fontId="13" fillId="0" borderId="32" xfId="0" applyNumberFormat="1" applyFont="1" applyBorder="1"/>
    <xf numFmtId="170" fontId="13" fillId="0" borderId="33" xfId="0" applyNumberFormat="1" applyFont="1" applyBorder="1"/>
    <xf numFmtId="0" fontId="0" fillId="0" borderId="9" xfId="0" applyBorder="1"/>
    <xf numFmtId="0" fontId="0" fillId="0" borderId="9" xfId="0" applyBorder="1" applyAlignment="1">
      <alignment horizontal="right"/>
    </xf>
    <xf numFmtId="0" fontId="8" fillId="0" borderId="9" xfId="0" applyFont="1" applyBorder="1"/>
    <xf numFmtId="167" fontId="8" fillId="0" borderId="9" xfId="0" applyNumberFormat="1" applyFont="1" applyBorder="1"/>
    <xf numFmtId="0" fontId="0" fillId="0" borderId="29" xfId="0" applyBorder="1" applyAlignment="1">
      <alignment horizontal="right"/>
    </xf>
    <xf numFmtId="0" fontId="5" fillId="0" borderId="9" xfId="0" applyFont="1" applyBorder="1"/>
    <xf numFmtId="3" fontId="8" fillId="0" borderId="9" xfId="0" applyNumberFormat="1" applyFont="1" applyBorder="1"/>
    <xf numFmtId="4" fontId="8" fillId="0" borderId="9" xfId="0" applyNumberFormat="1" applyFont="1" applyBorder="1"/>
    <xf numFmtId="171" fontId="8" fillId="0" borderId="9" xfId="0" applyNumberFormat="1" applyFont="1" applyBorder="1"/>
    <xf numFmtId="172" fontId="0" fillId="2" borderId="9" xfId="0" applyNumberFormat="1" applyFill="1" applyBorder="1"/>
    <xf numFmtId="172" fontId="0" fillId="2" borderId="11" xfId="0" applyNumberFormat="1" applyFill="1" applyBorder="1"/>
    <xf numFmtId="172" fontId="0" fillId="2" borderId="18" xfId="0" applyNumberFormat="1" applyFill="1" applyBorder="1"/>
    <xf numFmtId="172" fontId="0" fillId="2" borderId="12" xfId="0" applyNumberFormat="1" applyFill="1" applyBorder="1"/>
    <xf numFmtId="172" fontId="13" fillId="2" borderId="9" xfId="0" applyNumberFormat="1" applyFont="1" applyFill="1" applyBorder="1"/>
    <xf numFmtId="172" fontId="13" fillId="2" borderId="11" xfId="0" applyNumberFormat="1" applyFont="1" applyFill="1" applyBorder="1"/>
    <xf numFmtId="172" fontId="13" fillId="2" borderId="18" xfId="0" applyNumberFormat="1" applyFont="1" applyFill="1" applyBorder="1"/>
    <xf numFmtId="172" fontId="0" fillId="4" borderId="10" xfId="0" applyNumberFormat="1" applyFill="1" applyBorder="1"/>
    <xf numFmtId="172" fontId="0" fillId="4" borderId="12" xfId="0" applyNumberFormat="1" applyFill="1" applyBorder="1"/>
    <xf numFmtId="172" fontId="0" fillId="4" borderId="11" xfId="0" applyNumberFormat="1" applyFill="1" applyBorder="1"/>
    <xf numFmtId="172" fontId="0" fillId="4" borderId="18" xfId="0" applyNumberFormat="1" applyFill="1" applyBorder="1"/>
    <xf numFmtId="172" fontId="0" fillId="4" borderId="9" xfId="0" applyNumberFormat="1" applyFill="1" applyBorder="1"/>
    <xf numFmtId="172" fontId="13" fillId="4" borderId="32" xfId="0" applyNumberFormat="1" applyFont="1" applyFill="1" applyBorder="1"/>
    <xf numFmtId="172" fontId="13" fillId="4" borderId="8" xfId="0" applyNumberFormat="1" applyFont="1" applyFill="1" applyBorder="1"/>
    <xf numFmtId="172" fontId="13" fillId="4" borderId="7" xfId="0" applyNumberFormat="1" applyFont="1" applyFill="1" applyBorder="1"/>
    <xf numFmtId="44" fontId="0" fillId="0" borderId="9" xfId="0" applyNumberFormat="1" applyBorder="1"/>
    <xf numFmtId="170" fontId="5" fillId="0" borderId="9" xfId="0" applyNumberFormat="1" applyFont="1" applyBorder="1"/>
    <xf numFmtId="0" fontId="5" fillId="2" borderId="17" xfId="0" applyFont="1" applyFill="1" applyBorder="1"/>
    <xf numFmtId="0" fontId="5" fillId="4" borderId="13" xfId="0" applyFont="1" applyFill="1" applyBorder="1"/>
    <xf numFmtId="0" fontId="5" fillId="3" borderId="9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44"/>
    <xf numFmtId="49" fontId="5" fillId="0" borderId="0" xfId="44" applyNumberFormat="1"/>
    <xf numFmtId="0" fontId="5" fillId="0" borderId="0" xfId="45"/>
    <xf numFmtId="3" fontId="5" fillId="0" borderId="0" xfId="45" applyNumberFormat="1"/>
    <xf numFmtId="49" fontId="5" fillId="0" borderId="0" xfId="45" applyNumberFormat="1"/>
    <xf numFmtId="0" fontId="35" fillId="0" borderId="0" xfId="0" applyFont="1"/>
    <xf numFmtId="173" fontId="8" fillId="0" borderId="0" xfId="0" applyNumberFormat="1" applyFont="1"/>
    <xf numFmtId="3" fontId="4" fillId="0" borderId="0" xfId="0" applyNumberFormat="1" applyFont="1"/>
    <xf numFmtId="3" fontId="12" fillId="0" borderId="0" xfId="0" applyNumberFormat="1" applyFont="1"/>
    <xf numFmtId="3" fontId="6" fillId="0" borderId="0" xfId="0" applyNumberFormat="1" applyFont="1" applyAlignment="1"/>
    <xf numFmtId="173" fontId="0" fillId="0" borderId="0" xfId="0" applyNumberFormat="1"/>
    <xf numFmtId="173" fontId="3" fillId="0" borderId="0" xfId="0" applyNumberFormat="1" applyFont="1"/>
    <xf numFmtId="0" fontId="0" fillId="0" borderId="0" xfId="0" applyBorder="1" applyAlignment="1"/>
    <xf numFmtId="0" fontId="0" fillId="0" borderId="0" xfId="0" applyAlignment="1"/>
    <xf numFmtId="0" fontId="0" fillId="3" borderId="34" xfId="0" applyFill="1" applyBorder="1" applyAlignment="1">
      <alignment horizontal="left"/>
    </xf>
    <xf numFmtId="0" fontId="0" fillId="3" borderId="35" xfId="0" applyFill="1" applyBorder="1" applyAlignment="1">
      <alignment horizontal="left"/>
    </xf>
    <xf numFmtId="0" fontId="0" fillId="3" borderId="15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5" fillId="0" borderId="34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6" fillId="0" borderId="0" xfId="0" applyFont="1" applyBorder="1" applyAlignment="1"/>
    <xf numFmtId="0" fontId="11" fillId="0" borderId="0" xfId="0" applyFont="1" applyAlignment="1"/>
    <xf numFmtId="0" fontId="11" fillId="0" borderId="0" xfId="0" applyFont="1" applyBorder="1" applyAlignment="1"/>
  </cellXfs>
  <cellStyles count="61">
    <cellStyle name="20% - Accent1" xfId="1" builtinId="30" customBuiltin="1"/>
    <cellStyle name="20% - Accent1 2" xfId="49" xr:uid="{00000000-0005-0000-0000-000001000000}"/>
    <cellStyle name="20% - Accent2" xfId="2" builtinId="34" customBuiltin="1"/>
    <cellStyle name="20% - Accent2 2" xfId="51" xr:uid="{00000000-0005-0000-0000-000003000000}"/>
    <cellStyle name="20% - Accent3" xfId="3" builtinId="38" customBuiltin="1"/>
    <cellStyle name="20% - Accent3 2" xfId="53" xr:uid="{00000000-0005-0000-0000-000005000000}"/>
    <cellStyle name="20% - Accent4" xfId="4" builtinId="42" customBuiltin="1"/>
    <cellStyle name="20% - Accent4 2" xfId="55" xr:uid="{00000000-0005-0000-0000-000007000000}"/>
    <cellStyle name="20% - Accent5" xfId="5" builtinId="46" customBuiltin="1"/>
    <cellStyle name="20% - Accent5 2" xfId="57" xr:uid="{00000000-0005-0000-0000-000009000000}"/>
    <cellStyle name="20% - Accent6" xfId="6" builtinId="50" customBuiltin="1"/>
    <cellStyle name="20% - Accent6 2" xfId="59" xr:uid="{00000000-0005-0000-0000-00000B000000}"/>
    <cellStyle name="40% - Accent1" xfId="7" builtinId="31" customBuiltin="1"/>
    <cellStyle name="40% - Accent1 2" xfId="50" xr:uid="{00000000-0005-0000-0000-00000D000000}"/>
    <cellStyle name="40% - Accent2" xfId="8" builtinId="35" customBuiltin="1"/>
    <cellStyle name="40% - Accent2 2" xfId="52" xr:uid="{00000000-0005-0000-0000-00000F000000}"/>
    <cellStyle name="40% - Accent3" xfId="9" builtinId="39" customBuiltin="1"/>
    <cellStyle name="40% - Accent3 2" xfId="54" xr:uid="{00000000-0005-0000-0000-000011000000}"/>
    <cellStyle name="40% - Accent4" xfId="10" builtinId="43" customBuiltin="1"/>
    <cellStyle name="40% - Accent4 2" xfId="56" xr:uid="{00000000-0005-0000-0000-000013000000}"/>
    <cellStyle name="40% - Accent5" xfId="11" builtinId="47" customBuiltin="1"/>
    <cellStyle name="40% - Accent5 2" xfId="58" xr:uid="{00000000-0005-0000-0000-000015000000}"/>
    <cellStyle name="40% - Accent6" xfId="12" builtinId="51" customBuiltin="1"/>
    <cellStyle name="40% - Accent6 2" xfId="60" xr:uid="{00000000-0005-0000-0000-000017000000}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7" xr:uid="{00000000-0005-0000-0000-000031000000}"/>
    <cellStyle name="Normal 2 2" xfId="37" xr:uid="{00000000-0005-0000-0000-000032000000}"/>
    <cellStyle name="Normal 2 2 2" xfId="45" xr:uid="{00000000-0005-0000-0000-000033000000}"/>
    <cellStyle name="Normal 2 3" xfId="44" xr:uid="{00000000-0005-0000-0000-000034000000}"/>
    <cellStyle name="Normal 3" xfId="42" xr:uid="{00000000-0005-0000-0000-000035000000}"/>
    <cellStyle name="Normal 4" xfId="46" xr:uid="{00000000-0005-0000-0000-000036000000}"/>
    <cellStyle name="Note 2" xfId="43" xr:uid="{00000000-0005-0000-0000-000037000000}"/>
    <cellStyle name="Note 3" xfId="48" xr:uid="{00000000-0005-0000-0000-000038000000}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4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colors>
    <mruColors>
      <color rgb="FFCC00CC"/>
      <color rgb="FFFF66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3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5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5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8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5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4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8.bin"/><Relationship Id="rId2" Type="http://schemas.openxmlformats.org/officeDocument/2006/relationships/printerSettings" Target="../printerSettings/printerSettings67.bin"/><Relationship Id="rId1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9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3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5" Type="http://schemas.openxmlformats.org/officeDocument/2006/relationships/printerSettings" Target="../printerSettings/printerSettings75.bin"/><Relationship Id="rId4" Type="http://schemas.openxmlformats.org/officeDocument/2006/relationships/printerSettings" Target="../printerSettings/printerSettings7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8.bin"/><Relationship Id="rId2" Type="http://schemas.openxmlformats.org/officeDocument/2006/relationships/printerSettings" Target="../printerSettings/printerSettings77.bin"/><Relationship Id="rId1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9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3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5" Type="http://schemas.openxmlformats.org/officeDocument/2006/relationships/printerSettings" Target="../printerSettings/printerSettings85.bin"/><Relationship Id="rId4" Type="http://schemas.openxmlformats.org/officeDocument/2006/relationships/printerSettings" Target="../printerSettings/printerSettings84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8.bin"/><Relationship Id="rId2" Type="http://schemas.openxmlformats.org/officeDocument/2006/relationships/printerSettings" Target="../printerSettings/printerSettings87.bin"/><Relationship Id="rId1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9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3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Relationship Id="rId5" Type="http://schemas.openxmlformats.org/officeDocument/2006/relationships/printerSettings" Target="../printerSettings/printerSettings95.bin"/><Relationship Id="rId4" Type="http://schemas.openxmlformats.org/officeDocument/2006/relationships/printerSettings" Target="../printerSettings/printerSettings9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8.bin"/><Relationship Id="rId2" Type="http://schemas.openxmlformats.org/officeDocument/2006/relationships/printerSettings" Target="../printerSettings/printerSettings97.bin"/><Relationship Id="rId1" Type="http://schemas.openxmlformats.org/officeDocument/2006/relationships/printerSettings" Target="../printerSettings/printerSettings96.bin"/><Relationship Id="rId5" Type="http://schemas.openxmlformats.org/officeDocument/2006/relationships/printerSettings" Target="../printerSettings/printerSettings100.bin"/><Relationship Id="rId4" Type="http://schemas.openxmlformats.org/officeDocument/2006/relationships/printerSettings" Target="../printerSettings/printerSettings99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3.bin"/><Relationship Id="rId2" Type="http://schemas.openxmlformats.org/officeDocument/2006/relationships/printerSettings" Target="../printerSettings/printerSettings102.bin"/><Relationship Id="rId1" Type="http://schemas.openxmlformats.org/officeDocument/2006/relationships/printerSettings" Target="../printerSettings/printerSettings101.bin"/><Relationship Id="rId5" Type="http://schemas.openxmlformats.org/officeDocument/2006/relationships/printerSettings" Target="../printerSettings/printerSettings105.bin"/><Relationship Id="rId4" Type="http://schemas.openxmlformats.org/officeDocument/2006/relationships/printerSettings" Target="../printerSettings/printerSettings104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8.bin"/><Relationship Id="rId2" Type="http://schemas.openxmlformats.org/officeDocument/2006/relationships/printerSettings" Target="../printerSettings/printerSettings107.bin"/><Relationship Id="rId1" Type="http://schemas.openxmlformats.org/officeDocument/2006/relationships/printerSettings" Target="../printerSettings/printerSettings106.bin"/><Relationship Id="rId5" Type="http://schemas.openxmlformats.org/officeDocument/2006/relationships/printerSettings" Target="../printerSettings/printerSettings110.bin"/><Relationship Id="rId4" Type="http://schemas.openxmlformats.org/officeDocument/2006/relationships/printerSettings" Target="../printerSettings/printerSettings109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3.bin"/><Relationship Id="rId2" Type="http://schemas.openxmlformats.org/officeDocument/2006/relationships/printerSettings" Target="../printerSettings/printerSettings112.bin"/><Relationship Id="rId1" Type="http://schemas.openxmlformats.org/officeDocument/2006/relationships/printerSettings" Target="../printerSettings/printerSettings111.bin"/><Relationship Id="rId5" Type="http://schemas.openxmlformats.org/officeDocument/2006/relationships/printerSettings" Target="../printerSettings/printerSettings115.bin"/><Relationship Id="rId4" Type="http://schemas.openxmlformats.org/officeDocument/2006/relationships/printerSettings" Target="../printerSettings/printerSettings1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8.bin"/><Relationship Id="rId2" Type="http://schemas.openxmlformats.org/officeDocument/2006/relationships/printerSettings" Target="../printerSettings/printerSettings117.bin"/><Relationship Id="rId1" Type="http://schemas.openxmlformats.org/officeDocument/2006/relationships/printerSettings" Target="../printerSettings/printerSettings116.bin"/><Relationship Id="rId5" Type="http://schemas.openxmlformats.org/officeDocument/2006/relationships/printerSettings" Target="../printerSettings/printerSettings120.bin"/><Relationship Id="rId4" Type="http://schemas.openxmlformats.org/officeDocument/2006/relationships/printerSettings" Target="../printerSettings/printerSettings119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3.bin"/><Relationship Id="rId2" Type="http://schemas.openxmlformats.org/officeDocument/2006/relationships/printerSettings" Target="../printerSettings/printerSettings122.bin"/><Relationship Id="rId1" Type="http://schemas.openxmlformats.org/officeDocument/2006/relationships/printerSettings" Target="../printerSettings/printerSettings121.bin"/><Relationship Id="rId5" Type="http://schemas.openxmlformats.org/officeDocument/2006/relationships/printerSettings" Target="../printerSettings/printerSettings125.bin"/><Relationship Id="rId4" Type="http://schemas.openxmlformats.org/officeDocument/2006/relationships/printerSettings" Target="../printerSettings/printerSettings1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K21"/>
  <sheetViews>
    <sheetView tabSelected="1" zoomScale="85" zoomScaleNormal="100" workbookViewId="0"/>
  </sheetViews>
  <sheetFormatPr defaultRowHeight="12.75" x14ac:dyDescent="0.2"/>
  <cols>
    <col min="1" max="1" width="18.42578125" customWidth="1"/>
    <col min="5" max="5" width="2.5703125" customWidth="1"/>
    <col min="7" max="7" width="10.28515625" customWidth="1"/>
    <col min="8" max="8" width="13.42578125" customWidth="1"/>
    <col min="9" max="9" width="2.5703125" customWidth="1"/>
  </cols>
  <sheetData>
    <row r="1" spans="1:11" x14ac:dyDescent="0.2">
      <c r="A1" t="s">
        <v>418</v>
      </c>
    </row>
    <row r="2" spans="1:11" x14ac:dyDescent="0.2">
      <c r="A2" s="6" t="s">
        <v>504</v>
      </c>
      <c r="F2" s="6" t="s">
        <v>510</v>
      </c>
      <c r="G2" s="36"/>
    </row>
    <row r="3" spans="1:11" x14ac:dyDescent="0.2">
      <c r="F3" s="19"/>
    </row>
    <row r="5" spans="1:11" x14ac:dyDescent="0.2">
      <c r="B5" t="s">
        <v>505</v>
      </c>
    </row>
    <row r="7" spans="1:11" x14ac:dyDescent="0.2">
      <c r="B7" t="s">
        <v>290</v>
      </c>
      <c r="C7" s="23"/>
      <c r="D7" t="s">
        <v>291</v>
      </c>
    </row>
    <row r="8" spans="1:11" x14ac:dyDescent="0.2">
      <c r="B8" t="s">
        <v>292</v>
      </c>
      <c r="C8" s="23"/>
      <c r="D8" t="s">
        <v>291</v>
      </c>
    </row>
    <row r="9" spans="1:11" x14ac:dyDescent="0.2">
      <c r="B9" t="s">
        <v>293</v>
      </c>
      <c r="C9" s="23"/>
      <c r="D9" t="s">
        <v>291</v>
      </c>
    </row>
    <row r="10" spans="1:11" x14ac:dyDescent="0.2">
      <c r="B10" t="s">
        <v>419</v>
      </c>
      <c r="C10" s="23"/>
      <c r="D10" s="6" t="s">
        <v>291</v>
      </c>
    </row>
    <row r="11" spans="1:11" x14ac:dyDescent="0.2">
      <c r="B11" t="s">
        <v>5</v>
      </c>
      <c r="C11" s="23"/>
      <c r="D11" t="s">
        <v>291</v>
      </c>
    </row>
    <row r="12" spans="1:11" x14ac:dyDescent="0.2">
      <c r="C12" s="23"/>
    </row>
    <row r="13" spans="1:11" x14ac:dyDescent="0.2">
      <c r="B13" s="6" t="s">
        <v>507</v>
      </c>
      <c r="F13" s="6" t="s">
        <v>506</v>
      </c>
      <c r="J13" t="s">
        <v>495</v>
      </c>
    </row>
    <row r="15" spans="1:11" x14ac:dyDescent="0.2">
      <c r="B15" t="s">
        <v>290</v>
      </c>
      <c r="C15" s="22">
        <f>'Total Collections Rpt'!H23</f>
        <v>15.4</v>
      </c>
      <c r="D15" t="s">
        <v>291</v>
      </c>
      <c r="F15" s="1">
        <f>C15*(12/3)</f>
        <v>61.6</v>
      </c>
      <c r="G15" t="s">
        <v>291</v>
      </c>
      <c r="J15" s="1">
        <v>41</v>
      </c>
      <c r="K15" t="s">
        <v>291</v>
      </c>
    </row>
    <row r="16" spans="1:11" x14ac:dyDescent="0.2">
      <c r="B16" t="s">
        <v>292</v>
      </c>
      <c r="C16" s="22">
        <f>'Total Collections Rpt'!H24</f>
        <v>3.7</v>
      </c>
      <c r="D16" t="s">
        <v>291</v>
      </c>
      <c r="F16" s="1">
        <f t="shared" ref="F16:F18" si="0">C16*(12/3)</f>
        <v>14.8</v>
      </c>
      <c r="G16" t="s">
        <v>291</v>
      </c>
      <c r="J16" s="1">
        <v>16.2</v>
      </c>
      <c r="K16" t="s">
        <v>291</v>
      </c>
    </row>
    <row r="17" spans="1:11" x14ac:dyDescent="0.2">
      <c r="B17" t="s">
        <v>293</v>
      </c>
      <c r="C17" s="22">
        <f>'Total Collections Rpt'!H22</f>
        <v>11</v>
      </c>
      <c r="D17" t="s">
        <v>291</v>
      </c>
      <c r="F17" s="1">
        <f t="shared" si="0"/>
        <v>44</v>
      </c>
      <c r="G17" t="s">
        <v>291</v>
      </c>
      <c r="J17" s="1">
        <v>23.5</v>
      </c>
      <c r="K17" t="s">
        <v>291</v>
      </c>
    </row>
    <row r="18" spans="1:11" x14ac:dyDescent="0.2">
      <c r="B18" s="6" t="s">
        <v>419</v>
      </c>
      <c r="C18" s="22">
        <f>'Total Collections Rpt'!H25</f>
        <v>6.1</v>
      </c>
      <c r="D18" t="s">
        <v>291</v>
      </c>
      <c r="F18" s="1">
        <f t="shared" si="0"/>
        <v>24.4</v>
      </c>
      <c r="G18" t="s">
        <v>291</v>
      </c>
      <c r="J18" s="1">
        <v>21.6</v>
      </c>
      <c r="K18" t="s">
        <v>291</v>
      </c>
    </row>
    <row r="19" spans="1:11" x14ac:dyDescent="0.2">
      <c r="B19" t="s">
        <v>5</v>
      </c>
      <c r="C19" s="22">
        <f>SUM(C15:C18)</f>
        <v>36.200000000000003</v>
      </c>
      <c r="D19" t="s">
        <v>291</v>
      </c>
      <c r="F19" s="1">
        <f>C19*(12/3)</f>
        <v>144.80000000000001</v>
      </c>
      <c r="G19" t="s">
        <v>291</v>
      </c>
      <c r="J19" s="1">
        <v>102.30000000000001</v>
      </c>
      <c r="K19" t="s">
        <v>291</v>
      </c>
    </row>
    <row r="20" spans="1:11" x14ac:dyDescent="0.2">
      <c r="A20" s="6"/>
      <c r="B20" s="6"/>
      <c r="C20" s="22"/>
      <c r="E20" s="27"/>
    </row>
    <row r="21" spans="1:11" x14ac:dyDescent="0.2">
      <c r="B21" s="6"/>
    </row>
  </sheetData>
  <sheetProtection algorithmName="SHA-512" hashValue="r1YxiPIgxjJ7K4fBysGvgJVbNutSWkztZMw0cpMXK9SkjgBuYEaYJKfTkCMN8BzeqwUldIsJAXRfxzeXYa84IA==" saltValue="g+5miT1gPJXozJYbCKV/1A==" spinCount="100000" sheet="1" objects="1" scenarios="1"/>
  <customSheetViews>
    <customSheetView guid="{682B1C7E-A6D1-4384-8662-C567FBAFE5BB}" scale="85">
      <pageMargins left="0.75" right="0.75" top="1" bottom="1" header="0.5" footer="0.5"/>
      <pageSetup orientation="landscape" r:id="rId1"/>
      <headerFooter alignWithMargins="0">
        <oddFooter>&amp;LAltarum Institute
&amp;F</oddFooter>
      </headerFooter>
    </customSheetView>
    <customSheetView guid="{8E6CF98D-1634-4ED3-81CA-763BCE5C79CD}" topLeftCell="A4">
      <selection activeCell="J15" sqref="J15"/>
      <pageMargins left="0.75" right="0.75" top="1" bottom="1" header="0.5" footer="0.5"/>
      <pageSetup orientation="landscape" r:id="rId2"/>
      <headerFooter alignWithMargins="0">
        <oddFooter>&amp;LAltarum Institute
&amp;F</oddFooter>
      </headerFooter>
    </customSheetView>
    <customSheetView guid="{E0D8F7CE-EC41-4756-A129-66C546DEF30F}" scale="85">
      <pageMargins left="0.75" right="0.75" top="1" bottom="1" header="0.5" footer="0.5"/>
      <pageSetup orientation="landscape" r:id="rId3"/>
      <headerFooter alignWithMargins="0">
        <oddFooter>&amp;LAltarum Institute
&amp;F</oddFooter>
      </headerFooter>
    </customSheetView>
    <customSheetView guid="{36755EE3-F52E-4D4E-9A42-3A861C777B27}" scale="85">
      <selection activeCell="G19" sqref="G19"/>
      <pageMargins left="0.75" right="0.75" top="1" bottom="1" header="0.5" footer="0.5"/>
      <pageSetup orientation="landscape" r:id="rId4"/>
      <headerFooter alignWithMargins="0">
        <oddFooter>&amp;LAltarum Institute
&amp;F</oddFooter>
      </headerFooter>
    </customSheetView>
  </customSheetViews>
  <phoneticPr fontId="0" type="noConversion"/>
  <pageMargins left="0.75" right="0.75" top="1" bottom="1" header="0.5" footer="0.5"/>
  <pageSetup orientation="landscape" r:id="rId5"/>
  <headerFooter alignWithMargins="0">
    <oddFooter>&amp;LAltarum Institute
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pageSetUpPr autoPageBreaks="0"/>
  </sheetPr>
  <dimension ref="A1:M30"/>
  <sheetViews>
    <sheetView zoomScaleNormal="100" workbookViewId="0"/>
  </sheetViews>
  <sheetFormatPr defaultRowHeight="12.75" x14ac:dyDescent="0.2"/>
  <cols>
    <col min="3" max="5" width="14.85546875" customWidth="1"/>
    <col min="6" max="6" width="15.42578125" customWidth="1"/>
    <col min="7" max="7" width="15" customWidth="1"/>
    <col min="8" max="8" width="15.140625" customWidth="1"/>
    <col min="9" max="9" width="10.140625" customWidth="1"/>
    <col min="10" max="10" width="14.7109375" customWidth="1"/>
    <col min="11" max="12" width="13.85546875" customWidth="1"/>
    <col min="13" max="13" width="13.85546875" bestFit="1" customWidth="1"/>
  </cols>
  <sheetData>
    <row r="1" spans="1:13" x14ac:dyDescent="0.2">
      <c r="A1" t="s">
        <v>333</v>
      </c>
    </row>
    <row r="2" spans="1:13" x14ac:dyDescent="0.2">
      <c r="A2" t="str">
        <f>Summary!A2</f>
        <v xml:space="preserve">1st Quarter </v>
      </c>
    </row>
    <row r="4" spans="1:13" ht="13.5" thickBot="1" x14ac:dyDescent="0.25">
      <c r="C4" t="s">
        <v>354</v>
      </c>
    </row>
    <row r="5" spans="1:13" x14ac:dyDescent="0.2">
      <c r="B5" s="16" t="s">
        <v>4</v>
      </c>
      <c r="C5" s="136" t="s">
        <v>413</v>
      </c>
      <c r="D5" s="136" t="s">
        <v>427</v>
      </c>
      <c r="E5" s="136" t="s">
        <v>431</v>
      </c>
      <c r="F5" s="136" t="s">
        <v>434</v>
      </c>
      <c r="G5" s="136" t="s">
        <v>483</v>
      </c>
      <c r="H5" s="136" t="s">
        <v>508</v>
      </c>
    </row>
    <row r="6" spans="1:13" x14ac:dyDescent="0.2">
      <c r="B6" s="92" t="s">
        <v>1</v>
      </c>
      <c r="C6" s="66">
        <f>Details!C23</f>
        <v>2651644.2200000002</v>
      </c>
      <c r="D6" s="66">
        <f>Details!D23</f>
        <v>2958419.21</v>
      </c>
      <c r="E6" s="66">
        <f>Details!E23</f>
        <v>2488452.39</v>
      </c>
      <c r="F6" s="66">
        <f>Details!F23</f>
        <v>2251816.4300000002</v>
      </c>
      <c r="G6" s="66">
        <f>Details!G23</f>
        <v>0</v>
      </c>
      <c r="H6" s="66">
        <f>Details!H23</f>
        <v>0</v>
      </c>
      <c r="J6" s="1"/>
      <c r="K6" s="1"/>
      <c r="L6" s="28"/>
      <c r="M6" s="1"/>
    </row>
    <row r="7" spans="1:13" x14ac:dyDescent="0.2">
      <c r="B7" s="92" t="s">
        <v>2</v>
      </c>
      <c r="C7" s="66">
        <f>Details!C24</f>
        <v>7269423.5099999998</v>
      </c>
      <c r="D7" s="66">
        <f>Details!D24</f>
        <v>7223655.4400000004</v>
      </c>
      <c r="E7" s="66">
        <f>Details!E24</f>
        <v>6441750.0999999996</v>
      </c>
      <c r="F7" s="66">
        <f>Details!F24</f>
        <v>5925348.1299999999</v>
      </c>
      <c r="G7" s="66">
        <f>Details!G24</f>
        <v>0</v>
      </c>
      <c r="H7" s="66">
        <f>Details!H24</f>
        <v>0</v>
      </c>
      <c r="I7" s="4"/>
      <c r="J7" s="1"/>
      <c r="K7" s="1"/>
      <c r="L7" s="1"/>
      <c r="M7" s="1"/>
    </row>
    <row r="8" spans="1:13" x14ac:dyDescent="0.2">
      <c r="B8" s="90" t="s">
        <v>3</v>
      </c>
      <c r="C8" s="66">
        <f>Details!C25</f>
        <v>1883282.93</v>
      </c>
      <c r="D8" s="66">
        <f>Details!D25</f>
        <v>2502647.7599999998</v>
      </c>
      <c r="E8" s="66">
        <f>Details!E25</f>
        <v>1443409.76</v>
      </c>
      <c r="F8" s="66">
        <f>Details!F25</f>
        <v>1234193.49</v>
      </c>
      <c r="G8" s="66">
        <f>Details!G25</f>
        <v>0</v>
      </c>
      <c r="H8" s="66">
        <f>Details!H25</f>
        <v>0</v>
      </c>
      <c r="I8" s="4"/>
      <c r="J8" s="1"/>
      <c r="K8" s="1"/>
      <c r="L8" s="1"/>
      <c r="M8" s="1"/>
    </row>
    <row r="9" spans="1:13" x14ac:dyDescent="0.2">
      <c r="B9" s="92" t="s">
        <v>419</v>
      </c>
      <c r="C9" s="66">
        <f>Details!C26</f>
        <v>446287.04</v>
      </c>
      <c r="D9" s="66">
        <f>Details!D26</f>
        <v>938985.82</v>
      </c>
      <c r="E9" s="66">
        <f>Details!E26</f>
        <v>2041663.9</v>
      </c>
      <c r="F9" s="66">
        <f>Details!F26</f>
        <v>554828.11</v>
      </c>
      <c r="G9" s="66">
        <f>Details!G26</f>
        <v>0</v>
      </c>
      <c r="H9" s="66">
        <f>Details!H26</f>
        <v>0</v>
      </c>
      <c r="J9" s="1"/>
      <c r="K9" s="1"/>
      <c r="L9" s="1"/>
      <c r="M9" s="1"/>
    </row>
    <row r="10" spans="1:13" ht="13.5" thickBot="1" x14ac:dyDescent="0.25">
      <c r="B10" s="69" t="s">
        <v>5</v>
      </c>
      <c r="C10" s="86">
        <f t="shared" ref="C10:H10" si="0">SUM(C6:C9)</f>
        <v>12250637.699999999</v>
      </c>
      <c r="D10" s="86">
        <f t="shared" si="0"/>
        <v>13623708.23</v>
      </c>
      <c r="E10" s="86">
        <f t="shared" si="0"/>
        <v>12415276.15</v>
      </c>
      <c r="F10" s="86">
        <f t="shared" si="0"/>
        <v>9966186.1600000001</v>
      </c>
      <c r="G10" s="86">
        <f t="shared" si="0"/>
        <v>0</v>
      </c>
      <c r="H10" s="83">
        <f t="shared" si="0"/>
        <v>0</v>
      </c>
      <c r="J10" s="11"/>
      <c r="K10" s="11"/>
      <c r="L10" s="11"/>
      <c r="M10" s="11"/>
    </row>
    <row r="13" spans="1:13" ht="13.5" thickBot="1" x14ac:dyDescent="0.25">
      <c r="C13" t="s">
        <v>355</v>
      </c>
    </row>
    <row r="14" spans="1:13" x14ac:dyDescent="0.2">
      <c r="B14" s="16" t="s">
        <v>4</v>
      </c>
      <c r="C14" s="136" t="s">
        <v>413</v>
      </c>
      <c r="D14" s="136" t="s">
        <v>427</v>
      </c>
      <c r="E14" s="136" t="s">
        <v>431</v>
      </c>
      <c r="F14" s="136" t="s">
        <v>434</v>
      </c>
      <c r="G14" s="136" t="s">
        <v>483</v>
      </c>
      <c r="H14" s="136" t="s">
        <v>508</v>
      </c>
    </row>
    <row r="15" spans="1:13" x14ac:dyDescent="0.2">
      <c r="B15" s="92" t="s">
        <v>1</v>
      </c>
      <c r="C15" s="66">
        <f>Details!C32</f>
        <v>22635820.120000001</v>
      </c>
      <c r="D15" s="66">
        <f>Details!D32</f>
        <v>20710420.75</v>
      </c>
      <c r="E15" s="66">
        <f>Details!E32</f>
        <v>20127921</v>
      </c>
      <c r="F15" s="66">
        <f>Details!F32</f>
        <v>6168015.9400000004</v>
      </c>
      <c r="G15" s="66">
        <f>Details!G32</f>
        <v>16162179.279999999</v>
      </c>
      <c r="H15" s="66">
        <f>Details!H32</f>
        <v>16813184.120000001</v>
      </c>
      <c r="J15" s="1"/>
      <c r="K15" s="1"/>
      <c r="L15" s="20"/>
      <c r="M15" s="20"/>
    </row>
    <row r="16" spans="1:13" x14ac:dyDescent="0.2">
      <c r="B16" s="92" t="s">
        <v>2</v>
      </c>
      <c r="C16" s="66">
        <f>Details!C33</f>
        <v>11493214.130000001</v>
      </c>
      <c r="D16" s="66">
        <f>Details!D33</f>
        <v>9144287.2599999998</v>
      </c>
      <c r="E16" s="66">
        <f>Details!E33</f>
        <v>8631848.7899999991</v>
      </c>
      <c r="F16" s="66">
        <f>Details!F33</f>
        <v>4056795.55</v>
      </c>
      <c r="G16" s="66">
        <f>Details!G33</f>
        <v>13976061.34</v>
      </c>
      <c r="H16" s="66">
        <f>Details!H33</f>
        <v>14237196.93</v>
      </c>
      <c r="J16" s="1"/>
      <c r="K16" s="1"/>
      <c r="L16" s="20"/>
      <c r="M16" s="20"/>
    </row>
    <row r="17" spans="1:13" x14ac:dyDescent="0.2">
      <c r="B17" s="90" t="s">
        <v>3</v>
      </c>
      <c r="C17" s="66">
        <f>Details!C34</f>
        <v>5723064.4400000004</v>
      </c>
      <c r="D17" s="66">
        <f>Details!D34</f>
        <v>5938912.2400000002</v>
      </c>
      <c r="E17" s="66">
        <f>Details!E34</f>
        <v>8055705.8700000001</v>
      </c>
      <c r="F17" s="66">
        <f>Details!F34</f>
        <v>4363409.1100000003</v>
      </c>
      <c r="G17" s="66">
        <f>Details!G34</f>
        <v>6194757.2199999997</v>
      </c>
      <c r="H17" s="66">
        <f>Details!H34</f>
        <v>5738489.9400000004</v>
      </c>
      <c r="J17" s="1"/>
      <c r="K17" s="1"/>
      <c r="L17" s="20"/>
      <c r="M17" s="20"/>
    </row>
    <row r="18" spans="1:13" x14ac:dyDescent="0.2">
      <c r="B18" s="92" t="s">
        <v>419</v>
      </c>
      <c r="C18" s="66">
        <f>Details!C35</f>
        <v>4607468.01</v>
      </c>
      <c r="D18" s="66">
        <f>Details!D35</f>
        <v>4726402.79</v>
      </c>
      <c r="E18" s="66">
        <f>Details!E35</f>
        <v>5233986.3600000003</v>
      </c>
      <c r="F18" s="66">
        <f>Details!F35</f>
        <v>1980730.99</v>
      </c>
      <c r="G18" s="66">
        <f>Details!G35</f>
        <v>3772846.11</v>
      </c>
      <c r="H18" s="66">
        <f>Details!H35</f>
        <v>5105163.54</v>
      </c>
      <c r="J18" s="1"/>
      <c r="K18" s="1"/>
      <c r="L18" s="1"/>
      <c r="M18" s="1"/>
    </row>
    <row r="19" spans="1:13" ht="13.5" thickBot="1" x14ac:dyDescent="0.25">
      <c r="B19" s="69" t="s">
        <v>5</v>
      </c>
      <c r="C19" s="86">
        <f t="shared" ref="C19:H19" si="1">SUM(C15:C18)</f>
        <v>44459566.699999996</v>
      </c>
      <c r="D19" s="86">
        <f t="shared" si="1"/>
        <v>40520023.039999999</v>
      </c>
      <c r="E19" s="86">
        <f t="shared" si="1"/>
        <v>42049462.019999996</v>
      </c>
      <c r="F19" s="86">
        <f t="shared" si="1"/>
        <v>16568951.590000002</v>
      </c>
      <c r="G19" s="86">
        <f t="shared" si="1"/>
        <v>40105843.949999996</v>
      </c>
      <c r="H19" s="83">
        <f t="shared" si="1"/>
        <v>41894034.530000001</v>
      </c>
      <c r="J19" s="11"/>
      <c r="K19" s="11"/>
      <c r="L19" s="11"/>
      <c r="M19" s="11"/>
    </row>
    <row r="21" spans="1:13" x14ac:dyDescent="0.2">
      <c r="A21" t="s">
        <v>328</v>
      </c>
    </row>
    <row r="22" spans="1:13" x14ac:dyDescent="0.2">
      <c r="A22" s="3" t="s">
        <v>485</v>
      </c>
      <c r="B22" s="3"/>
      <c r="C22" s="3"/>
      <c r="H22" s="3" t="str">
        <f>IF(H6-G6&gt;0,"yes","no")</f>
        <v>no</v>
      </c>
      <c r="J22" s="25"/>
    </row>
    <row r="23" spans="1:13" x14ac:dyDescent="0.2">
      <c r="A23" s="3" t="s">
        <v>486</v>
      </c>
      <c r="B23" s="3"/>
      <c r="C23" s="3"/>
      <c r="H23" s="3" t="str">
        <f>IF(H7-G7&gt;0,"yes","no")</f>
        <v>no</v>
      </c>
      <c r="J23" s="25"/>
    </row>
    <row r="24" spans="1:13" x14ac:dyDescent="0.2">
      <c r="A24" s="3" t="s">
        <v>487</v>
      </c>
      <c r="B24" s="3"/>
      <c r="C24" s="3"/>
      <c r="H24" s="3" t="str">
        <f>IF(H8-G8&gt;0,"yes","no")</f>
        <v>no</v>
      </c>
      <c r="J24" s="25"/>
    </row>
    <row r="25" spans="1:13" x14ac:dyDescent="0.2">
      <c r="A25" s="3" t="s">
        <v>493</v>
      </c>
      <c r="B25" s="3"/>
      <c r="C25" s="3"/>
      <c r="H25" s="3" t="str">
        <f>IF(H9-G9&gt;0,"yes","no")</f>
        <v>no</v>
      </c>
      <c r="J25" s="25"/>
    </row>
    <row r="26" spans="1:13" x14ac:dyDescent="0.2">
      <c r="A26" s="3" t="s">
        <v>417</v>
      </c>
    </row>
    <row r="27" spans="1:13" x14ac:dyDescent="0.2">
      <c r="A27" s="3" t="s">
        <v>489</v>
      </c>
      <c r="B27" s="3"/>
      <c r="C27" s="3"/>
      <c r="H27" s="3" t="str">
        <f>IF(H15-G15&gt;0,"yes","no")</f>
        <v>yes</v>
      </c>
    </row>
    <row r="28" spans="1:13" x14ac:dyDescent="0.2">
      <c r="A28" s="3" t="s">
        <v>490</v>
      </c>
      <c r="B28" s="3"/>
      <c r="C28" s="3"/>
      <c r="H28" s="3" t="str">
        <f>IF(H16-G16&gt;0,"yes","no")</f>
        <v>yes</v>
      </c>
    </row>
    <row r="29" spans="1:13" x14ac:dyDescent="0.2">
      <c r="A29" s="3" t="s">
        <v>491</v>
      </c>
      <c r="B29" s="3"/>
      <c r="C29" s="3"/>
      <c r="H29" s="3" t="str">
        <f>IF(H17-G17&gt;0,"yes","no")</f>
        <v>no</v>
      </c>
    </row>
    <row r="30" spans="1:13" x14ac:dyDescent="0.2">
      <c r="A30" s="3" t="s">
        <v>494</v>
      </c>
      <c r="H30" s="3" t="str">
        <f>IF(H18-G18&gt;0,"yes","no")</f>
        <v>yes</v>
      </c>
    </row>
  </sheetData>
  <sheetProtection algorithmName="SHA-512" hashValue="1A79BR6KnGGLfjToygc349pRINOVdjfLaliglIhD2WiysmBcQnd4icUkDW7v6DndFU1ozyizeDs3lSMCe1gnGQ==" saltValue="xIs0T4ws4LS37VQAIUEdmw==" spinCount="100000" sheet="1" objects="1" scenarios="1"/>
  <customSheetViews>
    <customSheetView guid="{682B1C7E-A6D1-4384-8662-C567FBAFE5BB}">
      <selection activeCell="H9" sqref="H9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>
      <selection activeCell="H9" sqref="H9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>
      <selection activeCell="D8" sqref="D8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>
      <selection activeCell="H9" sqref="H9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conditionalFormatting sqref="H22:H25 H27:H29">
    <cfRule type="cellIs" dxfId="0" priority="1" stopIfTrue="1" operator="equal">
      <formula>"no"</formula>
    </cfRule>
  </conditionalFormatting>
  <pageMargins left="0.75" right="0.75" top="1" bottom="1" header="0.5" footer="0.5"/>
  <pageSetup orientation="portrait" r:id="rId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pageSetUpPr autoPageBreaks="0"/>
  </sheetPr>
  <dimension ref="A1:R28"/>
  <sheetViews>
    <sheetView workbookViewId="0"/>
  </sheetViews>
  <sheetFormatPr defaultRowHeight="12.75" x14ac:dyDescent="0.2"/>
  <cols>
    <col min="1" max="1" width="5" customWidth="1"/>
    <col min="3" max="8" width="9.140625" style="17"/>
    <col min="9" max="9" width="6.7109375" customWidth="1"/>
    <col min="10" max="10" width="4.28515625" customWidth="1"/>
    <col min="12" max="17" width="9.140625" style="17"/>
  </cols>
  <sheetData>
    <row r="1" spans="1:18" x14ac:dyDescent="0.2">
      <c r="A1" t="s">
        <v>115</v>
      </c>
    </row>
    <row r="2" spans="1:18" x14ac:dyDescent="0.2">
      <c r="A2" t="str">
        <f>Summary!A2</f>
        <v xml:space="preserve">1st Quarter </v>
      </c>
    </row>
    <row r="4" spans="1:18" x14ac:dyDescent="0.2">
      <c r="A4" s="13"/>
    </row>
    <row r="5" spans="1:18" ht="13.5" thickBot="1" x14ac:dyDescent="0.25">
      <c r="A5" s="13"/>
      <c r="C5" s="30" t="s">
        <v>139</v>
      </c>
      <c r="D5" s="30"/>
      <c r="E5" s="30"/>
      <c r="F5" s="30"/>
      <c r="G5" s="30"/>
      <c r="H5" s="30"/>
      <c r="I5" s="13"/>
      <c r="J5" s="13"/>
      <c r="K5" s="13"/>
      <c r="L5" s="30" t="s">
        <v>142</v>
      </c>
      <c r="M5" s="30"/>
      <c r="N5" s="30"/>
      <c r="O5" s="30"/>
      <c r="P5" s="30"/>
      <c r="Q5" s="30"/>
    </row>
    <row r="6" spans="1:18" x14ac:dyDescent="0.2">
      <c r="A6" s="13"/>
      <c r="B6" s="107" t="s">
        <v>4</v>
      </c>
      <c r="C6" s="136" t="s">
        <v>413</v>
      </c>
      <c r="D6" s="136" t="s">
        <v>427</v>
      </c>
      <c r="E6" s="136" t="s">
        <v>431</v>
      </c>
      <c r="F6" s="136" t="s">
        <v>434</v>
      </c>
      <c r="G6" s="136" t="s">
        <v>483</v>
      </c>
      <c r="H6" s="136" t="s">
        <v>508</v>
      </c>
      <c r="I6" s="13"/>
      <c r="J6" s="13"/>
      <c r="K6" s="16" t="s">
        <v>4</v>
      </c>
      <c r="L6" s="136" t="s">
        <v>413</v>
      </c>
      <c r="M6" s="136" t="s">
        <v>427</v>
      </c>
      <c r="N6" s="136" t="s">
        <v>431</v>
      </c>
      <c r="O6" s="136" t="s">
        <v>434</v>
      </c>
      <c r="P6" s="136" t="s">
        <v>483</v>
      </c>
      <c r="Q6" s="136" t="s">
        <v>508</v>
      </c>
    </row>
    <row r="7" spans="1:18" x14ac:dyDescent="0.2">
      <c r="A7" s="13"/>
      <c r="B7" s="107" t="s">
        <v>1</v>
      </c>
      <c r="C7" s="84">
        <f>Details!C41</f>
        <v>0</v>
      </c>
      <c r="D7" s="84">
        <f>Details!D41</f>
        <v>3</v>
      </c>
      <c r="E7" s="84">
        <f>Details!E41</f>
        <v>2</v>
      </c>
      <c r="F7" s="84">
        <f>Details!F41</f>
        <v>0</v>
      </c>
      <c r="G7" s="84">
        <f>Details!G41</f>
        <v>0</v>
      </c>
      <c r="H7" s="84">
        <f>Details!H41</f>
        <v>0</v>
      </c>
      <c r="I7" s="13"/>
      <c r="J7" s="13"/>
      <c r="K7" s="92" t="s">
        <v>1</v>
      </c>
      <c r="L7" s="62">
        <f>Details!C68</f>
        <v>23894</v>
      </c>
      <c r="M7" s="62">
        <f>Details!D68</f>
        <v>25423</v>
      </c>
      <c r="N7" s="62">
        <f>Details!E68</f>
        <v>20836</v>
      </c>
      <c r="O7" s="62">
        <f>Details!F68</f>
        <v>887</v>
      </c>
      <c r="P7" s="62">
        <f>Details!G68</f>
        <v>7847</v>
      </c>
      <c r="Q7" s="62">
        <f>Details!H68</f>
        <v>13634</v>
      </c>
    </row>
    <row r="8" spans="1:18" x14ac:dyDescent="0.2">
      <c r="A8" s="13"/>
      <c r="B8" s="107" t="s">
        <v>2</v>
      </c>
      <c r="C8" s="84">
        <f>Details!C42</f>
        <v>23</v>
      </c>
      <c r="D8" s="84">
        <f>Details!D42</f>
        <v>12</v>
      </c>
      <c r="E8" s="84">
        <f>Details!E42</f>
        <v>1</v>
      </c>
      <c r="F8" s="84">
        <f>Details!F42</f>
        <v>2</v>
      </c>
      <c r="G8" s="84">
        <f>Details!G42</f>
        <v>0</v>
      </c>
      <c r="H8" s="84">
        <f>Details!H42</f>
        <v>0</v>
      </c>
      <c r="I8" s="50"/>
      <c r="J8" s="13"/>
      <c r="K8" s="92" t="s">
        <v>2</v>
      </c>
      <c r="L8" s="62">
        <f>Details!C69</f>
        <v>28742</v>
      </c>
      <c r="M8" s="62">
        <f>Details!D69</f>
        <v>18453</v>
      </c>
      <c r="N8" s="62">
        <f>Details!E69</f>
        <v>14026</v>
      </c>
      <c r="O8" s="62">
        <f>Details!F69</f>
        <v>1238</v>
      </c>
      <c r="P8" s="62">
        <f>Details!G69</f>
        <v>23593</v>
      </c>
      <c r="Q8" s="62">
        <f>Details!H69</f>
        <v>1326162</v>
      </c>
    </row>
    <row r="9" spans="1:18" x14ac:dyDescent="0.2">
      <c r="A9" s="13"/>
      <c r="B9" s="112" t="s">
        <v>3</v>
      </c>
      <c r="C9" s="84">
        <f>Details!C43</f>
        <v>12</v>
      </c>
      <c r="D9" s="84">
        <f>Details!D43</f>
        <v>14</v>
      </c>
      <c r="E9" s="84">
        <f>Details!E43</f>
        <v>7</v>
      </c>
      <c r="F9" s="84">
        <f>Details!F43</f>
        <v>9</v>
      </c>
      <c r="G9" s="84">
        <f>Details!G43</f>
        <v>0</v>
      </c>
      <c r="H9" s="84">
        <f>Details!H43</f>
        <v>0</v>
      </c>
      <c r="I9" s="50"/>
      <c r="J9" s="13"/>
      <c r="K9" s="90" t="s">
        <v>3</v>
      </c>
      <c r="L9" s="62">
        <f>Details!C70</f>
        <v>14574</v>
      </c>
      <c r="M9" s="62">
        <f>Details!D70</f>
        <v>12005</v>
      </c>
      <c r="N9" s="62">
        <f>Details!E70</f>
        <v>22801</v>
      </c>
      <c r="O9" s="62">
        <f>Details!F70</f>
        <v>2443</v>
      </c>
      <c r="P9" s="62">
        <f>Details!G70</f>
        <v>11365</v>
      </c>
      <c r="Q9" s="62">
        <f>Details!H70</f>
        <v>8827</v>
      </c>
    </row>
    <row r="10" spans="1:18" x14ac:dyDescent="0.2">
      <c r="A10" s="13"/>
      <c r="B10" s="107" t="s">
        <v>419</v>
      </c>
      <c r="C10" s="84">
        <f>Details!C44</f>
        <v>0</v>
      </c>
      <c r="D10" s="84">
        <f>Details!D44</f>
        <v>2</v>
      </c>
      <c r="E10" s="84">
        <f>Details!E44</f>
        <v>4</v>
      </c>
      <c r="F10" s="84">
        <f>Details!F44</f>
        <v>0</v>
      </c>
      <c r="G10" s="84">
        <f>Details!G44</f>
        <v>0</v>
      </c>
      <c r="H10" s="84">
        <f>Details!H44</f>
        <v>0</v>
      </c>
      <c r="I10" s="13"/>
      <c r="J10" s="13"/>
      <c r="K10" s="92" t="s">
        <v>419</v>
      </c>
      <c r="L10" s="62">
        <f>Details!C71</f>
        <v>7516</v>
      </c>
      <c r="M10" s="62">
        <f>Details!D71</f>
        <v>10494</v>
      </c>
      <c r="N10" s="62">
        <f>Details!E71</f>
        <v>10510</v>
      </c>
      <c r="O10" s="62">
        <f>Details!F71</f>
        <v>465</v>
      </c>
      <c r="P10" s="62">
        <f>Details!G71</f>
        <v>6547</v>
      </c>
      <c r="Q10" s="62">
        <f>Details!H71</f>
        <v>6023</v>
      </c>
    </row>
    <row r="11" spans="1:18" ht="13.5" thickBot="1" x14ac:dyDescent="0.25">
      <c r="A11" s="13"/>
      <c r="B11" s="109" t="s">
        <v>5</v>
      </c>
      <c r="C11" s="113">
        <f t="shared" ref="C11:H11" si="0">SUM(C7:C10)</f>
        <v>35</v>
      </c>
      <c r="D11" s="113">
        <f t="shared" si="0"/>
        <v>31</v>
      </c>
      <c r="E11" s="113">
        <f t="shared" si="0"/>
        <v>14</v>
      </c>
      <c r="F11" s="113">
        <f t="shared" si="0"/>
        <v>11</v>
      </c>
      <c r="G11" s="113">
        <f t="shared" si="0"/>
        <v>0</v>
      </c>
      <c r="H11" s="113">
        <f t="shared" si="0"/>
        <v>0</v>
      </c>
      <c r="I11" s="46"/>
      <c r="J11" s="13"/>
      <c r="K11" s="69" t="s">
        <v>5</v>
      </c>
      <c r="L11" s="63">
        <f t="shared" ref="L11:Q11" si="1">SUM(L7:L10)</f>
        <v>74726</v>
      </c>
      <c r="M11" s="63">
        <f t="shared" si="1"/>
        <v>66375</v>
      </c>
      <c r="N11" s="63">
        <f t="shared" si="1"/>
        <v>68173</v>
      </c>
      <c r="O11" s="63">
        <f t="shared" si="1"/>
        <v>5033</v>
      </c>
      <c r="P11" s="63">
        <f t="shared" si="1"/>
        <v>49352</v>
      </c>
      <c r="Q11" s="70">
        <f t="shared" si="1"/>
        <v>1354646</v>
      </c>
      <c r="R11" s="18"/>
    </row>
    <row r="12" spans="1:18" x14ac:dyDescent="0.2">
      <c r="A12" s="13"/>
      <c r="B12" s="45"/>
      <c r="C12" s="30"/>
      <c r="D12" s="30"/>
      <c r="E12" s="30"/>
      <c r="F12" s="30"/>
      <c r="G12" s="30"/>
      <c r="H12" s="30"/>
      <c r="I12" s="13"/>
      <c r="J12" s="13"/>
      <c r="K12" s="13"/>
      <c r="L12" s="30"/>
      <c r="M12" s="30"/>
      <c r="N12" s="30"/>
      <c r="O12" s="30"/>
      <c r="P12" s="30"/>
      <c r="Q12" s="30"/>
    </row>
    <row r="13" spans="1:18" ht="13.5" thickBot="1" x14ac:dyDescent="0.25">
      <c r="A13" s="13"/>
      <c r="B13" s="13"/>
      <c r="C13" s="30" t="s">
        <v>140</v>
      </c>
      <c r="D13" s="30"/>
      <c r="E13" s="30"/>
      <c r="F13" s="30"/>
      <c r="G13" s="30"/>
      <c r="H13" s="30"/>
      <c r="I13" s="13"/>
      <c r="J13" s="13"/>
      <c r="K13" s="13"/>
      <c r="L13" s="30" t="s">
        <v>143</v>
      </c>
      <c r="M13" s="30"/>
      <c r="N13" s="30"/>
      <c r="O13" s="30"/>
      <c r="P13" s="30"/>
      <c r="Q13" s="30"/>
    </row>
    <row r="14" spans="1:18" x14ac:dyDescent="0.2">
      <c r="A14" s="13"/>
      <c r="B14" s="107" t="s">
        <v>4</v>
      </c>
      <c r="C14" s="136" t="s">
        <v>413</v>
      </c>
      <c r="D14" s="136" t="s">
        <v>427</v>
      </c>
      <c r="E14" s="136" t="s">
        <v>431</v>
      </c>
      <c r="F14" s="136" t="s">
        <v>434</v>
      </c>
      <c r="G14" s="136" t="s">
        <v>483</v>
      </c>
      <c r="H14" s="136" t="s">
        <v>508</v>
      </c>
      <c r="I14" s="13"/>
      <c r="J14" s="13"/>
      <c r="K14" s="16" t="s">
        <v>4</v>
      </c>
      <c r="L14" s="136" t="s">
        <v>413</v>
      </c>
      <c r="M14" s="136" t="s">
        <v>427</v>
      </c>
      <c r="N14" s="136" t="s">
        <v>431</v>
      </c>
      <c r="O14" s="136" t="s">
        <v>434</v>
      </c>
      <c r="P14" s="136" t="s">
        <v>483</v>
      </c>
      <c r="Q14" s="136" t="s">
        <v>508</v>
      </c>
    </row>
    <row r="15" spans="1:18" x14ac:dyDescent="0.2">
      <c r="A15" s="13"/>
      <c r="B15" s="107" t="s">
        <v>1</v>
      </c>
      <c r="C15" s="62">
        <f>Details!C50</f>
        <v>175</v>
      </c>
      <c r="D15" s="62">
        <f>Details!D50</f>
        <v>144</v>
      </c>
      <c r="E15" s="62">
        <f>Details!E50</f>
        <v>175</v>
      </c>
      <c r="F15" s="62">
        <f>Details!F50</f>
        <v>28</v>
      </c>
      <c r="G15" s="62">
        <f>Details!G50</f>
        <v>0</v>
      </c>
      <c r="H15" s="62">
        <f>Details!H50</f>
        <v>0</v>
      </c>
      <c r="I15" s="13"/>
      <c r="J15" s="13"/>
      <c r="K15" s="92" t="s">
        <v>1</v>
      </c>
      <c r="L15" s="62">
        <f>Details!C77</f>
        <v>196554</v>
      </c>
      <c r="M15" s="62">
        <f>Details!D77</f>
        <v>190874</v>
      </c>
      <c r="N15" s="62">
        <f>Details!E77</f>
        <v>179558</v>
      </c>
      <c r="O15" s="62">
        <f>Details!F77</f>
        <v>25518</v>
      </c>
      <c r="P15" s="62">
        <f>Details!G77</f>
        <v>116953</v>
      </c>
      <c r="Q15" s="62">
        <f>Details!H77</f>
        <v>140071</v>
      </c>
    </row>
    <row r="16" spans="1:18" x14ac:dyDescent="0.2">
      <c r="A16" s="13"/>
      <c r="B16" s="107" t="s">
        <v>2</v>
      </c>
      <c r="C16" s="62">
        <f>Details!C51</f>
        <v>393</v>
      </c>
      <c r="D16" s="62">
        <f>Details!D51</f>
        <v>389</v>
      </c>
      <c r="E16" s="62">
        <f>Details!E51</f>
        <v>250</v>
      </c>
      <c r="F16" s="62">
        <f>Details!F51</f>
        <v>182</v>
      </c>
      <c r="G16" s="62">
        <f>Details!G51</f>
        <v>0</v>
      </c>
      <c r="H16" s="62">
        <f>Details!H51</f>
        <v>0</v>
      </c>
      <c r="I16" s="13"/>
      <c r="J16" s="13"/>
      <c r="K16" s="92" t="s">
        <v>2</v>
      </c>
      <c r="L16" s="62">
        <f>Details!C78</f>
        <v>121470</v>
      </c>
      <c r="M16" s="62">
        <f>Details!D78</f>
        <v>106138</v>
      </c>
      <c r="N16" s="62">
        <f>Details!E78</f>
        <v>92958</v>
      </c>
      <c r="O16" s="62">
        <f>Details!F78</f>
        <v>29367</v>
      </c>
      <c r="P16" s="62">
        <f>Details!G78</f>
        <v>126406</v>
      </c>
      <c r="Q16" s="62">
        <f>Details!H78</f>
        <v>123582</v>
      </c>
    </row>
    <row r="17" spans="1:18" x14ac:dyDescent="0.2">
      <c r="A17" s="13"/>
      <c r="B17" s="112" t="s">
        <v>3</v>
      </c>
      <c r="C17" s="62">
        <f>Details!C52</f>
        <v>116</v>
      </c>
      <c r="D17" s="62">
        <f>Details!D52</f>
        <v>128</v>
      </c>
      <c r="E17" s="62">
        <f>Details!E52</f>
        <v>92</v>
      </c>
      <c r="F17" s="62">
        <f>Details!F52</f>
        <v>101</v>
      </c>
      <c r="G17" s="62">
        <f>Details!G52</f>
        <v>0</v>
      </c>
      <c r="H17" s="62">
        <f>Details!H52</f>
        <v>0</v>
      </c>
      <c r="I17" s="13"/>
      <c r="J17" s="13"/>
      <c r="K17" s="90" t="s">
        <v>3</v>
      </c>
      <c r="L17" s="62">
        <f>Details!C79</f>
        <v>58702</v>
      </c>
      <c r="M17" s="62">
        <f>Details!D79</f>
        <v>65619</v>
      </c>
      <c r="N17" s="62">
        <f>Details!E79</f>
        <v>87627</v>
      </c>
      <c r="O17" s="62">
        <f>Details!F79</f>
        <v>29045</v>
      </c>
      <c r="P17" s="62">
        <f>Details!G79</f>
        <v>61973</v>
      </c>
      <c r="Q17" s="62">
        <f>Details!H79</f>
        <v>56736</v>
      </c>
    </row>
    <row r="18" spans="1:18" x14ac:dyDescent="0.2">
      <c r="A18" s="13"/>
      <c r="B18" s="107" t="s">
        <v>419</v>
      </c>
      <c r="C18" s="62">
        <f>Details!C53</f>
        <v>1</v>
      </c>
      <c r="D18" s="62">
        <f>Details!D53</f>
        <v>40</v>
      </c>
      <c r="E18" s="62">
        <f>Details!E53</f>
        <v>51</v>
      </c>
      <c r="F18" s="62">
        <f>Details!F53</f>
        <v>29</v>
      </c>
      <c r="G18" s="62">
        <f>Details!G53</f>
        <v>0</v>
      </c>
      <c r="H18" s="62">
        <f>Details!H53</f>
        <v>0</v>
      </c>
      <c r="I18" s="13"/>
      <c r="J18" s="13"/>
      <c r="K18" s="92" t="s">
        <v>419</v>
      </c>
      <c r="L18" s="62">
        <f>Details!C80</f>
        <v>47529</v>
      </c>
      <c r="M18" s="62">
        <f>Details!D80</f>
        <v>43607</v>
      </c>
      <c r="N18" s="62">
        <f>Details!E80</f>
        <v>49205</v>
      </c>
      <c r="O18" s="62">
        <f>Details!F80</f>
        <v>21198</v>
      </c>
      <c r="P18" s="62">
        <f>Details!G80</f>
        <v>29935</v>
      </c>
      <c r="Q18" s="62">
        <f>Details!H80</f>
        <v>41750</v>
      </c>
    </row>
    <row r="19" spans="1:18" ht="13.5" thickBot="1" x14ac:dyDescent="0.25">
      <c r="A19" s="13"/>
      <c r="B19" s="109" t="s">
        <v>5</v>
      </c>
      <c r="C19" s="113">
        <f t="shared" ref="C19:H19" si="2">SUM(C15:C18)</f>
        <v>685</v>
      </c>
      <c r="D19" s="113">
        <f t="shared" si="2"/>
        <v>701</v>
      </c>
      <c r="E19" s="113">
        <f t="shared" si="2"/>
        <v>568</v>
      </c>
      <c r="F19" s="113">
        <f t="shared" si="2"/>
        <v>340</v>
      </c>
      <c r="G19" s="113">
        <f t="shared" si="2"/>
        <v>0</v>
      </c>
      <c r="H19" s="113">
        <f t="shared" si="2"/>
        <v>0</v>
      </c>
      <c r="I19" s="46"/>
      <c r="J19" s="13"/>
      <c r="K19" s="69" t="s">
        <v>5</v>
      </c>
      <c r="L19" s="63">
        <f t="shared" ref="L19:Q19" si="3">SUM(L15:L18)</f>
        <v>424255</v>
      </c>
      <c r="M19" s="63">
        <f t="shared" si="3"/>
        <v>406238</v>
      </c>
      <c r="N19" s="63">
        <f t="shared" si="3"/>
        <v>409348</v>
      </c>
      <c r="O19" s="63">
        <f t="shared" si="3"/>
        <v>105128</v>
      </c>
      <c r="P19" s="63">
        <f t="shared" si="3"/>
        <v>335267</v>
      </c>
      <c r="Q19" s="70">
        <f t="shared" si="3"/>
        <v>362139</v>
      </c>
      <c r="R19" s="18"/>
    </row>
    <row r="20" spans="1:18" x14ac:dyDescent="0.2">
      <c r="A20" s="13"/>
      <c r="B20" s="13"/>
      <c r="C20" s="30"/>
      <c r="D20" s="30"/>
      <c r="E20" s="30"/>
      <c r="F20" s="30"/>
      <c r="G20" s="30"/>
      <c r="H20" s="30"/>
      <c r="I20" s="13"/>
      <c r="J20" s="13"/>
      <c r="K20" s="13"/>
      <c r="L20" s="30"/>
      <c r="M20" s="30"/>
      <c r="N20" s="30"/>
      <c r="O20" s="30"/>
      <c r="P20" s="30"/>
      <c r="Q20" s="30"/>
    </row>
    <row r="21" spans="1:18" ht="13.5" thickBot="1" x14ac:dyDescent="0.25">
      <c r="A21" s="13"/>
      <c r="B21" s="13"/>
      <c r="C21" s="30" t="s">
        <v>141</v>
      </c>
      <c r="D21" s="30"/>
      <c r="E21" s="30"/>
      <c r="F21" s="30"/>
      <c r="G21" s="30"/>
      <c r="H21" s="30"/>
      <c r="I21" s="13"/>
      <c r="J21" s="13"/>
      <c r="K21" s="13"/>
      <c r="L21" s="51" t="s">
        <v>144</v>
      </c>
      <c r="M21" s="30"/>
      <c r="N21" s="30"/>
      <c r="O21" s="51"/>
      <c r="P21" s="30"/>
      <c r="Q21" s="30"/>
    </row>
    <row r="22" spans="1:18" x14ac:dyDescent="0.2">
      <c r="A22" s="13"/>
      <c r="B22" s="107" t="s">
        <v>4</v>
      </c>
      <c r="C22" s="136" t="s">
        <v>413</v>
      </c>
      <c r="D22" s="136" t="s">
        <v>427</v>
      </c>
      <c r="E22" s="136" t="s">
        <v>431</v>
      </c>
      <c r="F22" s="136" t="s">
        <v>434</v>
      </c>
      <c r="G22" s="136" t="s">
        <v>483</v>
      </c>
      <c r="H22" s="136" t="s">
        <v>508</v>
      </c>
      <c r="I22" s="13"/>
      <c r="J22" s="13"/>
      <c r="K22" s="75" t="s">
        <v>4</v>
      </c>
      <c r="L22" s="136" t="s">
        <v>413</v>
      </c>
      <c r="M22" s="136" t="s">
        <v>427</v>
      </c>
      <c r="N22" s="136" t="s">
        <v>431</v>
      </c>
      <c r="O22" s="136" t="s">
        <v>434</v>
      </c>
      <c r="P22" s="136" t="s">
        <v>483</v>
      </c>
      <c r="Q22" s="136" t="s">
        <v>508</v>
      </c>
    </row>
    <row r="23" spans="1:18" x14ac:dyDescent="0.2">
      <c r="A23" s="13"/>
      <c r="B23" s="107" t="s">
        <v>1</v>
      </c>
      <c r="C23" s="65">
        <f>C7/C15</f>
        <v>0</v>
      </c>
      <c r="D23" s="65">
        <f t="shared" ref="D23:H23" si="4">D7/D15</f>
        <v>2.0833333333333332E-2</v>
      </c>
      <c r="E23" s="65">
        <f t="shared" si="4"/>
        <v>1.1428571428571429E-2</v>
      </c>
      <c r="F23" s="65">
        <f t="shared" si="4"/>
        <v>0</v>
      </c>
      <c r="G23" s="65" t="e">
        <f t="shared" si="4"/>
        <v>#DIV/0!</v>
      </c>
      <c r="H23" s="65" t="e">
        <f t="shared" si="4"/>
        <v>#DIV/0!</v>
      </c>
      <c r="I23" s="13"/>
      <c r="J23" s="13"/>
      <c r="K23" s="85" t="s">
        <v>1</v>
      </c>
      <c r="L23" s="68">
        <f>L7/L15</f>
        <v>0.1215645573226696</v>
      </c>
      <c r="M23" s="68">
        <f t="shared" ref="M23:Q23" si="5">M7/M15</f>
        <v>0.13319257730230413</v>
      </c>
      <c r="N23" s="68">
        <f t="shared" si="5"/>
        <v>0.11604049944864613</v>
      </c>
      <c r="O23" s="68">
        <f t="shared" si="5"/>
        <v>3.4759777412022887E-2</v>
      </c>
      <c r="P23" s="68">
        <f t="shared" si="5"/>
        <v>6.7095328892803091E-2</v>
      </c>
      <c r="Q23" s="82">
        <f t="shared" si="5"/>
        <v>9.7336350850640033E-2</v>
      </c>
    </row>
    <row r="24" spans="1:18" x14ac:dyDescent="0.2">
      <c r="A24" s="13"/>
      <c r="B24" s="107" t="s">
        <v>2</v>
      </c>
      <c r="C24" s="65">
        <f t="shared" ref="C24:H26" si="6">C8/C16</f>
        <v>5.8524173027989825E-2</v>
      </c>
      <c r="D24" s="65">
        <f t="shared" si="6"/>
        <v>3.0848329048843187E-2</v>
      </c>
      <c r="E24" s="65">
        <f t="shared" si="6"/>
        <v>4.0000000000000001E-3</v>
      </c>
      <c r="F24" s="65">
        <f t="shared" si="6"/>
        <v>1.098901098901099E-2</v>
      </c>
      <c r="G24" s="65" t="e">
        <f t="shared" si="6"/>
        <v>#DIV/0!</v>
      </c>
      <c r="H24" s="65" t="e">
        <f t="shared" si="6"/>
        <v>#DIV/0!</v>
      </c>
      <c r="I24" s="13"/>
      <c r="J24" s="13"/>
      <c r="K24" s="85" t="s">
        <v>2</v>
      </c>
      <c r="L24" s="68">
        <f t="shared" ref="L24:Q26" si="7">L8/L16</f>
        <v>0.23661809500288136</v>
      </c>
      <c r="M24" s="68">
        <f t="shared" si="7"/>
        <v>0.17385856149541162</v>
      </c>
      <c r="N24" s="68">
        <f t="shared" si="7"/>
        <v>0.15088534607026829</v>
      </c>
      <c r="O24" s="68">
        <f t="shared" si="7"/>
        <v>4.2156161678074032E-2</v>
      </c>
      <c r="P24" s="68">
        <f t="shared" si="7"/>
        <v>0.18664462129962187</v>
      </c>
      <c r="Q24" s="82">
        <f t="shared" si="7"/>
        <v>10.731028790600574</v>
      </c>
    </row>
    <row r="25" spans="1:18" x14ac:dyDescent="0.2">
      <c r="A25" s="13"/>
      <c r="B25" s="112" t="s">
        <v>3</v>
      </c>
      <c r="C25" s="65">
        <f t="shared" si="6"/>
        <v>0.10344827586206896</v>
      </c>
      <c r="D25" s="65">
        <f t="shared" si="6"/>
        <v>0.109375</v>
      </c>
      <c r="E25" s="65">
        <f t="shared" si="6"/>
        <v>7.6086956521739135E-2</v>
      </c>
      <c r="F25" s="65">
        <f t="shared" si="6"/>
        <v>8.9108910891089105E-2</v>
      </c>
      <c r="G25" s="65" t="e">
        <f t="shared" si="6"/>
        <v>#DIV/0!</v>
      </c>
      <c r="H25" s="65" t="e">
        <f t="shared" si="6"/>
        <v>#DIV/0!</v>
      </c>
      <c r="I25" s="13"/>
      <c r="J25" s="13"/>
      <c r="K25" s="77" t="s">
        <v>3</v>
      </c>
      <c r="L25" s="68">
        <f t="shared" si="7"/>
        <v>0.24827092773670403</v>
      </c>
      <c r="M25" s="68">
        <f t="shared" si="7"/>
        <v>0.18295006019597981</v>
      </c>
      <c r="N25" s="68">
        <f t="shared" si="7"/>
        <v>0.260205187898707</v>
      </c>
      <c r="O25" s="68">
        <f t="shared" si="7"/>
        <v>8.4110862454811502E-2</v>
      </c>
      <c r="P25" s="68">
        <f t="shared" si="7"/>
        <v>0.18338631339454278</v>
      </c>
      <c r="Q25" s="82">
        <f t="shared" si="7"/>
        <v>0.15558023124647491</v>
      </c>
    </row>
    <row r="26" spans="1:18" x14ac:dyDescent="0.2">
      <c r="A26" s="13"/>
      <c r="B26" s="107" t="s">
        <v>419</v>
      </c>
      <c r="C26" s="65">
        <f t="shared" si="6"/>
        <v>0</v>
      </c>
      <c r="D26" s="65">
        <f t="shared" si="6"/>
        <v>0.05</v>
      </c>
      <c r="E26" s="65">
        <f t="shared" si="6"/>
        <v>7.8431372549019607E-2</v>
      </c>
      <c r="F26" s="65">
        <f t="shared" si="6"/>
        <v>0</v>
      </c>
      <c r="G26" s="65" t="e">
        <f t="shared" si="6"/>
        <v>#DIV/0!</v>
      </c>
      <c r="H26" s="65" t="e">
        <f t="shared" si="6"/>
        <v>#DIV/0!</v>
      </c>
      <c r="I26" s="31"/>
      <c r="J26" s="13"/>
      <c r="K26" s="85" t="s">
        <v>419</v>
      </c>
      <c r="L26" s="68">
        <f t="shared" si="7"/>
        <v>0.15813503334806117</v>
      </c>
      <c r="M26" s="68">
        <f t="shared" si="7"/>
        <v>0.24064943701699268</v>
      </c>
      <c r="N26" s="68">
        <f t="shared" si="7"/>
        <v>0.21359617925007621</v>
      </c>
      <c r="O26" s="68">
        <f t="shared" si="7"/>
        <v>2.1936031701103878E-2</v>
      </c>
      <c r="P26" s="68">
        <f t="shared" si="7"/>
        <v>0.2187071989310172</v>
      </c>
      <c r="Q26" s="82">
        <f t="shared" si="7"/>
        <v>0.14426347305389223</v>
      </c>
      <c r="R26" s="5"/>
    </row>
    <row r="27" spans="1:18" ht="13.5" thickBot="1" x14ac:dyDescent="0.25">
      <c r="A27" s="13"/>
      <c r="B27" s="109" t="s">
        <v>5</v>
      </c>
      <c r="C27" s="114">
        <f t="shared" ref="C27:H27" si="8">C11/C19</f>
        <v>5.1094890510948905E-2</v>
      </c>
      <c r="D27" s="114">
        <f t="shared" si="8"/>
        <v>4.4222539229671898E-2</v>
      </c>
      <c r="E27" s="114">
        <f t="shared" si="8"/>
        <v>2.464788732394366E-2</v>
      </c>
      <c r="F27" s="114">
        <f t="shared" si="8"/>
        <v>3.2352941176470591E-2</v>
      </c>
      <c r="G27" s="115" t="e">
        <f t="shared" si="8"/>
        <v>#DIV/0!</v>
      </c>
      <c r="H27" s="114" t="e">
        <f t="shared" si="8"/>
        <v>#DIV/0!</v>
      </c>
      <c r="I27" s="47"/>
      <c r="J27" s="13"/>
      <c r="K27" s="87" t="s">
        <v>5</v>
      </c>
      <c r="L27" s="81">
        <f t="shared" ref="L27:Q27" si="9">L11/L19</f>
        <v>0.17613463600900403</v>
      </c>
      <c r="M27" s="81">
        <f t="shared" si="9"/>
        <v>0.16338944165735358</v>
      </c>
      <c r="N27" s="81">
        <f t="shared" si="9"/>
        <v>0.1665404496907277</v>
      </c>
      <c r="O27" s="81">
        <f t="shared" si="9"/>
        <v>4.7874971463358951E-2</v>
      </c>
      <c r="P27" s="81">
        <f t="shared" si="9"/>
        <v>0.14720208072968707</v>
      </c>
      <c r="Q27" s="89">
        <f t="shared" si="9"/>
        <v>3.7406796837678349</v>
      </c>
      <c r="R27" s="10"/>
    </row>
    <row r="28" spans="1:18" x14ac:dyDescent="0.2">
      <c r="A28" s="13"/>
    </row>
  </sheetData>
  <sheetProtection algorithmName="SHA-512" hashValue="9+1salTLGXUmf9jAU0+AhMDo8C1x13kia7bkyYKvOoqnvS0F3vMlu3UQcauG2JnwOiK0TRFUgqSPGgDk+4S7bw==" saltValue="Q71qobNoRzqfG6jdryUmRA==" spinCount="100000" sheet="1" objects="1" scenarios="1"/>
  <customSheetViews>
    <customSheetView guid="{682B1C7E-A6D1-4384-8662-C567FBAFE5BB}">
      <selection activeCell="H17" sqref="H17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>
      <selection activeCell="H17" sqref="H17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>
      <selection activeCell="B7" sqref="B7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>
      <selection activeCell="H17" sqref="H17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pageSetUpPr autoPageBreaks="0"/>
  </sheetPr>
  <dimension ref="A1:T26"/>
  <sheetViews>
    <sheetView workbookViewId="0"/>
  </sheetViews>
  <sheetFormatPr defaultRowHeight="12.75" x14ac:dyDescent="0.2"/>
  <cols>
    <col min="12" max="12" width="10.140625" bestFit="1" customWidth="1"/>
    <col min="13" max="15" width="10.140625" customWidth="1"/>
    <col min="16" max="16" width="11" customWidth="1"/>
    <col min="17" max="17" width="10.140625" bestFit="1" customWidth="1"/>
    <col min="18" max="18" width="10.42578125" customWidth="1"/>
  </cols>
  <sheetData>
    <row r="1" spans="1:20" x14ac:dyDescent="0.2">
      <c r="A1" t="s">
        <v>118</v>
      </c>
    </row>
    <row r="2" spans="1:20" x14ac:dyDescent="0.2">
      <c r="A2" t="str">
        <f>Summary!A2</f>
        <v xml:space="preserve">1st Quarter </v>
      </c>
    </row>
    <row r="4" spans="1:20" ht="13.5" thickBot="1" x14ac:dyDescent="0.25">
      <c r="B4" s="13"/>
      <c r="C4" s="13" t="str">
        <f>'Collected to Claims Ratio'!C13</f>
        <v>Num of IP Claims for CFY</v>
      </c>
      <c r="D4" s="13"/>
      <c r="E4" s="13"/>
      <c r="F4" s="13"/>
      <c r="G4" s="13"/>
      <c r="H4" s="13"/>
      <c r="I4" s="13"/>
      <c r="J4" s="13"/>
      <c r="K4" s="13"/>
      <c r="L4" s="13" t="str">
        <f>'Collected to Claims Ratio'!L13</f>
        <v>Num of OP Claims for CFY</v>
      </c>
      <c r="M4" s="13"/>
      <c r="N4" s="13"/>
      <c r="O4" s="13"/>
      <c r="P4" s="13"/>
      <c r="Q4" s="13"/>
    </row>
    <row r="5" spans="1:20" x14ac:dyDescent="0.2">
      <c r="B5" s="16" t="str">
        <f>'Collected to Claims Ratio'!B14</f>
        <v>Service</v>
      </c>
      <c r="C5" s="136" t="s">
        <v>413</v>
      </c>
      <c r="D5" s="136" t="s">
        <v>427</v>
      </c>
      <c r="E5" s="136" t="s">
        <v>431</v>
      </c>
      <c r="F5" s="136" t="s">
        <v>434</v>
      </c>
      <c r="G5" s="136" t="s">
        <v>483</v>
      </c>
      <c r="H5" s="136" t="s">
        <v>508</v>
      </c>
      <c r="I5" s="13"/>
      <c r="J5" s="13"/>
      <c r="K5" s="16" t="s">
        <v>4</v>
      </c>
      <c r="L5" s="136" t="s">
        <v>413</v>
      </c>
      <c r="M5" s="136" t="s">
        <v>427</v>
      </c>
      <c r="N5" s="136" t="s">
        <v>431</v>
      </c>
      <c r="O5" s="136" t="s">
        <v>434</v>
      </c>
      <c r="P5" s="136" t="s">
        <v>483</v>
      </c>
      <c r="Q5" s="136" t="s">
        <v>508</v>
      </c>
    </row>
    <row r="6" spans="1:20" x14ac:dyDescent="0.2">
      <c r="B6" s="92" t="str">
        <f>'Collected to Claims Ratio'!B15</f>
        <v>Air Force</v>
      </c>
      <c r="C6" s="62">
        <f>'Collected to Claims Ratio'!C15</f>
        <v>175</v>
      </c>
      <c r="D6" s="62">
        <f>'Collected to Claims Ratio'!D15</f>
        <v>144</v>
      </c>
      <c r="E6" s="62">
        <f>'Collected to Claims Ratio'!E15</f>
        <v>175</v>
      </c>
      <c r="F6" s="62">
        <f>'Collected to Claims Ratio'!F15</f>
        <v>28</v>
      </c>
      <c r="G6" s="62">
        <f>'Collected to Claims Ratio'!G15</f>
        <v>0</v>
      </c>
      <c r="H6" s="67">
        <f>'Collected to Claims Ratio'!H15</f>
        <v>0</v>
      </c>
      <c r="I6" s="13"/>
      <c r="J6" s="13"/>
      <c r="K6" s="92" t="str">
        <f>'Collected to Claims Ratio'!K15</f>
        <v>Air Force</v>
      </c>
      <c r="L6" s="62">
        <f>'Collected to Claims Ratio'!L15</f>
        <v>196554</v>
      </c>
      <c r="M6" s="62">
        <f>'Collected to Claims Ratio'!M15</f>
        <v>190874</v>
      </c>
      <c r="N6" s="62">
        <f>'Collected to Claims Ratio'!N15</f>
        <v>179558</v>
      </c>
      <c r="O6" s="62">
        <f>'Collected to Claims Ratio'!O15</f>
        <v>25518</v>
      </c>
      <c r="P6" s="62">
        <f>'Collected to Claims Ratio'!P15</f>
        <v>116953</v>
      </c>
      <c r="Q6" s="67">
        <f>'Collected to Claims Ratio'!Q15</f>
        <v>140071</v>
      </c>
    </row>
    <row r="7" spans="1:20" x14ac:dyDescent="0.2">
      <c r="B7" s="92" t="str">
        <f>'Collected to Claims Ratio'!B16</f>
        <v>Army</v>
      </c>
      <c r="C7" s="62">
        <f>'Collected to Claims Ratio'!C16</f>
        <v>393</v>
      </c>
      <c r="D7" s="62">
        <f>'Collected to Claims Ratio'!D16</f>
        <v>389</v>
      </c>
      <c r="E7" s="62">
        <f>'Collected to Claims Ratio'!E16</f>
        <v>250</v>
      </c>
      <c r="F7" s="62">
        <f>'Collected to Claims Ratio'!F16</f>
        <v>182</v>
      </c>
      <c r="G7" s="62">
        <f>'Collected to Claims Ratio'!G16</f>
        <v>0</v>
      </c>
      <c r="H7" s="67">
        <f>'Collected to Claims Ratio'!H16</f>
        <v>0</v>
      </c>
      <c r="I7" s="13"/>
      <c r="J7" s="13"/>
      <c r="K7" s="92" t="str">
        <f>'Collected to Claims Ratio'!K16</f>
        <v>Army</v>
      </c>
      <c r="L7" s="62">
        <f>'Collected to Claims Ratio'!L16</f>
        <v>121470</v>
      </c>
      <c r="M7" s="62">
        <f>'Collected to Claims Ratio'!M16</f>
        <v>106138</v>
      </c>
      <c r="N7" s="62">
        <f>'Collected to Claims Ratio'!N16</f>
        <v>92958</v>
      </c>
      <c r="O7" s="62">
        <f>'Collected to Claims Ratio'!O16</f>
        <v>29367</v>
      </c>
      <c r="P7" s="62">
        <f>'Collected to Claims Ratio'!P16</f>
        <v>126406</v>
      </c>
      <c r="Q7" s="67">
        <f>'Collected to Claims Ratio'!Q16</f>
        <v>123582</v>
      </c>
    </row>
    <row r="8" spans="1:20" x14ac:dyDescent="0.2">
      <c r="B8" s="90" t="s">
        <v>3</v>
      </c>
      <c r="C8" s="62">
        <f>'Collected to Claims Ratio'!C17</f>
        <v>116</v>
      </c>
      <c r="D8" s="62">
        <f>'Collected to Claims Ratio'!D17</f>
        <v>128</v>
      </c>
      <c r="E8" s="62">
        <f>'Collected to Claims Ratio'!E17</f>
        <v>92</v>
      </c>
      <c r="F8" s="62">
        <f>'Collected to Claims Ratio'!F17</f>
        <v>101</v>
      </c>
      <c r="G8" s="62">
        <f>'Collected to Claims Ratio'!G17</f>
        <v>0</v>
      </c>
      <c r="H8" s="67">
        <f>'Collected to Claims Ratio'!H17</f>
        <v>0</v>
      </c>
      <c r="I8" s="13"/>
      <c r="J8" s="13"/>
      <c r="K8" s="90" t="s">
        <v>3</v>
      </c>
      <c r="L8" s="62">
        <f>'Collected to Claims Ratio'!L17</f>
        <v>58702</v>
      </c>
      <c r="M8" s="62">
        <f>'Collected to Claims Ratio'!M17</f>
        <v>65619</v>
      </c>
      <c r="N8" s="62">
        <f>'Collected to Claims Ratio'!N17</f>
        <v>87627</v>
      </c>
      <c r="O8" s="62">
        <f>'Collected to Claims Ratio'!O17</f>
        <v>29045</v>
      </c>
      <c r="P8" s="62">
        <f>'Collected to Claims Ratio'!P17</f>
        <v>61973</v>
      </c>
      <c r="Q8" s="67">
        <f>'Collected to Claims Ratio'!Q17</f>
        <v>56736</v>
      </c>
    </row>
    <row r="9" spans="1:20" x14ac:dyDescent="0.2">
      <c r="B9" s="92" t="str">
        <f>'Collected to Claims Ratio'!B18</f>
        <v>NCR MD</v>
      </c>
      <c r="C9" s="62">
        <f>'Collected to Claims Ratio'!C18</f>
        <v>1</v>
      </c>
      <c r="D9" s="62">
        <f>'Collected to Claims Ratio'!D18</f>
        <v>40</v>
      </c>
      <c r="E9" s="62">
        <f>'Collected to Claims Ratio'!E18</f>
        <v>51</v>
      </c>
      <c r="F9" s="62">
        <f>'Collected to Claims Ratio'!F18</f>
        <v>29</v>
      </c>
      <c r="G9" s="62">
        <f>'Collected to Claims Ratio'!G18</f>
        <v>0</v>
      </c>
      <c r="H9" s="67">
        <f>'Collected to Claims Ratio'!H18</f>
        <v>0</v>
      </c>
      <c r="I9" s="30"/>
      <c r="J9" s="13"/>
      <c r="K9" s="92" t="str">
        <f>'Collected to Claims Ratio'!K18</f>
        <v>NCR MD</v>
      </c>
      <c r="L9" s="62">
        <f>'Collected to Claims Ratio'!L18</f>
        <v>47529</v>
      </c>
      <c r="M9" s="62">
        <f>'Collected to Claims Ratio'!M18</f>
        <v>43607</v>
      </c>
      <c r="N9" s="62">
        <f>'Collected to Claims Ratio'!N18</f>
        <v>49205</v>
      </c>
      <c r="O9" s="62">
        <f>'Collected to Claims Ratio'!O18</f>
        <v>21198</v>
      </c>
      <c r="P9" s="62">
        <f>'Collected to Claims Ratio'!P18</f>
        <v>29935</v>
      </c>
      <c r="Q9" s="67">
        <f>'Collected to Claims Ratio'!Q18</f>
        <v>41750</v>
      </c>
      <c r="R9" s="17"/>
    </row>
    <row r="10" spans="1:20" ht="13.5" thickBot="1" x14ac:dyDescent="0.25">
      <c r="B10" s="69" t="str">
        <f>'Collected to Claims Ratio'!B19</f>
        <v>Total</v>
      </c>
      <c r="C10" s="63">
        <f t="shared" ref="C10:H10" si="0">SUM(C6:C9)</f>
        <v>685</v>
      </c>
      <c r="D10" s="63">
        <f t="shared" si="0"/>
        <v>701</v>
      </c>
      <c r="E10" s="63">
        <f t="shared" si="0"/>
        <v>568</v>
      </c>
      <c r="F10" s="63">
        <f t="shared" si="0"/>
        <v>340</v>
      </c>
      <c r="G10" s="63">
        <f t="shared" si="0"/>
        <v>0</v>
      </c>
      <c r="H10" s="70">
        <f t="shared" si="0"/>
        <v>0</v>
      </c>
      <c r="I10" s="46"/>
      <c r="J10" s="45"/>
      <c r="K10" s="69" t="str">
        <f>'Collected to Claims Ratio'!K19</f>
        <v>Total</v>
      </c>
      <c r="L10" s="63">
        <f t="shared" ref="L10:Q10" si="1">SUM(L6:L9)</f>
        <v>424255</v>
      </c>
      <c r="M10" s="63">
        <f t="shared" si="1"/>
        <v>406238</v>
      </c>
      <c r="N10" s="63">
        <f t="shared" si="1"/>
        <v>409348</v>
      </c>
      <c r="O10" s="63">
        <f t="shared" si="1"/>
        <v>105128</v>
      </c>
      <c r="P10" s="63">
        <f t="shared" si="1"/>
        <v>335267</v>
      </c>
      <c r="Q10" s="70">
        <f t="shared" si="1"/>
        <v>362139</v>
      </c>
      <c r="R10" s="18"/>
    </row>
    <row r="11" spans="1:20" x14ac:dyDescent="0.2"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20" ht="13.5" thickBot="1" x14ac:dyDescent="0.25">
      <c r="B12" s="13"/>
      <c r="C12" s="13" t="s">
        <v>119</v>
      </c>
      <c r="D12" s="13"/>
      <c r="E12" s="13"/>
      <c r="F12" s="13"/>
      <c r="G12" s="13"/>
      <c r="H12" s="13"/>
      <c r="I12" s="13"/>
      <c r="J12" s="13"/>
      <c r="K12" s="13"/>
      <c r="L12" s="13" t="s">
        <v>120</v>
      </c>
      <c r="M12" s="13"/>
      <c r="N12" s="13"/>
      <c r="O12" s="13"/>
      <c r="P12" s="13"/>
      <c r="Q12" s="13"/>
    </row>
    <row r="13" spans="1:20" x14ac:dyDescent="0.2">
      <c r="B13" s="16" t="s">
        <v>4</v>
      </c>
      <c r="C13" s="136" t="s">
        <v>413</v>
      </c>
      <c r="D13" s="136" t="s">
        <v>427</v>
      </c>
      <c r="E13" s="136" t="s">
        <v>431</v>
      </c>
      <c r="F13" s="136" t="s">
        <v>434</v>
      </c>
      <c r="G13" s="136" t="s">
        <v>483</v>
      </c>
      <c r="H13" s="136" t="s">
        <v>508</v>
      </c>
      <c r="I13" s="13"/>
      <c r="J13" s="13"/>
      <c r="K13" s="75" t="s">
        <v>408</v>
      </c>
      <c r="L13" s="136" t="s">
        <v>413</v>
      </c>
      <c r="M13" s="136" t="s">
        <v>427</v>
      </c>
      <c r="N13" s="136" t="s">
        <v>431</v>
      </c>
      <c r="O13" s="136" t="s">
        <v>434</v>
      </c>
      <c r="P13" s="136" t="s">
        <v>483</v>
      </c>
      <c r="Q13" s="136" t="s">
        <v>508</v>
      </c>
    </row>
    <row r="14" spans="1:20" x14ac:dyDescent="0.2">
      <c r="B14" s="92" t="s">
        <v>1</v>
      </c>
      <c r="C14" s="62">
        <f>Details!C59</f>
        <v>6637</v>
      </c>
      <c r="D14" s="62">
        <f>Details!D59</f>
        <v>6645</v>
      </c>
      <c r="E14" s="62">
        <f>Details!E59</f>
        <v>6753</v>
      </c>
      <c r="F14" s="62">
        <f>Details!F59</f>
        <v>6498</v>
      </c>
      <c r="G14" s="62">
        <f>Details!G59</f>
        <v>4326</v>
      </c>
      <c r="H14" s="62">
        <f>Details!H59</f>
        <v>5970</v>
      </c>
      <c r="I14" s="13"/>
      <c r="J14" s="13"/>
      <c r="K14" s="92" t="s">
        <v>1</v>
      </c>
      <c r="L14" s="62">
        <f>Details!C86</f>
        <v>742070</v>
      </c>
      <c r="M14" s="62">
        <f>Details!D86</f>
        <v>727390</v>
      </c>
      <c r="N14" s="62">
        <f>Details!E86</f>
        <v>747982</v>
      </c>
      <c r="O14" s="62">
        <f>Details!F86</f>
        <v>759833</v>
      </c>
      <c r="P14" s="62">
        <f>Details!G86</f>
        <v>728046</v>
      </c>
      <c r="Q14" s="62">
        <f>Details!H86</f>
        <v>724231</v>
      </c>
      <c r="R14" s="4"/>
      <c r="S14" s="4"/>
      <c r="T14" s="4"/>
    </row>
    <row r="15" spans="1:20" x14ac:dyDescent="0.2">
      <c r="B15" s="92" t="s">
        <v>2</v>
      </c>
      <c r="C15" s="62">
        <f>Details!C60</f>
        <v>27030</v>
      </c>
      <c r="D15" s="62">
        <f>Details!D60</f>
        <v>26576</v>
      </c>
      <c r="E15" s="62">
        <f>Details!E60</f>
        <v>25571</v>
      </c>
      <c r="F15" s="62">
        <f>Details!F60</f>
        <v>21505</v>
      </c>
      <c r="G15" s="62">
        <f>Details!G60</f>
        <v>23831</v>
      </c>
      <c r="H15" s="62">
        <f>Details!H60</f>
        <v>11788</v>
      </c>
      <c r="I15" s="13"/>
      <c r="J15" s="13"/>
      <c r="K15" s="92" t="s">
        <v>2</v>
      </c>
      <c r="L15" s="62">
        <f>Details!C87</f>
        <v>1722680</v>
      </c>
      <c r="M15" s="62">
        <f>Details!D87</f>
        <v>1387144</v>
      </c>
      <c r="N15" s="62">
        <f>Details!E87</f>
        <v>1399881</v>
      </c>
      <c r="O15" s="62">
        <f>Details!F87</f>
        <v>1351832</v>
      </c>
      <c r="P15" s="62">
        <f>Details!G87</f>
        <v>1465547</v>
      </c>
      <c r="Q15" s="62">
        <f>Details!H87</f>
        <v>1098327</v>
      </c>
      <c r="R15" s="4"/>
      <c r="S15" s="4"/>
      <c r="T15" s="4"/>
    </row>
    <row r="16" spans="1:20" x14ac:dyDescent="0.2">
      <c r="B16" s="90" t="s">
        <v>3</v>
      </c>
      <c r="C16" s="62">
        <f>Details!C61</f>
        <v>12040</v>
      </c>
      <c r="D16" s="62">
        <f>Details!D61</f>
        <v>11997</v>
      </c>
      <c r="E16" s="62">
        <f>Details!E61</f>
        <v>12028</v>
      </c>
      <c r="F16" s="62">
        <f>Details!F61</f>
        <v>11530</v>
      </c>
      <c r="G16" s="62">
        <f>Details!G61</f>
        <v>10318</v>
      </c>
      <c r="H16" s="62">
        <f>Details!H61</f>
        <v>8904</v>
      </c>
      <c r="I16" s="13"/>
      <c r="J16" s="13"/>
      <c r="K16" s="90" t="s">
        <v>3</v>
      </c>
      <c r="L16" s="62">
        <f>Details!C88</f>
        <v>846159</v>
      </c>
      <c r="M16" s="62">
        <f>Details!D88</f>
        <v>801067</v>
      </c>
      <c r="N16" s="62">
        <f>Details!E88</f>
        <v>820162</v>
      </c>
      <c r="O16" s="62">
        <f>Details!F88</f>
        <v>713049</v>
      </c>
      <c r="P16" s="62">
        <f>Details!G88</f>
        <v>704483</v>
      </c>
      <c r="Q16" s="62">
        <f>Details!H88</f>
        <v>643576</v>
      </c>
      <c r="R16" s="4"/>
      <c r="S16" s="4"/>
      <c r="T16" s="4"/>
    </row>
    <row r="17" spans="2:18" x14ac:dyDescent="0.2">
      <c r="B17" s="92" t="s">
        <v>419</v>
      </c>
      <c r="C17" s="62">
        <f>Details!C62</f>
        <v>4173</v>
      </c>
      <c r="D17" s="62">
        <f>Details!D62</f>
        <v>4160</v>
      </c>
      <c r="E17" s="62">
        <f>Details!E62</f>
        <v>4490</v>
      </c>
      <c r="F17" s="62">
        <f>Details!F62</f>
        <v>4447</v>
      </c>
      <c r="G17" s="62">
        <f>Details!G62</f>
        <v>4176</v>
      </c>
      <c r="H17" s="62">
        <f>Details!H62</f>
        <v>4158</v>
      </c>
      <c r="I17" s="13"/>
      <c r="J17" s="13"/>
      <c r="K17" s="92" t="s">
        <v>419</v>
      </c>
      <c r="L17" s="62">
        <f>Details!C89</f>
        <v>143594</v>
      </c>
      <c r="M17" s="62">
        <f>Details!D89</f>
        <v>446330</v>
      </c>
      <c r="N17" s="62">
        <f>Details!E89</f>
        <v>324321</v>
      </c>
      <c r="O17" s="62">
        <f>Details!F89</f>
        <v>313737</v>
      </c>
      <c r="P17" s="62">
        <f>Details!G89</f>
        <v>197609</v>
      </c>
      <c r="Q17" s="62">
        <f>Details!H89</f>
        <v>321696</v>
      </c>
    </row>
    <row r="18" spans="2:18" ht="13.5" thickBot="1" x14ac:dyDescent="0.25">
      <c r="B18" s="69" t="s">
        <v>5</v>
      </c>
      <c r="C18" s="63">
        <f t="shared" ref="C18:H18" si="2">SUM(C14:C17)</f>
        <v>49880</v>
      </c>
      <c r="D18" s="63">
        <f t="shared" si="2"/>
        <v>49378</v>
      </c>
      <c r="E18" s="63">
        <f t="shared" si="2"/>
        <v>48842</v>
      </c>
      <c r="F18" s="63">
        <f t="shared" si="2"/>
        <v>43980</v>
      </c>
      <c r="G18" s="63">
        <f t="shared" si="2"/>
        <v>42651</v>
      </c>
      <c r="H18" s="70">
        <f t="shared" si="2"/>
        <v>30820</v>
      </c>
      <c r="I18" s="46"/>
      <c r="J18" s="45"/>
      <c r="K18" s="69" t="s">
        <v>5</v>
      </c>
      <c r="L18" s="63">
        <f t="shared" ref="L18:Q18" si="3">SUM(L14:L17)</f>
        <v>3454503</v>
      </c>
      <c r="M18" s="63">
        <f t="shared" si="3"/>
        <v>3361931</v>
      </c>
      <c r="N18" s="63">
        <f t="shared" si="3"/>
        <v>3292346</v>
      </c>
      <c r="O18" s="63">
        <f t="shared" si="3"/>
        <v>3138451</v>
      </c>
      <c r="P18" s="63">
        <f t="shared" si="3"/>
        <v>3095685</v>
      </c>
      <c r="Q18" s="70">
        <f t="shared" si="3"/>
        <v>2787830</v>
      </c>
      <c r="R18" s="18"/>
    </row>
    <row r="19" spans="2:18" x14ac:dyDescent="0.2"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</row>
    <row r="20" spans="2:18" ht="13.5" thickBot="1" x14ac:dyDescent="0.25">
      <c r="B20" s="13"/>
      <c r="C20" s="13" t="s">
        <v>128</v>
      </c>
      <c r="D20" s="13"/>
      <c r="E20" s="13"/>
      <c r="F20" s="13"/>
      <c r="G20" s="13"/>
      <c r="H20" s="13"/>
      <c r="I20" s="13"/>
      <c r="J20" s="13"/>
      <c r="K20" s="13"/>
      <c r="L20" s="13" t="s">
        <v>138</v>
      </c>
      <c r="M20" s="13"/>
      <c r="N20" s="13"/>
      <c r="O20" s="13"/>
      <c r="P20" s="13"/>
      <c r="Q20" s="13"/>
    </row>
    <row r="21" spans="2:18" x14ac:dyDescent="0.2">
      <c r="B21" s="16" t="s">
        <v>4</v>
      </c>
      <c r="C21" s="136" t="s">
        <v>413</v>
      </c>
      <c r="D21" s="136" t="s">
        <v>427</v>
      </c>
      <c r="E21" s="136" t="s">
        <v>431</v>
      </c>
      <c r="F21" s="136" t="s">
        <v>434</v>
      </c>
      <c r="G21" s="136" t="s">
        <v>483</v>
      </c>
      <c r="H21" s="136" t="s">
        <v>508</v>
      </c>
      <c r="I21" s="13"/>
      <c r="J21" s="13"/>
      <c r="K21" s="75" t="s">
        <v>4</v>
      </c>
      <c r="L21" s="136" t="s">
        <v>413</v>
      </c>
      <c r="M21" s="136" t="s">
        <v>427</v>
      </c>
      <c r="N21" s="136" t="s">
        <v>431</v>
      </c>
      <c r="O21" s="136" t="s">
        <v>434</v>
      </c>
      <c r="P21" s="136" t="s">
        <v>483</v>
      </c>
      <c r="Q21" s="136" t="s">
        <v>508</v>
      </c>
    </row>
    <row r="22" spans="2:18" x14ac:dyDescent="0.2">
      <c r="B22" s="92" t="s">
        <v>1</v>
      </c>
      <c r="C22" s="73">
        <f>C6/C14</f>
        <v>2.6367334639144192E-2</v>
      </c>
      <c r="D22" s="73">
        <f t="shared" ref="D22:H22" si="4">D6/D14</f>
        <v>2.1670428893905191E-2</v>
      </c>
      <c r="E22" s="73">
        <f t="shared" si="4"/>
        <v>2.5914408411076558E-2</v>
      </c>
      <c r="F22" s="73">
        <f t="shared" si="4"/>
        <v>4.3090181594336715E-3</v>
      </c>
      <c r="G22" s="73">
        <f t="shared" si="4"/>
        <v>0</v>
      </c>
      <c r="H22" s="80">
        <f t="shared" si="4"/>
        <v>0</v>
      </c>
      <c r="I22" s="13"/>
      <c r="J22" s="13"/>
      <c r="K22" s="92" t="s">
        <v>1</v>
      </c>
      <c r="L22" s="73">
        <f>L6/L14</f>
        <v>0.26487258614416431</v>
      </c>
      <c r="M22" s="73">
        <f t="shared" ref="M22:Q22" si="5">M6/M14</f>
        <v>0.26240943647836784</v>
      </c>
      <c r="N22" s="73">
        <f t="shared" si="5"/>
        <v>0.24005657890163132</v>
      </c>
      <c r="O22" s="73">
        <f t="shared" si="5"/>
        <v>3.3583695364639336E-2</v>
      </c>
      <c r="P22" s="73">
        <f t="shared" si="5"/>
        <v>0.16063957497191111</v>
      </c>
      <c r="Q22" s="80">
        <f t="shared" si="5"/>
        <v>0.19340652360917995</v>
      </c>
    </row>
    <row r="23" spans="2:18" x14ac:dyDescent="0.2">
      <c r="B23" s="92" t="s">
        <v>2</v>
      </c>
      <c r="C23" s="73">
        <f t="shared" ref="C23:H25" si="6">C7/C15</f>
        <v>1.4539400665926749E-2</v>
      </c>
      <c r="D23" s="73">
        <f t="shared" si="6"/>
        <v>1.4637266706803131E-2</v>
      </c>
      <c r="E23" s="73">
        <f t="shared" si="6"/>
        <v>9.7767001681592428E-3</v>
      </c>
      <c r="F23" s="73">
        <f t="shared" si="6"/>
        <v>8.4631481050918399E-3</v>
      </c>
      <c r="G23" s="73">
        <f t="shared" si="6"/>
        <v>0</v>
      </c>
      <c r="H23" s="80">
        <f t="shared" si="6"/>
        <v>0</v>
      </c>
      <c r="I23" s="13"/>
      <c r="J23" s="13"/>
      <c r="K23" s="92" t="s">
        <v>2</v>
      </c>
      <c r="L23" s="73">
        <f t="shared" ref="L23:Q25" si="7">L7/L15</f>
        <v>7.0512225137576337E-2</v>
      </c>
      <c r="M23" s="73">
        <f t="shared" si="7"/>
        <v>7.651548793780602E-2</v>
      </c>
      <c r="N23" s="73">
        <f t="shared" si="7"/>
        <v>6.6404215786913315E-2</v>
      </c>
      <c r="O23" s="73">
        <f t="shared" si="7"/>
        <v>2.1723853259872528E-2</v>
      </c>
      <c r="P23" s="73">
        <f t="shared" si="7"/>
        <v>8.6251754464374053E-2</v>
      </c>
      <c r="Q23" s="80">
        <f t="shared" si="7"/>
        <v>0.11251840298927368</v>
      </c>
    </row>
    <row r="24" spans="2:18" x14ac:dyDescent="0.2">
      <c r="B24" s="90" t="s">
        <v>3</v>
      </c>
      <c r="C24" s="73">
        <f t="shared" si="6"/>
        <v>9.6345514950166109E-3</v>
      </c>
      <c r="D24" s="73">
        <f t="shared" si="6"/>
        <v>1.0669334000166708E-2</v>
      </c>
      <c r="E24" s="73">
        <f t="shared" si="6"/>
        <v>7.6488194213501833E-3</v>
      </c>
      <c r="F24" s="73">
        <f t="shared" si="6"/>
        <v>8.7597571552471814E-3</v>
      </c>
      <c r="G24" s="73">
        <f t="shared" si="6"/>
        <v>0</v>
      </c>
      <c r="H24" s="80">
        <f t="shared" si="6"/>
        <v>0</v>
      </c>
      <c r="I24" s="13"/>
      <c r="J24" s="13"/>
      <c r="K24" s="90" t="s">
        <v>3</v>
      </c>
      <c r="L24" s="73">
        <f t="shared" si="7"/>
        <v>6.9374668354292748E-2</v>
      </c>
      <c r="M24" s="73">
        <f t="shared" si="7"/>
        <v>8.1914496540239454E-2</v>
      </c>
      <c r="N24" s="73">
        <f t="shared" si="7"/>
        <v>0.106841087492471</v>
      </c>
      <c r="O24" s="73">
        <f t="shared" si="7"/>
        <v>4.0733526026963084E-2</v>
      </c>
      <c r="P24" s="73">
        <f t="shared" si="7"/>
        <v>8.7969475487698068E-2</v>
      </c>
      <c r="Q24" s="80">
        <f t="shared" si="7"/>
        <v>8.8157420413439908E-2</v>
      </c>
    </row>
    <row r="25" spans="2:18" x14ac:dyDescent="0.2">
      <c r="B25" s="92" t="s">
        <v>419</v>
      </c>
      <c r="C25" s="73">
        <f t="shared" si="6"/>
        <v>2.3963575365444525E-4</v>
      </c>
      <c r="D25" s="73">
        <f t="shared" si="6"/>
        <v>9.6153846153846159E-3</v>
      </c>
      <c r="E25" s="73">
        <f t="shared" si="6"/>
        <v>1.135857461024499E-2</v>
      </c>
      <c r="F25" s="73">
        <f t="shared" si="6"/>
        <v>6.5212502810883741E-3</v>
      </c>
      <c r="G25" s="73">
        <f t="shared" si="6"/>
        <v>0</v>
      </c>
      <c r="H25" s="80">
        <f t="shared" si="6"/>
        <v>0</v>
      </c>
      <c r="I25" s="31"/>
      <c r="J25" s="13"/>
      <c r="K25" s="92" t="s">
        <v>419</v>
      </c>
      <c r="L25" s="73">
        <f t="shared" si="7"/>
        <v>0.33099572405532263</v>
      </c>
      <c r="M25" s="73">
        <f t="shared" si="7"/>
        <v>9.7701252436537989E-2</v>
      </c>
      <c r="N25" s="73">
        <f t="shared" si="7"/>
        <v>0.15171697176562726</v>
      </c>
      <c r="O25" s="73">
        <f t="shared" si="7"/>
        <v>6.7566146167012495E-2</v>
      </c>
      <c r="P25" s="73">
        <f t="shared" si="7"/>
        <v>0.15148601531306771</v>
      </c>
      <c r="Q25" s="80">
        <f t="shared" si="7"/>
        <v>0.12978091117079479</v>
      </c>
      <c r="R25" s="5"/>
    </row>
    <row r="26" spans="2:18" ht="13.5" thickBot="1" x14ac:dyDescent="0.25">
      <c r="B26" s="69" t="s">
        <v>5</v>
      </c>
      <c r="C26" s="71">
        <f t="shared" ref="C26:H26" si="8">C10/C18</f>
        <v>1.3732959101844426E-2</v>
      </c>
      <c r="D26" s="71">
        <f t="shared" si="8"/>
        <v>1.4196605775851594E-2</v>
      </c>
      <c r="E26" s="71">
        <f t="shared" si="8"/>
        <v>1.1629335408050449E-2</v>
      </c>
      <c r="F26" s="71">
        <f t="shared" si="8"/>
        <v>7.730786721236926E-3</v>
      </c>
      <c r="G26" s="71">
        <f t="shared" si="8"/>
        <v>0</v>
      </c>
      <c r="H26" s="88">
        <f t="shared" si="8"/>
        <v>0</v>
      </c>
      <c r="I26" s="47"/>
      <c r="J26" s="13"/>
      <c r="K26" s="69" t="s">
        <v>5</v>
      </c>
      <c r="L26" s="71">
        <f t="shared" ref="L26:Q26" si="9">L10/L18</f>
        <v>0.12281216719163364</v>
      </c>
      <c r="M26" s="71">
        <f t="shared" si="9"/>
        <v>0.12083472266385004</v>
      </c>
      <c r="N26" s="71">
        <f t="shared" si="9"/>
        <v>0.12433322621619963</v>
      </c>
      <c r="O26" s="71">
        <f t="shared" si="9"/>
        <v>3.3496779143596632E-2</v>
      </c>
      <c r="P26" s="71">
        <f t="shared" si="9"/>
        <v>0.10830139371415373</v>
      </c>
      <c r="Q26" s="88">
        <f t="shared" si="9"/>
        <v>0.12989995803187426</v>
      </c>
      <c r="R26" s="10"/>
    </row>
  </sheetData>
  <sheetProtection algorithmName="SHA-512" hashValue="qzw3NjXQ4CkFOM+bjyuNSESvFNUCgFH2NWOR3gFrCn/kXVopR+FwtM/q3qPjBclroDseZo5lchWTyLh11mPdug==" saltValue="dVsULPB6BRJOsDqY3CoM9A==" spinCount="100000" sheet="1" objects="1" scenarios="1"/>
  <customSheetViews>
    <customSheetView guid="{682B1C7E-A6D1-4384-8662-C567FBAFE5BB}">
      <selection activeCell="A4" sqref="A4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>
      <selection activeCell="A4" sqref="A4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topLeftCell="B1">
      <selection activeCell="B14" sqref="B14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>
      <selection activeCell="A4" sqref="A4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>
    <pageSetUpPr autoPageBreaks="0"/>
  </sheetPr>
  <dimension ref="A1:H91"/>
  <sheetViews>
    <sheetView workbookViewId="0"/>
  </sheetViews>
  <sheetFormatPr defaultRowHeight="12.75" x14ac:dyDescent="0.2"/>
  <sheetData>
    <row r="1" spans="1:8" x14ac:dyDescent="0.2">
      <c r="A1" s="139" t="s">
        <v>311</v>
      </c>
      <c r="B1" s="139"/>
      <c r="C1" s="140"/>
      <c r="D1" s="140"/>
      <c r="E1" s="140"/>
      <c r="F1" s="140"/>
      <c r="G1" s="140"/>
      <c r="H1" s="140"/>
    </row>
    <row r="2" spans="1:8" x14ac:dyDescent="0.2">
      <c r="A2" s="139"/>
      <c r="B2" s="139"/>
      <c r="C2" s="140" t="s">
        <v>496</v>
      </c>
      <c r="D2" s="140" t="s">
        <v>497</v>
      </c>
      <c r="E2" s="140" t="s">
        <v>498</v>
      </c>
      <c r="F2" s="140" t="s">
        <v>499</v>
      </c>
      <c r="G2" s="140" t="s">
        <v>500</v>
      </c>
      <c r="H2" s="140" t="s">
        <v>501</v>
      </c>
    </row>
    <row r="3" spans="1:8" x14ac:dyDescent="0.2">
      <c r="A3" s="139"/>
      <c r="B3" s="141" t="s">
        <v>312</v>
      </c>
      <c r="C3" s="139" t="s">
        <v>313</v>
      </c>
      <c r="D3" s="139" t="s">
        <v>313</v>
      </c>
      <c r="E3" s="139" t="s">
        <v>313</v>
      </c>
      <c r="F3" s="139" t="s">
        <v>313</v>
      </c>
      <c r="G3" s="139" t="s">
        <v>313</v>
      </c>
      <c r="H3" s="139" t="s">
        <v>313</v>
      </c>
    </row>
    <row r="4" spans="1:8" x14ac:dyDescent="0.2">
      <c r="A4" s="139"/>
      <c r="B4" s="141" t="s">
        <v>314</v>
      </c>
      <c r="C4" s="139" t="s">
        <v>315</v>
      </c>
      <c r="D4" s="139" t="s">
        <v>315</v>
      </c>
      <c r="E4" s="139" t="s">
        <v>315</v>
      </c>
      <c r="F4" s="139" t="s">
        <v>315</v>
      </c>
      <c r="G4" s="139" t="s">
        <v>315</v>
      </c>
      <c r="H4" s="139" t="s">
        <v>315</v>
      </c>
    </row>
    <row r="5" spans="1:8" x14ac:dyDescent="0.2">
      <c r="B5" s="2" t="s">
        <v>1</v>
      </c>
      <c r="C5">
        <v>820628.86</v>
      </c>
      <c r="D5">
        <v>927053.57</v>
      </c>
      <c r="E5">
        <v>1203447.3999999999</v>
      </c>
      <c r="F5">
        <v>293830.34000000003</v>
      </c>
      <c r="G5">
        <v>388946.77</v>
      </c>
      <c r="H5">
        <v>1180009.43</v>
      </c>
    </row>
    <row r="6" spans="1:8" x14ac:dyDescent="0.2">
      <c r="B6" s="2" t="s">
        <v>2</v>
      </c>
      <c r="C6">
        <v>5095656.41</v>
      </c>
      <c r="D6">
        <v>3709553.12</v>
      </c>
      <c r="E6">
        <v>3629753.39</v>
      </c>
      <c r="F6">
        <v>2689363.84</v>
      </c>
      <c r="G6">
        <v>3064742.43</v>
      </c>
      <c r="H6">
        <v>4420091.9800000004</v>
      </c>
    </row>
    <row r="7" spans="1:8" x14ac:dyDescent="0.2">
      <c r="B7" s="2" t="s">
        <v>3</v>
      </c>
      <c r="C7">
        <v>1056752.31</v>
      </c>
      <c r="D7">
        <v>883039.41</v>
      </c>
      <c r="E7">
        <v>1765525.35</v>
      </c>
      <c r="F7">
        <v>1345262.24</v>
      </c>
      <c r="G7">
        <v>1314151.82</v>
      </c>
      <c r="H7">
        <v>776645.48</v>
      </c>
    </row>
    <row r="8" spans="1:8" x14ac:dyDescent="0.2">
      <c r="B8" s="2" t="s">
        <v>419</v>
      </c>
      <c r="C8">
        <v>1913878.15</v>
      </c>
      <c r="D8">
        <v>1688227.76</v>
      </c>
      <c r="E8">
        <v>2976088.79</v>
      </c>
      <c r="F8">
        <v>1991712.24</v>
      </c>
      <c r="G8">
        <v>2595737.1</v>
      </c>
      <c r="H8">
        <v>2271835.56</v>
      </c>
    </row>
    <row r="10" spans="1:8" x14ac:dyDescent="0.2">
      <c r="B10" s="2" t="s">
        <v>433</v>
      </c>
      <c r="C10" t="s">
        <v>429</v>
      </c>
      <c r="D10" t="s">
        <v>429</v>
      </c>
      <c r="E10" t="s">
        <v>429</v>
      </c>
      <c r="F10" t="s">
        <v>429</v>
      </c>
      <c r="G10" t="s">
        <v>429</v>
      </c>
      <c r="H10" t="s">
        <v>429</v>
      </c>
    </row>
    <row r="12" spans="1:8" x14ac:dyDescent="0.2">
      <c r="B12" s="2" t="s">
        <v>312</v>
      </c>
      <c r="C12" t="s">
        <v>6</v>
      </c>
      <c r="D12" t="s">
        <v>6</v>
      </c>
      <c r="E12" t="s">
        <v>6</v>
      </c>
      <c r="F12" t="s">
        <v>6</v>
      </c>
      <c r="G12" t="s">
        <v>6</v>
      </c>
      <c r="H12" t="s">
        <v>6</v>
      </c>
    </row>
    <row r="13" spans="1:8" x14ac:dyDescent="0.2">
      <c r="B13" s="2" t="s">
        <v>314</v>
      </c>
      <c r="C13" t="s">
        <v>315</v>
      </c>
      <c r="D13" t="s">
        <v>315</v>
      </c>
      <c r="E13" t="s">
        <v>315</v>
      </c>
      <c r="F13" t="s">
        <v>315</v>
      </c>
      <c r="G13" t="s">
        <v>315</v>
      </c>
      <c r="H13" t="s">
        <v>315</v>
      </c>
    </row>
    <row r="14" spans="1:8" x14ac:dyDescent="0.2">
      <c r="B14" s="2" t="s">
        <v>1</v>
      </c>
      <c r="C14">
        <v>13249350.470000001</v>
      </c>
      <c r="D14">
        <v>10703449.609999999</v>
      </c>
      <c r="E14">
        <v>10201576.41</v>
      </c>
      <c r="F14">
        <v>4078058.22</v>
      </c>
      <c r="G14">
        <v>7481792.8799999999</v>
      </c>
      <c r="H14">
        <v>9790317.1899999995</v>
      </c>
    </row>
    <row r="15" spans="1:8" x14ac:dyDescent="0.2">
      <c r="B15" s="2" t="s">
        <v>2</v>
      </c>
      <c r="C15">
        <v>11320624.539999999</v>
      </c>
      <c r="D15">
        <v>8370222.2300000004</v>
      </c>
      <c r="E15">
        <v>9775808.3399999999</v>
      </c>
      <c r="F15">
        <v>5164684.38</v>
      </c>
      <c r="G15">
        <v>11249999.82</v>
      </c>
      <c r="H15">
        <v>11042047.85</v>
      </c>
    </row>
    <row r="16" spans="1:8" x14ac:dyDescent="0.2">
      <c r="B16" s="2" t="s">
        <v>3</v>
      </c>
      <c r="C16">
        <v>5113049.8499999996</v>
      </c>
      <c r="D16">
        <v>3329596.67</v>
      </c>
      <c r="E16">
        <v>4575608.18</v>
      </c>
      <c r="F16">
        <v>1955611.3</v>
      </c>
      <c r="G16">
        <v>3964663.87</v>
      </c>
      <c r="H16">
        <v>2924460.85</v>
      </c>
    </row>
    <row r="17" spans="2:8" x14ac:dyDescent="0.2">
      <c r="B17" s="2" t="s">
        <v>419</v>
      </c>
      <c r="C17">
        <v>2641252.2999999998</v>
      </c>
      <c r="D17">
        <v>2817470.22</v>
      </c>
      <c r="E17">
        <v>3003769.49</v>
      </c>
      <c r="F17">
        <v>1529024.28</v>
      </c>
      <c r="G17">
        <v>4562447.07</v>
      </c>
      <c r="H17">
        <v>3825611.42</v>
      </c>
    </row>
    <row r="19" spans="2:8" x14ac:dyDescent="0.2">
      <c r="B19" s="2" t="s">
        <v>433</v>
      </c>
      <c r="C19" t="s">
        <v>429</v>
      </c>
      <c r="D19" t="s">
        <v>429</v>
      </c>
      <c r="E19" t="s">
        <v>429</v>
      </c>
      <c r="F19" t="s">
        <v>429</v>
      </c>
      <c r="G19" t="s">
        <v>429</v>
      </c>
      <c r="H19" t="s">
        <v>429</v>
      </c>
    </row>
    <row r="21" spans="2:8" x14ac:dyDescent="0.2">
      <c r="B21" s="2" t="s">
        <v>312</v>
      </c>
      <c r="C21" t="s">
        <v>316</v>
      </c>
      <c r="D21" t="s">
        <v>316</v>
      </c>
      <c r="E21" t="s">
        <v>316</v>
      </c>
      <c r="F21" t="s">
        <v>316</v>
      </c>
      <c r="G21" t="s">
        <v>316</v>
      </c>
      <c r="H21" t="s">
        <v>316</v>
      </c>
    </row>
    <row r="22" spans="2:8" x14ac:dyDescent="0.2">
      <c r="B22" s="2" t="s">
        <v>314</v>
      </c>
      <c r="C22" t="s">
        <v>317</v>
      </c>
      <c r="D22" t="s">
        <v>317</v>
      </c>
      <c r="E22" t="s">
        <v>317</v>
      </c>
      <c r="F22" t="s">
        <v>317</v>
      </c>
      <c r="G22" t="s">
        <v>317</v>
      </c>
      <c r="H22" t="s">
        <v>317</v>
      </c>
    </row>
    <row r="23" spans="2:8" x14ac:dyDescent="0.2">
      <c r="B23" s="2" t="s">
        <v>1</v>
      </c>
      <c r="C23">
        <v>2651644.2200000002</v>
      </c>
      <c r="D23">
        <v>2958419.21</v>
      </c>
      <c r="E23">
        <v>2488452.39</v>
      </c>
      <c r="F23">
        <v>2251816.4300000002</v>
      </c>
      <c r="G23">
        <v>0</v>
      </c>
      <c r="H23">
        <v>0</v>
      </c>
    </row>
    <row r="24" spans="2:8" x14ac:dyDescent="0.2">
      <c r="B24" s="2" t="s">
        <v>2</v>
      </c>
      <c r="C24">
        <v>7269423.5099999998</v>
      </c>
      <c r="D24">
        <v>7223655.4400000004</v>
      </c>
      <c r="E24">
        <v>6441750.0999999996</v>
      </c>
      <c r="F24">
        <v>5925348.1299999999</v>
      </c>
      <c r="G24">
        <v>0</v>
      </c>
      <c r="H24">
        <v>0</v>
      </c>
    </row>
    <row r="25" spans="2:8" x14ac:dyDescent="0.2">
      <c r="B25" s="2" t="s">
        <v>3</v>
      </c>
      <c r="C25">
        <v>1883282.93</v>
      </c>
      <c r="D25">
        <v>2502647.7599999998</v>
      </c>
      <c r="E25">
        <v>1443409.76</v>
      </c>
      <c r="F25">
        <v>1234193.49</v>
      </c>
      <c r="G25">
        <v>0</v>
      </c>
      <c r="H25">
        <v>0</v>
      </c>
    </row>
    <row r="26" spans="2:8" x14ac:dyDescent="0.2">
      <c r="B26" s="2" t="s">
        <v>419</v>
      </c>
      <c r="C26">
        <v>446287.04</v>
      </c>
      <c r="D26">
        <v>938985.82</v>
      </c>
      <c r="E26">
        <v>2041663.9</v>
      </c>
      <c r="F26">
        <v>554828.11</v>
      </c>
      <c r="G26">
        <v>0</v>
      </c>
      <c r="H26">
        <v>0</v>
      </c>
    </row>
    <row r="28" spans="2:8" x14ac:dyDescent="0.2">
      <c r="B28" s="2" t="s">
        <v>433</v>
      </c>
      <c r="C28" t="s">
        <v>429</v>
      </c>
      <c r="D28" t="s">
        <v>429</v>
      </c>
      <c r="E28" t="s">
        <v>429</v>
      </c>
      <c r="F28" t="s">
        <v>429</v>
      </c>
      <c r="G28" t="s">
        <v>429</v>
      </c>
      <c r="H28" t="s">
        <v>429</v>
      </c>
    </row>
    <row r="30" spans="2:8" x14ac:dyDescent="0.2">
      <c r="B30" s="2" t="s">
        <v>312</v>
      </c>
      <c r="C30" t="s">
        <v>318</v>
      </c>
      <c r="D30" t="s">
        <v>318</v>
      </c>
      <c r="E30" t="s">
        <v>318</v>
      </c>
      <c r="F30" t="s">
        <v>318</v>
      </c>
      <c r="G30" t="s">
        <v>318</v>
      </c>
      <c r="H30" t="s">
        <v>318</v>
      </c>
    </row>
    <row r="31" spans="2:8" x14ac:dyDescent="0.2">
      <c r="B31" s="2" t="s">
        <v>314</v>
      </c>
      <c r="C31" t="s">
        <v>317</v>
      </c>
      <c r="D31" t="s">
        <v>317</v>
      </c>
      <c r="E31" t="s">
        <v>317</v>
      </c>
      <c r="F31" t="s">
        <v>317</v>
      </c>
      <c r="G31" t="s">
        <v>317</v>
      </c>
      <c r="H31" t="s">
        <v>317</v>
      </c>
    </row>
    <row r="32" spans="2:8" x14ac:dyDescent="0.2">
      <c r="B32" s="2" t="s">
        <v>1</v>
      </c>
      <c r="C32">
        <v>22635820.120000001</v>
      </c>
      <c r="D32">
        <v>20710420.75</v>
      </c>
      <c r="E32">
        <v>20127921</v>
      </c>
      <c r="F32">
        <v>6168015.9400000004</v>
      </c>
      <c r="G32">
        <v>16162179.279999999</v>
      </c>
      <c r="H32">
        <v>16813184.120000001</v>
      </c>
    </row>
    <row r="33" spans="2:8" x14ac:dyDescent="0.2">
      <c r="B33" s="2" t="s">
        <v>2</v>
      </c>
      <c r="C33">
        <v>11493214.130000001</v>
      </c>
      <c r="D33">
        <v>9144287.2599999998</v>
      </c>
      <c r="E33">
        <v>8631848.7899999991</v>
      </c>
      <c r="F33">
        <v>4056795.55</v>
      </c>
      <c r="G33">
        <v>13976061.34</v>
      </c>
      <c r="H33">
        <v>14237196.93</v>
      </c>
    </row>
    <row r="34" spans="2:8" x14ac:dyDescent="0.2">
      <c r="B34" s="2" t="s">
        <v>3</v>
      </c>
      <c r="C34">
        <v>5723064.4400000004</v>
      </c>
      <c r="D34">
        <v>5938912.2400000002</v>
      </c>
      <c r="E34">
        <v>8055705.8700000001</v>
      </c>
      <c r="F34">
        <v>4363409.1100000003</v>
      </c>
      <c r="G34">
        <v>6194757.2199999997</v>
      </c>
      <c r="H34">
        <v>5738489.9400000004</v>
      </c>
    </row>
    <row r="35" spans="2:8" x14ac:dyDescent="0.2">
      <c r="B35" s="2" t="s">
        <v>419</v>
      </c>
      <c r="C35">
        <v>4607468.01</v>
      </c>
      <c r="D35">
        <v>4726402.79</v>
      </c>
      <c r="E35">
        <v>5233986.3600000003</v>
      </c>
      <c r="F35">
        <v>1980730.99</v>
      </c>
      <c r="G35">
        <v>3772846.11</v>
      </c>
      <c r="H35">
        <v>5105163.54</v>
      </c>
    </row>
    <row r="37" spans="2:8" x14ac:dyDescent="0.2">
      <c r="B37" s="2" t="s">
        <v>433</v>
      </c>
      <c r="C37" t="s">
        <v>429</v>
      </c>
      <c r="D37" t="s">
        <v>429</v>
      </c>
      <c r="E37" t="s">
        <v>429</v>
      </c>
      <c r="F37" t="s">
        <v>429</v>
      </c>
      <c r="G37" t="s">
        <v>429</v>
      </c>
      <c r="H37" t="s">
        <v>429</v>
      </c>
    </row>
    <row r="39" spans="2:8" x14ac:dyDescent="0.2">
      <c r="B39" s="2" t="s">
        <v>312</v>
      </c>
      <c r="C39" t="s">
        <v>319</v>
      </c>
      <c r="D39" t="s">
        <v>319</v>
      </c>
      <c r="E39" t="s">
        <v>319</v>
      </c>
      <c r="F39" t="s">
        <v>319</v>
      </c>
      <c r="G39" t="s">
        <v>319</v>
      </c>
      <c r="H39" t="s">
        <v>319</v>
      </c>
    </row>
    <row r="40" spans="2:8" x14ac:dyDescent="0.2">
      <c r="B40" s="2" t="s">
        <v>314</v>
      </c>
      <c r="C40" t="s">
        <v>320</v>
      </c>
      <c r="D40" t="s">
        <v>320</v>
      </c>
      <c r="E40" t="s">
        <v>320</v>
      </c>
      <c r="F40" t="s">
        <v>320</v>
      </c>
      <c r="G40" t="s">
        <v>320</v>
      </c>
      <c r="H40" t="s">
        <v>320</v>
      </c>
    </row>
    <row r="41" spans="2:8" x14ac:dyDescent="0.2">
      <c r="B41" s="2" t="s">
        <v>1</v>
      </c>
      <c r="C41">
        <v>0</v>
      </c>
      <c r="D41">
        <v>3</v>
      </c>
      <c r="E41">
        <v>2</v>
      </c>
      <c r="F41">
        <v>0</v>
      </c>
      <c r="G41">
        <v>0</v>
      </c>
      <c r="H41">
        <v>0</v>
      </c>
    </row>
    <row r="42" spans="2:8" x14ac:dyDescent="0.2">
      <c r="B42" s="2" t="s">
        <v>2</v>
      </c>
      <c r="C42">
        <v>23</v>
      </c>
      <c r="D42">
        <v>12</v>
      </c>
      <c r="E42">
        <v>1</v>
      </c>
      <c r="F42">
        <v>2</v>
      </c>
      <c r="G42">
        <v>0</v>
      </c>
      <c r="H42">
        <v>0</v>
      </c>
    </row>
    <row r="43" spans="2:8" x14ac:dyDescent="0.2">
      <c r="B43" s="2" t="s">
        <v>3</v>
      </c>
      <c r="C43">
        <v>12</v>
      </c>
      <c r="D43">
        <v>14</v>
      </c>
      <c r="E43">
        <v>7</v>
      </c>
      <c r="F43">
        <v>9</v>
      </c>
      <c r="G43">
        <v>0</v>
      </c>
      <c r="H43">
        <v>0</v>
      </c>
    </row>
    <row r="44" spans="2:8" x14ac:dyDescent="0.2">
      <c r="B44" s="2" t="s">
        <v>419</v>
      </c>
      <c r="C44">
        <v>0</v>
      </c>
      <c r="D44">
        <v>2</v>
      </c>
      <c r="E44">
        <v>4</v>
      </c>
      <c r="F44">
        <v>0</v>
      </c>
      <c r="G44">
        <v>0</v>
      </c>
      <c r="H44">
        <v>0</v>
      </c>
    </row>
    <row r="46" spans="2:8" x14ac:dyDescent="0.2">
      <c r="B46" s="2" t="s">
        <v>433</v>
      </c>
      <c r="C46" t="s">
        <v>429</v>
      </c>
      <c r="D46" t="s">
        <v>429</v>
      </c>
      <c r="E46" t="s">
        <v>429</v>
      </c>
      <c r="F46" t="s">
        <v>429</v>
      </c>
      <c r="G46" t="s">
        <v>429</v>
      </c>
      <c r="H46" t="s">
        <v>429</v>
      </c>
    </row>
    <row r="48" spans="2:8" x14ac:dyDescent="0.2">
      <c r="B48" s="2" t="s">
        <v>312</v>
      </c>
      <c r="C48" t="s">
        <v>321</v>
      </c>
      <c r="D48" t="s">
        <v>321</v>
      </c>
      <c r="E48" t="s">
        <v>321</v>
      </c>
      <c r="F48" t="s">
        <v>321</v>
      </c>
      <c r="G48" t="s">
        <v>321</v>
      </c>
      <c r="H48" t="s">
        <v>321</v>
      </c>
    </row>
    <row r="49" spans="2:8" x14ac:dyDescent="0.2">
      <c r="B49" s="2" t="s">
        <v>314</v>
      </c>
      <c r="C49" t="s">
        <v>322</v>
      </c>
      <c r="D49" t="s">
        <v>322</v>
      </c>
      <c r="E49" t="s">
        <v>322</v>
      </c>
      <c r="F49" t="s">
        <v>322</v>
      </c>
      <c r="G49" t="s">
        <v>322</v>
      </c>
      <c r="H49" t="s">
        <v>322</v>
      </c>
    </row>
    <row r="50" spans="2:8" x14ac:dyDescent="0.2">
      <c r="B50" s="2" t="s">
        <v>1</v>
      </c>
      <c r="C50">
        <v>175</v>
      </c>
      <c r="D50">
        <v>144</v>
      </c>
      <c r="E50">
        <v>175</v>
      </c>
      <c r="F50">
        <v>28</v>
      </c>
      <c r="G50">
        <v>0</v>
      </c>
      <c r="H50">
        <v>0</v>
      </c>
    </row>
    <row r="51" spans="2:8" x14ac:dyDescent="0.2">
      <c r="B51" s="2" t="s">
        <v>2</v>
      </c>
      <c r="C51">
        <v>393</v>
      </c>
      <c r="D51">
        <v>389</v>
      </c>
      <c r="E51">
        <v>250</v>
      </c>
      <c r="F51">
        <v>182</v>
      </c>
      <c r="G51">
        <v>0</v>
      </c>
      <c r="H51">
        <v>0</v>
      </c>
    </row>
    <row r="52" spans="2:8" x14ac:dyDescent="0.2">
      <c r="B52" s="2" t="s">
        <v>3</v>
      </c>
      <c r="C52">
        <v>116</v>
      </c>
      <c r="D52">
        <v>128</v>
      </c>
      <c r="E52">
        <v>92</v>
      </c>
      <c r="F52">
        <v>101</v>
      </c>
      <c r="G52">
        <v>0</v>
      </c>
      <c r="H52">
        <v>0</v>
      </c>
    </row>
    <row r="53" spans="2:8" x14ac:dyDescent="0.2">
      <c r="B53" s="2" t="s">
        <v>419</v>
      </c>
      <c r="C53">
        <v>1</v>
      </c>
      <c r="D53">
        <v>40</v>
      </c>
      <c r="E53">
        <v>51</v>
      </c>
      <c r="F53">
        <v>29</v>
      </c>
      <c r="G53">
        <v>0</v>
      </c>
      <c r="H53">
        <v>0</v>
      </c>
    </row>
    <row r="55" spans="2:8" x14ac:dyDescent="0.2">
      <c r="B55" s="2" t="s">
        <v>433</v>
      </c>
      <c r="C55" t="s">
        <v>429</v>
      </c>
      <c r="D55" t="s">
        <v>429</v>
      </c>
      <c r="E55" t="s">
        <v>429</v>
      </c>
      <c r="F55" t="s">
        <v>429</v>
      </c>
      <c r="G55" t="s">
        <v>429</v>
      </c>
      <c r="H55" t="s">
        <v>429</v>
      </c>
    </row>
    <row r="57" spans="2:8" x14ac:dyDescent="0.2">
      <c r="B57" s="2" t="s">
        <v>312</v>
      </c>
      <c r="C57" t="s">
        <v>323</v>
      </c>
      <c r="D57" t="s">
        <v>323</v>
      </c>
      <c r="E57" t="s">
        <v>323</v>
      </c>
      <c r="F57" t="s">
        <v>323</v>
      </c>
      <c r="G57" t="s">
        <v>323</v>
      </c>
      <c r="H57" t="s">
        <v>323</v>
      </c>
    </row>
    <row r="58" spans="2:8" x14ac:dyDescent="0.2">
      <c r="B58" s="2" t="s">
        <v>314</v>
      </c>
      <c r="C58" t="s">
        <v>324</v>
      </c>
      <c r="D58" t="s">
        <v>324</v>
      </c>
      <c r="E58" t="s">
        <v>324</v>
      </c>
      <c r="F58" t="s">
        <v>324</v>
      </c>
      <c r="G58" t="s">
        <v>324</v>
      </c>
      <c r="H58" t="s">
        <v>324</v>
      </c>
    </row>
    <row r="59" spans="2:8" x14ac:dyDescent="0.2">
      <c r="B59" s="2" t="s">
        <v>1</v>
      </c>
      <c r="C59">
        <v>6637</v>
      </c>
      <c r="D59">
        <v>6645</v>
      </c>
      <c r="E59">
        <v>6753</v>
      </c>
      <c r="F59">
        <v>6498</v>
      </c>
      <c r="G59">
        <v>4326</v>
      </c>
      <c r="H59">
        <v>5970</v>
      </c>
    </row>
    <row r="60" spans="2:8" x14ac:dyDescent="0.2">
      <c r="B60" s="2" t="s">
        <v>2</v>
      </c>
      <c r="C60">
        <v>27030</v>
      </c>
      <c r="D60">
        <v>26576</v>
      </c>
      <c r="E60">
        <v>25571</v>
      </c>
      <c r="F60">
        <v>21505</v>
      </c>
      <c r="G60">
        <v>23831</v>
      </c>
      <c r="H60">
        <v>11788</v>
      </c>
    </row>
    <row r="61" spans="2:8" x14ac:dyDescent="0.2">
      <c r="B61" s="2" t="s">
        <v>3</v>
      </c>
      <c r="C61">
        <v>12040</v>
      </c>
      <c r="D61">
        <v>11997</v>
      </c>
      <c r="E61">
        <v>12028</v>
      </c>
      <c r="F61">
        <v>11530</v>
      </c>
      <c r="G61">
        <v>10318</v>
      </c>
      <c r="H61">
        <v>8904</v>
      </c>
    </row>
    <row r="62" spans="2:8" x14ac:dyDescent="0.2">
      <c r="B62" s="2" t="s">
        <v>419</v>
      </c>
      <c r="C62">
        <v>4173</v>
      </c>
      <c r="D62">
        <v>4160</v>
      </c>
      <c r="E62">
        <v>4490</v>
      </c>
      <c r="F62">
        <v>4447</v>
      </c>
      <c r="G62">
        <v>4176</v>
      </c>
      <c r="H62">
        <v>4158</v>
      </c>
    </row>
    <row r="64" spans="2:8" x14ac:dyDescent="0.2">
      <c r="B64" s="2" t="s">
        <v>433</v>
      </c>
      <c r="C64" t="s">
        <v>429</v>
      </c>
      <c r="D64" t="s">
        <v>429</v>
      </c>
      <c r="E64" t="s">
        <v>429</v>
      </c>
      <c r="F64" t="s">
        <v>429</v>
      </c>
      <c r="G64" t="s">
        <v>429</v>
      </c>
      <c r="H64" t="s">
        <v>429</v>
      </c>
    </row>
    <row r="66" spans="2:8" x14ac:dyDescent="0.2">
      <c r="B66" s="2" t="s">
        <v>312</v>
      </c>
      <c r="C66" t="s">
        <v>325</v>
      </c>
      <c r="D66" t="s">
        <v>325</v>
      </c>
      <c r="E66" t="s">
        <v>325</v>
      </c>
      <c r="F66" t="s">
        <v>325</v>
      </c>
      <c r="G66" t="s">
        <v>325</v>
      </c>
      <c r="H66" t="s">
        <v>325</v>
      </c>
    </row>
    <row r="67" spans="2:8" x14ac:dyDescent="0.2">
      <c r="B67" s="2" t="s">
        <v>314</v>
      </c>
      <c r="C67" t="s">
        <v>320</v>
      </c>
      <c r="D67" t="s">
        <v>320</v>
      </c>
      <c r="E67" t="s">
        <v>320</v>
      </c>
      <c r="F67" t="s">
        <v>320</v>
      </c>
      <c r="G67" t="s">
        <v>320</v>
      </c>
      <c r="H67" t="s">
        <v>320</v>
      </c>
    </row>
    <row r="68" spans="2:8" x14ac:dyDescent="0.2">
      <c r="B68" s="2" t="s">
        <v>1</v>
      </c>
      <c r="C68">
        <v>23894</v>
      </c>
      <c r="D68">
        <v>25423</v>
      </c>
      <c r="E68">
        <v>20836</v>
      </c>
      <c r="F68">
        <v>887</v>
      </c>
      <c r="G68">
        <v>7847</v>
      </c>
      <c r="H68">
        <v>13634</v>
      </c>
    </row>
    <row r="69" spans="2:8" x14ac:dyDescent="0.2">
      <c r="B69" s="2" t="s">
        <v>2</v>
      </c>
      <c r="C69">
        <v>28742</v>
      </c>
      <c r="D69">
        <v>18453</v>
      </c>
      <c r="E69">
        <v>14026</v>
      </c>
      <c r="F69">
        <v>1238</v>
      </c>
      <c r="G69">
        <v>23593</v>
      </c>
      <c r="H69">
        <v>1326162</v>
      </c>
    </row>
    <row r="70" spans="2:8" x14ac:dyDescent="0.2">
      <c r="B70" s="2" t="s">
        <v>3</v>
      </c>
      <c r="C70">
        <v>14574</v>
      </c>
      <c r="D70">
        <v>12005</v>
      </c>
      <c r="E70">
        <v>22801</v>
      </c>
      <c r="F70">
        <v>2443</v>
      </c>
      <c r="G70">
        <v>11365</v>
      </c>
      <c r="H70">
        <v>8827</v>
      </c>
    </row>
    <row r="71" spans="2:8" x14ac:dyDescent="0.2">
      <c r="B71" s="2" t="s">
        <v>419</v>
      </c>
      <c r="C71">
        <v>7516</v>
      </c>
      <c r="D71">
        <v>10494</v>
      </c>
      <c r="E71">
        <v>10510</v>
      </c>
      <c r="F71">
        <v>465</v>
      </c>
      <c r="G71">
        <v>6547</v>
      </c>
      <c r="H71">
        <v>6023</v>
      </c>
    </row>
    <row r="73" spans="2:8" x14ac:dyDescent="0.2">
      <c r="B73" s="2" t="s">
        <v>433</v>
      </c>
      <c r="C73" t="s">
        <v>429</v>
      </c>
      <c r="D73" t="s">
        <v>429</v>
      </c>
      <c r="E73" t="s">
        <v>429</v>
      </c>
      <c r="F73" t="s">
        <v>429</v>
      </c>
      <c r="G73" t="s">
        <v>429</v>
      </c>
      <c r="H73" t="s">
        <v>429</v>
      </c>
    </row>
    <row r="75" spans="2:8" x14ac:dyDescent="0.2">
      <c r="B75" s="2" t="s">
        <v>312</v>
      </c>
      <c r="C75" t="s">
        <v>326</v>
      </c>
      <c r="D75" t="s">
        <v>326</v>
      </c>
      <c r="E75" t="s">
        <v>326</v>
      </c>
      <c r="F75" t="s">
        <v>326</v>
      </c>
      <c r="G75" t="s">
        <v>326</v>
      </c>
      <c r="H75" t="s">
        <v>326</v>
      </c>
    </row>
    <row r="76" spans="2:8" x14ac:dyDescent="0.2">
      <c r="B76" s="2" t="s">
        <v>314</v>
      </c>
      <c r="C76" t="s">
        <v>322</v>
      </c>
      <c r="D76" t="s">
        <v>322</v>
      </c>
      <c r="E76" t="s">
        <v>322</v>
      </c>
      <c r="F76" t="s">
        <v>322</v>
      </c>
      <c r="G76" t="s">
        <v>322</v>
      </c>
      <c r="H76" t="s">
        <v>322</v>
      </c>
    </row>
    <row r="77" spans="2:8" x14ac:dyDescent="0.2">
      <c r="B77" s="2" t="s">
        <v>1</v>
      </c>
      <c r="C77">
        <v>196554</v>
      </c>
      <c r="D77">
        <v>190874</v>
      </c>
      <c r="E77">
        <v>179558</v>
      </c>
      <c r="F77">
        <v>25518</v>
      </c>
      <c r="G77">
        <v>116953</v>
      </c>
      <c r="H77">
        <v>140071</v>
      </c>
    </row>
    <row r="78" spans="2:8" x14ac:dyDescent="0.2">
      <c r="B78" s="2" t="s">
        <v>2</v>
      </c>
      <c r="C78">
        <v>121470</v>
      </c>
      <c r="D78">
        <v>106138</v>
      </c>
      <c r="E78">
        <v>92958</v>
      </c>
      <c r="F78">
        <v>29367</v>
      </c>
      <c r="G78">
        <v>126406</v>
      </c>
      <c r="H78">
        <v>123582</v>
      </c>
    </row>
    <row r="79" spans="2:8" x14ac:dyDescent="0.2">
      <c r="B79" s="2" t="s">
        <v>3</v>
      </c>
      <c r="C79">
        <v>58702</v>
      </c>
      <c r="D79">
        <v>65619</v>
      </c>
      <c r="E79">
        <v>87627</v>
      </c>
      <c r="F79">
        <v>29045</v>
      </c>
      <c r="G79">
        <v>61973</v>
      </c>
      <c r="H79">
        <v>56736</v>
      </c>
    </row>
    <row r="80" spans="2:8" x14ac:dyDescent="0.2">
      <c r="B80" s="2" t="s">
        <v>419</v>
      </c>
      <c r="C80">
        <v>47529</v>
      </c>
      <c r="D80">
        <v>43607</v>
      </c>
      <c r="E80">
        <v>49205</v>
      </c>
      <c r="F80">
        <v>21198</v>
      </c>
      <c r="G80">
        <v>29935</v>
      </c>
      <c r="H80">
        <v>41750</v>
      </c>
    </row>
    <row r="82" spans="2:8" x14ac:dyDescent="0.2">
      <c r="B82" s="2" t="s">
        <v>433</v>
      </c>
      <c r="C82" t="s">
        <v>429</v>
      </c>
      <c r="D82" t="s">
        <v>429</v>
      </c>
      <c r="E82" t="s">
        <v>429</v>
      </c>
      <c r="F82" t="s">
        <v>429</v>
      </c>
      <c r="G82" t="s">
        <v>429</v>
      </c>
      <c r="H82" t="s">
        <v>429</v>
      </c>
    </row>
    <row r="84" spans="2:8" x14ac:dyDescent="0.2">
      <c r="B84" s="2" t="s">
        <v>312</v>
      </c>
      <c r="C84" t="s">
        <v>327</v>
      </c>
      <c r="D84" t="s">
        <v>327</v>
      </c>
      <c r="E84" t="s">
        <v>327</v>
      </c>
      <c r="F84" t="s">
        <v>327</v>
      </c>
      <c r="G84" t="s">
        <v>327</v>
      </c>
      <c r="H84" t="s">
        <v>327</v>
      </c>
    </row>
    <row r="85" spans="2:8" x14ac:dyDescent="0.2">
      <c r="B85" s="2" t="s">
        <v>314</v>
      </c>
      <c r="C85" t="s">
        <v>322</v>
      </c>
      <c r="D85" t="s">
        <v>322</v>
      </c>
      <c r="E85" t="s">
        <v>322</v>
      </c>
      <c r="F85" t="s">
        <v>322</v>
      </c>
      <c r="G85" t="s">
        <v>322</v>
      </c>
      <c r="H85" t="s">
        <v>322</v>
      </c>
    </row>
    <row r="86" spans="2:8" x14ac:dyDescent="0.2">
      <c r="B86" s="2" t="s">
        <v>1</v>
      </c>
      <c r="C86">
        <v>742070</v>
      </c>
      <c r="D86">
        <v>727390</v>
      </c>
      <c r="E86">
        <v>747982</v>
      </c>
      <c r="F86">
        <v>759833</v>
      </c>
      <c r="G86">
        <v>728046</v>
      </c>
      <c r="H86">
        <v>724231</v>
      </c>
    </row>
    <row r="87" spans="2:8" x14ac:dyDescent="0.2">
      <c r="B87" s="2" t="s">
        <v>2</v>
      </c>
      <c r="C87">
        <v>1722680</v>
      </c>
      <c r="D87">
        <v>1387144</v>
      </c>
      <c r="E87">
        <v>1399881</v>
      </c>
      <c r="F87">
        <v>1351832</v>
      </c>
      <c r="G87">
        <v>1465547</v>
      </c>
      <c r="H87">
        <v>1098327</v>
      </c>
    </row>
    <row r="88" spans="2:8" x14ac:dyDescent="0.2">
      <c r="B88" s="2" t="s">
        <v>3</v>
      </c>
      <c r="C88">
        <v>846159</v>
      </c>
      <c r="D88">
        <v>801067</v>
      </c>
      <c r="E88">
        <v>820162</v>
      </c>
      <c r="F88">
        <v>713049</v>
      </c>
      <c r="G88">
        <v>704483</v>
      </c>
      <c r="H88">
        <v>643576</v>
      </c>
    </row>
    <row r="89" spans="2:8" x14ac:dyDescent="0.2">
      <c r="B89" s="2" t="s">
        <v>419</v>
      </c>
      <c r="C89">
        <v>143594</v>
      </c>
      <c r="D89">
        <v>446330</v>
      </c>
      <c r="E89">
        <v>324321</v>
      </c>
      <c r="F89">
        <v>313737</v>
      </c>
      <c r="G89">
        <v>197609</v>
      </c>
      <c r="H89">
        <v>321696</v>
      </c>
    </row>
    <row r="91" spans="2:8" x14ac:dyDescent="0.2">
      <c r="B91" s="2" t="s">
        <v>433</v>
      </c>
      <c r="C91" t="s">
        <v>429</v>
      </c>
      <c r="D91" t="s">
        <v>429</v>
      </c>
      <c r="E91" t="s">
        <v>429</v>
      </c>
      <c r="F91" t="s">
        <v>429</v>
      </c>
      <c r="G91" t="s">
        <v>429</v>
      </c>
      <c r="H91" t="s">
        <v>429</v>
      </c>
    </row>
  </sheetData>
  <sheetProtection algorithmName="SHA-512" hashValue="VRlm9LikscHjdDGp9nBbCP39K1fGS5gm3k9zGjnM5/Q4BA65z/8UKY/pnImxciPrSdnszzDcZLqQSA/hegtfCQ==" saltValue="fsa/tCYE7o9DzS7YyqUJLQ==" spinCount="100000" sheet="1" objects="1" scenarios="1"/>
  <customSheetViews>
    <customSheetView guid="{682B1C7E-A6D1-4384-8662-C567FBAFE5BB}">
      <selection activeCell="G33" sqref="G33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>
      <selection activeCell="G6" sqref="G6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>
      <selection activeCell="B7" sqref="B7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>
      <selection activeCell="D9" sqref="D9"/>
      <pageMargins left="0.75" right="0.75" top="1" bottom="1" header="0.5" footer="0.5"/>
      <pageSetup orientation="portrait" r:id="rId4"/>
      <headerFooter alignWithMargins="0"/>
    </customSheetView>
  </customSheetViews>
  <phoneticPr fontId="11" type="noConversion"/>
  <pageMargins left="0.75" right="0.75" top="1" bottom="1" header="0.5" footer="0.5"/>
  <pageSetup orientation="portrait" r:id="rId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3">
    <pageSetUpPr autoPageBreaks="0"/>
  </sheetPr>
  <dimension ref="A1:P180"/>
  <sheetViews>
    <sheetView zoomScale="85" zoomScaleNormal="100" workbookViewId="0"/>
  </sheetViews>
  <sheetFormatPr defaultRowHeight="12.75" x14ac:dyDescent="0.2"/>
  <cols>
    <col min="4" max="4" width="18.140625" customWidth="1"/>
    <col min="5" max="5" width="15.28515625" customWidth="1"/>
    <col min="6" max="8" width="13.85546875" style="147" customWidth="1"/>
    <col min="9" max="9" width="14.140625" style="147" customWidth="1"/>
    <col min="10" max="10" width="13.85546875" style="147" bestFit="1" customWidth="1"/>
    <col min="11" max="11" width="13.7109375" style="147" customWidth="1"/>
    <col min="12" max="13" width="12" customWidth="1"/>
    <col min="14" max="14" width="12" bestFit="1" customWidth="1"/>
  </cols>
  <sheetData>
    <row r="1" spans="1:12" x14ac:dyDescent="0.2">
      <c r="A1" s="142" t="s">
        <v>444</v>
      </c>
    </row>
    <row r="3" spans="1:12" x14ac:dyDescent="0.2">
      <c r="B3" t="s">
        <v>4</v>
      </c>
      <c r="C3" s="2" t="s">
        <v>8</v>
      </c>
      <c r="D3" s="2" t="s">
        <v>9</v>
      </c>
      <c r="E3" s="2" t="s">
        <v>285</v>
      </c>
      <c r="G3" s="147" t="s">
        <v>7</v>
      </c>
    </row>
    <row r="4" spans="1:12" x14ac:dyDescent="0.2">
      <c r="F4" s="136" t="s">
        <v>413</v>
      </c>
      <c r="G4" s="136" t="s">
        <v>427</v>
      </c>
      <c r="H4" s="136" t="s">
        <v>431</v>
      </c>
      <c r="I4" s="136" t="s">
        <v>434</v>
      </c>
      <c r="J4" s="136" t="s">
        <v>483</v>
      </c>
      <c r="K4" s="136" t="s">
        <v>508</v>
      </c>
    </row>
    <row r="5" spans="1:12" x14ac:dyDescent="0.2">
      <c r="B5" s="2" t="str">
        <f>Details2!B5</f>
        <v>Air Force</v>
      </c>
      <c r="C5" s="2" t="str">
        <f>Details2!C5</f>
        <v>0004</v>
      </c>
      <c r="D5" s="2" t="str">
        <f>Details2!D5</f>
        <v>Maxwell AFB (42nd Medical Group)</v>
      </c>
      <c r="E5" s="2" t="str">
        <f>Details2!E5</f>
        <v>C</v>
      </c>
      <c r="F5" s="147" t="str">
        <f>Details2!F5</f>
        <v>NULL</v>
      </c>
      <c r="G5" s="147" t="str">
        <f>Details2!G5</f>
        <v>NULL</v>
      </c>
      <c r="H5" s="147" t="str">
        <f>Details2!H5</f>
        <v>NULL</v>
      </c>
      <c r="I5" s="147" t="str">
        <f>Details2!I5</f>
        <v>NULL</v>
      </c>
      <c r="J5" s="147" t="str">
        <f>Details2!J5</f>
        <v>NULL</v>
      </c>
      <c r="K5" s="147" t="str">
        <f>Details2!K5</f>
        <v>NULL</v>
      </c>
    </row>
    <row r="6" spans="1:12" x14ac:dyDescent="0.2">
      <c r="B6" s="2" t="str">
        <f>Details2!B6</f>
        <v>Air Force</v>
      </c>
      <c r="C6" s="2" t="str">
        <f>Details2!C6</f>
        <v>0006</v>
      </c>
      <c r="D6" s="2" t="str">
        <f>Details2!D6</f>
        <v>Elmendorf AFB (3rd Medical group)</v>
      </c>
      <c r="E6" s="2" t="str">
        <f>Details2!E6</f>
        <v>H</v>
      </c>
      <c r="F6" s="147">
        <f>Details2!F6</f>
        <v>115290.6</v>
      </c>
      <c r="G6" s="147">
        <f>Details2!G6</f>
        <v>241166.62</v>
      </c>
      <c r="H6" s="147">
        <f>Details2!H6</f>
        <v>260402.66</v>
      </c>
      <c r="I6" s="147">
        <f>Details2!I6</f>
        <v>242451.37</v>
      </c>
      <c r="J6" s="147">
        <f>Details2!J6</f>
        <v>174932.47</v>
      </c>
      <c r="K6" s="147">
        <f>Details2!K6</f>
        <v>323812.09999999998</v>
      </c>
    </row>
    <row r="7" spans="1:12" x14ac:dyDescent="0.2">
      <c r="B7" s="2" t="str">
        <f>Details2!B7</f>
        <v>Air Force</v>
      </c>
      <c r="C7" s="2" t="str">
        <f>Details2!C7</f>
        <v>0009</v>
      </c>
      <c r="D7" s="2" t="str">
        <f>Details2!D7</f>
        <v>Luke AFB (56th Medical Group)</v>
      </c>
      <c r="E7" s="2" t="str">
        <f>Details2!E7</f>
        <v>C</v>
      </c>
      <c r="F7" s="147" t="str">
        <f>Details2!F7</f>
        <v>NULL</v>
      </c>
      <c r="G7" s="147" t="str">
        <f>Details2!G7</f>
        <v>NULL</v>
      </c>
      <c r="H7" s="147" t="str">
        <f>Details2!H7</f>
        <v>NULL</v>
      </c>
      <c r="I7" s="147" t="str">
        <f>Details2!I7</f>
        <v>NULL</v>
      </c>
      <c r="J7" s="147" t="str">
        <f>Details2!J7</f>
        <v>NULL</v>
      </c>
      <c r="K7" s="147" t="str">
        <f>Details2!K7</f>
        <v>NULL</v>
      </c>
      <c r="L7" s="37"/>
    </row>
    <row r="8" spans="1:12" x14ac:dyDescent="0.2">
      <c r="B8" s="2" t="str">
        <f>Details2!B8</f>
        <v>Air Force</v>
      </c>
      <c r="C8" s="2" t="str">
        <f>Details2!C8</f>
        <v>0010</v>
      </c>
      <c r="D8" s="2" t="str">
        <f>Details2!D8</f>
        <v>Davis Monthan AFB (355th Medical Group)</v>
      </c>
      <c r="E8" s="2" t="str">
        <f>Details2!E8</f>
        <v>C</v>
      </c>
      <c r="F8" s="147" t="str">
        <f>Details2!F8</f>
        <v>NULL</v>
      </c>
      <c r="G8" s="147" t="str">
        <f>Details2!G8</f>
        <v>NULL</v>
      </c>
      <c r="H8" s="147" t="str">
        <f>Details2!H8</f>
        <v>NULL</v>
      </c>
      <c r="I8" s="147" t="str">
        <f>Details2!I8</f>
        <v>NULL</v>
      </c>
      <c r="J8" s="147" t="str">
        <f>Details2!J8</f>
        <v>NULL</v>
      </c>
      <c r="K8" s="147" t="str">
        <f>Details2!K8</f>
        <v>NULL</v>
      </c>
    </row>
    <row r="9" spans="1:12" x14ac:dyDescent="0.2">
      <c r="B9" s="2" t="str">
        <f>Details2!B9</f>
        <v>Air Force</v>
      </c>
      <c r="C9" s="2" t="str">
        <f>Details2!C9</f>
        <v>0013</v>
      </c>
      <c r="D9" s="2" t="str">
        <f>Details2!D9</f>
        <v>Little Rock AFB (314th Medical Group)</v>
      </c>
      <c r="E9" s="2" t="str">
        <f>Details2!E9</f>
        <v>C</v>
      </c>
      <c r="F9" s="147" t="str">
        <f>Details2!F9</f>
        <v>NULL</v>
      </c>
      <c r="G9" s="147" t="str">
        <f>Details2!G9</f>
        <v>NULL</v>
      </c>
      <c r="H9" s="147" t="str">
        <f>Details2!H9</f>
        <v>NULL</v>
      </c>
      <c r="I9" s="147" t="str">
        <f>Details2!I9</f>
        <v>NULL</v>
      </c>
      <c r="J9" s="147" t="str">
        <f>Details2!J9</f>
        <v>NULL</v>
      </c>
      <c r="K9" s="147" t="str">
        <f>Details2!K9</f>
        <v>NULL</v>
      </c>
    </row>
    <row r="10" spans="1:12" x14ac:dyDescent="0.2">
      <c r="B10" s="2" t="str">
        <f>Details2!B10</f>
        <v>Air Force</v>
      </c>
      <c r="C10" s="2" t="str">
        <f>Details2!C10</f>
        <v>0014</v>
      </c>
      <c r="D10" s="2" t="str">
        <f>Details2!D10</f>
        <v>Travis AFB (60th Medical Group)</v>
      </c>
      <c r="E10" s="2" t="str">
        <f>Details2!E10</f>
        <v>H</v>
      </c>
      <c r="F10" s="147">
        <f>Details2!F10</f>
        <v>69737.16</v>
      </c>
      <c r="G10" s="147">
        <f>Details2!G10</f>
        <v>127081.09</v>
      </c>
      <c r="H10" s="147">
        <f>Details2!H10</f>
        <v>95822.8</v>
      </c>
      <c r="I10" s="147">
        <f>Details2!I10</f>
        <v>0</v>
      </c>
      <c r="J10" s="147">
        <f>Details2!J10</f>
        <v>104471.53</v>
      </c>
      <c r="K10" s="147">
        <f>Details2!K10</f>
        <v>133796.81</v>
      </c>
    </row>
    <row r="11" spans="1:12" x14ac:dyDescent="0.2">
      <c r="B11" s="2" t="str">
        <f>Details2!B11</f>
        <v>Air Force</v>
      </c>
      <c r="C11" s="2" t="str">
        <f>Details2!C11</f>
        <v>0015</v>
      </c>
      <c r="D11" s="2" t="str">
        <f>Details2!D11</f>
        <v>Beale AFB (9th Medical Group)</v>
      </c>
      <c r="E11" s="2" t="str">
        <f>Details2!E11</f>
        <v>C</v>
      </c>
      <c r="F11" s="147" t="str">
        <f>Details2!F11</f>
        <v>NULL</v>
      </c>
      <c r="G11" s="147" t="str">
        <f>Details2!G11</f>
        <v>NULL</v>
      </c>
      <c r="H11" s="147" t="str">
        <f>Details2!H11</f>
        <v>NULL</v>
      </c>
      <c r="I11" s="147" t="str">
        <f>Details2!I11</f>
        <v>NULL</v>
      </c>
      <c r="J11" s="147" t="str">
        <f>Details2!J11</f>
        <v>NULL</v>
      </c>
      <c r="K11" s="147" t="str">
        <f>Details2!K11</f>
        <v>NULL</v>
      </c>
    </row>
    <row r="12" spans="1:12" x14ac:dyDescent="0.2">
      <c r="B12" s="2" t="str">
        <f>Details2!B12</f>
        <v>Air Force</v>
      </c>
      <c r="C12" s="2" t="str">
        <f>Details2!C12</f>
        <v>0018</v>
      </c>
      <c r="D12" s="2" t="str">
        <f>Details2!D12</f>
        <v>Vandenberg AFB (30th Medical Group)</v>
      </c>
      <c r="E12" s="2" t="str">
        <f>Details2!E12</f>
        <v>C</v>
      </c>
      <c r="F12" s="147" t="str">
        <f>Details2!F12</f>
        <v>NULL</v>
      </c>
      <c r="G12" s="147" t="str">
        <f>Details2!G12</f>
        <v>NULL</v>
      </c>
      <c r="H12" s="147" t="str">
        <f>Details2!H12</f>
        <v>NULL</v>
      </c>
      <c r="I12" s="147" t="str">
        <f>Details2!I12</f>
        <v>NULL</v>
      </c>
      <c r="J12" s="147" t="str">
        <f>Details2!J12</f>
        <v>NULL</v>
      </c>
      <c r="K12" s="147" t="str">
        <f>Details2!K12</f>
        <v>NULL</v>
      </c>
    </row>
    <row r="13" spans="1:12" x14ac:dyDescent="0.2">
      <c r="B13" s="2" t="str">
        <f>Details2!B13</f>
        <v>Air Force</v>
      </c>
      <c r="C13" s="2" t="str">
        <f>Details2!C13</f>
        <v>0019</v>
      </c>
      <c r="D13" s="2" t="str">
        <f>Details2!D13</f>
        <v>Edwards AFB (95th Medical Group)</v>
      </c>
      <c r="E13" s="2" t="str">
        <f>Details2!E13</f>
        <v>C</v>
      </c>
      <c r="F13" s="147" t="str">
        <f>Details2!F13</f>
        <v>NULL</v>
      </c>
      <c r="G13" s="147" t="str">
        <f>Details2!G13</f>
        <v>NULL</v>
      </c>
      <c r="H13" s="147" t="str">
        <f>Details2!H13</f>
        <v>NULL</v>
      </c>
      <c r="I13" s="147" t="str">
        <f>Details2!I13</f>
        <v>NULL</v>
      </c>
      <c r="J13" s="147" t="str">
        <f>Details2!J13</f>
        <v>NULL</v>
      </c>
      <c r="K13" s="147" t="str">
        <f>Details2!K13</f>
        <v>NULL</v>
      </c>
    </row>
    <row r="14" spans="1:12" x14ac:dyDescent="0.2">
      <c r="B14" s="2" t="str">
        <f>Details2!B14</f>
        <v>Air Force</v>
      </c>
      <c r="C14" s="2" t="str">
        <f>Details2!C14</f>
        <v>0033</v>
      </c>
      <c r="D14" s="2" t="str">
        <f>Details2!D14</f>
        <v>USAF Academy (10th Medical Group)</v>
      </c>
      <c r="E14" s="2" t="str">
        <f>Details2!E14</f>
        <v>H</v>
      </c>
      <c r="F14" s="147" t="str">
        <f>Details2!F14</f>
        <v>NULL</v>
      </c>
      <c r="G14" s="147" t="str">
        <f>Details2!G14</f>
        <v>NULL</v>
      </c>
      <c r="H14" s="147" t="str">
        <f>Details2!H14</f>
        <v>NULL</v>
      </c>
      <c r="I14" s="147" t="str">
        <f>Details2!I14</f>
        <v>NULL</v>
      </c>
      <c r="J14" s="147" t="str">
        <f>Details2!J14</f>
        <v>NULL</v>
      </c>
      <c r="K14" s="147" t="str">
        <f>Details2!K14</f>
        <v>NULL</v>
      </c>
    </row>
    <row r="15" spans="1:12" x14ac:dyDescent="0.2">
      <c r="B15" s="2" t="str">
        <f>Details2!B15</f>
        <v>Air Force</v>
      </c>
      <c r="C15" s="2" t="str">
        <f>Details2!C15</f>
        <v>0036</v>
      </c>
      <c r="D15" s="2" t="str">
        <f>Details2!D15</f>
        <v>Dover AFB (436th Medical Group)</v>
      </c>
      <c r="E15" s="2" t="str">
        <f>Details2!E15</f>
        <v>C</v>
      </c>
      <c r="F15" s="147" t="str">
        <f>Details2!F15</f>
        <v>NULL</v>
      </c>
      <c r="G15" s="147" t="str">
        <f>Details2!G15</f>
        <v>NULL</v>
      </c>
      <c r="H15" s="147" t="str">
        <f>Details2!H15</f>
        <v>NULL</v>
      </c>
      <c r="I15" s="147" t="str">
        <f>Details2!I15</f>
        <v>NULL</v>
      </c>
      <c r="J15" s="147" t="str">
        <f>Details2!J15</f>
        <v>NULL</v>
      </c>
      <c r="K15" s="147" t="str">
        <f>Details2!K15</f>
        <v>NULL</v>
      </c>
    </row>
    <row r="16" spans="1:12" x14ac:dyDescent="0.2">
      <c r="B16" s="2" t="str">
        <f>Details2!B16</f>
        <v>Air Force</v>
      </c>
      <c r="C16" s="2" t="str">
        <f>Details2!C16</f>
        <v>0042</v>
      </c>
      <c r="D16" s="2" t="str">
        <f>Details2!D16</f>
        <v>Eglin AFB (96th Medical Group)</v>
      </c>
      <c r="E16" s="2" t="str">
        <f>Details2!E16</f>
        <v>H</v>
      </c>
      <c r="F16" s="147">
        <f>Details2!F16</f>
        <v>75778.66</v>
      </c>
      <c r="G16" s="147">
        <f>Details2!G16</f>
        <v>30381.67</v>
      </c>
      <c r="H16" s="147">
        <f>Details2!H16</f>
        <v>80809.600000000006</v>
      </c>
      <c r="I16" s="147">
        <f>Details2!I16</f>
        <v>0</v>
      </c>
      <c r="J16" s="147">
        <f>Details2!J16</f>
        <v>0</v>
      </c>
      <c r="K16" s="147">
        <f>Details2!K16</f>
        <v>102619.69</v>
      </c>
    </row>
    <row r="17" spans="2:13" x14ac:dyDescent="0.2">
      <c r="B17" s="2" t="str">
        <f>Details2!B17</f>
        <v>Air Force</v>
      </c>
      <c r="C17" s="2" t="str">
        <f>Details2!C17</f>
        <v>0043</v>
      </c>
      <c r="D17" s="2" t="str">
        <f>Details2!D17</f>
        <v>Tyndall AFB (325th Medical Group)</v>
      </c>
      <c r="E17" s="2" t="str">
        <f>Details2!E17</f>
        <v>C</v>
      </c>
      <c r="F17" s="147" t="str">
        <f>Details2!F17</f>
        <v>NULL</v>
      </c>
      <c r="G17" s="147" t="str">
        <f>Details2!G17</f>
        <v>NULL</v>
      </c>
      <c r="H17" s="147" t="str">
        <f>Details2!H17</f>
        <v>NULL</v>
      </c>
      <c r="I17" s="147" t="str">
        <f>Details2!I17</f>
        <v>NULL</v>
      </c>
      <c r="J17" s="147" t="str">
        <f>Details2!J17</f>
        <v>NULL</v>
      </c>
      <c r="K17" s="147" t="str">
        <f>Details2!K17</f>
        <v>NULL</v>
      </c>
    </row>
    <row r="18" spans="2:13" x14ac:dyDescent="0.2">
      <c r="B18" s="2" t="str">
        <f>Details2!B18</f>
        <v>Air Force</v>
      </c>
      <c r="C18" s="2" t="str">
        <f>Details2!C18</f>
        <v>0045</v>
      </c>
      <c r="D18" s="2" t="str">
        <f>Details2!D18</f>
        <v>MacDill AFB (6th Medical Group)</v>
      </c>
      <c r="E18" s="2" t="str">
        <f>Details2!E18</f>
        <v>C</v>
      </c>
      <c r="F18" s="147" t="str">
        <f>Details2!F18</f>
        <v>NULL</v>
      </c>
      <c r="G18" s="147" t="str">
        <f>Details2!G18</f>
        <v>NULL</v>
      </c>
      <c r="H18" s="147" t="str">
        <f>Details2!H18</f>
        <v>NULL</v>
      </c>
      <c r="I18" s="147" t="str">
        <f>Details2!I18</f>
        <v>NULL</v>
      </c>
      <c r="J18" s="147" t="str">
        <f>Details2!J18</f>
        <v>NULL</v>
      </c>
      <c r="K18" s="147" t="str">
        <f>Details2!K18</f>
        <v>NULL</v>
      </c>
      <c r="L18" s="37"/>
    </row>
    <row r="19" spans="2:13" x14ac:dyDescent="0.2">
      <c r="B19" s="2" t="str">
        <f>Details2!B19</f>
        <v>Air Force</v>
      </c>
      <c r="C19" s="2" t="str">
        <f>Details2!C19</f>
        <v>0046</v>
      </c>
      <c r="D19" s="2" t="str">
        <f>Details2!D19</f>
        <v>Patrick AFB (45th Medical Group)</v>
      </c>
      <c r="E19" s="2" t="str">
        <f>Details2!E19</f>
        <v>C</v>
      </c>
      <c r="F19" s="147" t="str">
        <f>Details2!F19</f>
        <v>NULL</v>
      </c>
      <c r="G19" s="147" t="str">
        <f>Details2!G19</f>
        <v>NULL</v>
      </c>
      <c r="H19" s="147" t="str">
        <f>Details2!H19</f>
        <v>NULL</v>
      </c>
      <c r="I19" s="147" t="str">
        <f>Details2!I19</f>
        <v>NULL</v>
      </c>
      <c r="J19" s="147" t="str">
        <f>Details2!J19</f>
        <v>NULL</v>
      </c>
      <c r="K19" s="147" t="str">
        <f>Details2!K19</f>
        <v>NULL</v>
      </c>
    </row>
    <row r="20" spans="2:13" x14ac:dyDescent="0.2">
      <c r="B20" s="2" t="str">
        <f>Details2!B20</f>
        <v>Air Force</v>
      </c>
      <c r="C20" s="2" t="str">
        <f>Details2!C20</f>
        <v>0050</v>
      </c>
      <c r="D20" s="2" t="str">
        <f>Details2!D20</f>
        <v>Moody AFB (347th Medical Group)</v>
      </c>
      <c r="E20" s="2" t="str">
        <f>Details2!E20</f>
        <v>C</v>
      </c>
      <c r="F20" s="147" t="str">
        <f>Details2!F20</f>
        <v>NULL</v>
      </c>
      <c r="G20" s="147" t="str">
        <f>Details2!G20</f>
        <v>NULL</v>
      </c>
      <c r="H20" s="147" t="str">
        <f>Details2!H20</f>
        <v>NULL</v>
      </c>
      <c r="I20" s="147" t="str">
        <f>Details2!I20</f>
        <v>NULL</v>
      </c>
      <c r="J20" s="147" t="str">
        <f>Details2!J20</f>
        <v>NULL</v>
      </c>
      <c r="K20" s="147" t="str">
        <f>Details2!K20</f>
        <v>NULL</v>
      </c>
    </row>
    <row r="21" spans="2:13" x14ac:dyDescent="0.2">
      <c r="B21" s="2" t="str">
        <f>Details2!B21</f>
        <v>Air Force</v>
      </c>
      <c r="C21" s="2" t="str">
        <f>Details2!C21</f>
        <v>0051</v>
      </c>
      <c r="D21" s="2" t="str">
        <f>Details2!D21</f>
        <v>Robins AFB (78th Medical Group)</v>
      </c>
      <c r="E21" s="2" t="str">
        <f>Details2!E21</f>
        <v>C</v>
      </c>
      <c r="F21" s="147" t="str">
        <f>Details2!F21</f>
        <v>NULL</v>
      </c>
      <c r="G21" s="147" t="str">
        <f>Details2!G21</f>
        <v>NULL</v>
      </c>
      <c r="H21" s="147" t="str">
        <f>Details2!H21</f>
        <v>NULL</v>
      </c>
      <c r="I21" s="147" t="str">
        <f>Details2!I21</f>
        <v>NULL</v>
      </c>
      <c r="J21" s="147" t="str">
        <f>Details2!J21</f>
        <v>NULL</v>
      </c>
      <c r="K21" s="147" t="str">
        <f>Details2!K21</f>
        <v>NULL</v>
      </c>
    </row>
    <row r="22" spans="2:13" x14ac:dyDescent="0.2">
      <c r="B22" s="2" t="str">
        <f>Details2!B22</f>
        <v>Air Force</v>
      </c>
      <c r="C22" s="2" t="str">
        <f>Details2!C22</f>
        <v>0053</v>
      </c>
      <c r="D22" s="2" t="str">
        <f>Details2!D22</f>
        <v>Mountain Home AFB (366th Medical Group)</v>
      </c>
      <c r="E22" s="2" t="str">
        <f>Details2!E22</f>
        <v>H</v>
      </c>
      <c r="F22" s="147">
        <f>Details2!F22</f>
        <v>0</v>
      </c>
      <c r="G22" s="147">
        <f>Details2!G22</f>
        <v>5131.58</v>
      </c>
      <c r="H22" s="147">
        <f>Details2!H22</f>
        <v>0</v>
      </c>
      <c r="I22" s="147">
        <f>Details2!I22</f>
        <v>0</v>
      </c>
      <c r="J22" s="147">
        <f>Details2!J22</f>
        <v>0</v>
      </c>
      <c r="K22" s="147">
        <f>Details2!K22</f>
        <v>0</v>
      </c>
    </row>
    <row r="23" spans="2:13" x14ac:dyDescent="0.2">
      <c r="B23" s="2" t="str">
        <f>Details2!B23</f>
        <v>Air Force</v>
      </c>
      <c r="C23" s="2" t="str">
        <f>Details2!C23</f>
        <v>0055</v>
      </c>
      <c r="D23" s="2" t="str">
        <f>Details2!D23</f>
        <v>Scott AFB (375th Medical Group)</v>
      </c>
      <c r="E23" s="2" t="str">
        <f>Details2!E23</f>
        <v>C</v>
      </c>
      <c r="F23" s="147" t="str">
        <f>Details2!F23</f>
        <v>NULL</v>
      </c>
      <c r="G23" s="147" t="str">
        <f>Details2!G23</f>
        <v>NULL</v>
      </c>
      <c r="H23" s="147" t="str">
        <f>Details2!H23</f>
        <v>NULL</v>
      </c>
      <c r="I23" s="147" t="str">
        <f>Details2!I23</f>
        <v>NULL</v>
      </c>
      <c r="J23" s="147" t="str">
        <f>Details2!J23</f>
        <v>NULL</v>
      </c>
      <c r="K23" s="147" t="str">
        <f>Details2!K23</f>
        <v>NULL</v>
      </c>
      <c r="M23" s="29"/>
    </row>
    <row r="24" spans="2:13" x14ac:dyDescent="0.2">
      <c r="B24" s="2" t="str">
        <f>Details2!B24</f>
        <v>Air Force</v>
      </c>
      <c r="C24" s="2" t="str">
        <f>Details2!C24</f>
        <v>0059</v>
      </c>
      <c r="D24" s="2" t="str">
        <f>Details2!D24</f>
        <v>McConnell AFB (22nd Medical Group)</v>
      </c>
      <c r="E24" s="2" t="str">
        <f>Details2!E24</f>
        <v>C</v>
      </c>
      <c r="F24" s="147" t="str">
        <f>Details2!F24</f>
        <v>NULL</v>
      </c>
      <c r="G24" s="147" t="str">
        <f>Details2!G24</f>
        <v>NULL</v>
      </c>
      <c r="H24" s="147" t="str">
        <f>Details2!H24</f>
        <v>NULL</v>
      </c>
      <c r="I24" s="147" t="str">
        <f>Details2!I24</f>
        <v>NULL</v>
      </c>
      <c r="J24" s="147" t="str">
        <f>Details2!J24</f>
        <v>NULL</v>
      </c>
      <c r="K24" s="147" t="str">
        <f>Details2!K24</f>
        <v>NULL</v>
      </c>
    </row>
    <row r="25" spans="2:13" x14ac:dyDescent="0.2">
      <c r="B25" s="2" t="str">
        <f>Details2!B25</f>
        <v>Air Force</v>
      </c>
      <c r="C25" s="2" t="str">
        <f>Details2!C25</f>
        <v>0062</v>
      </c>
      <c r="D25" s="2" t="str">
        <f>Details2!D25</f>
        <v>Barksdale AFB (2nd Medical Group)</v>
      </c>
      <c r="E25" s="2" t="str">
        <f>Details2!E25</f>
        <v>C</v>
      </c>
      <c r="F25" s="147" t="str">
        <f>Details2!F25</f>
        <v>NULL</v>
      </c>
      <c r="G25" s="147" t="str">
        <f>Details2!G25</f>
        <v>NULL</v>
      </c>
      <c r="H25" s="147" t="str">
        <f>Details2!H25</f>
        <v>NULL</v>
      </c>
      <c r="I25" s="147" t="str">
        <f>Details2!I25</f>
        <v>NULL</v>
      </c>
      <c r="J25" s="147" t="str">
        <f>Details2!J25</f>
        <v>NULL</v>
      </c>
      <c r="K25" s="147" t="str">
        <f>Details2!K25</f>
        <v>NULL</v>
      </c>
    </row>
    <row r="26" spans="2:13" x14ac:dyDescent="0.2">
      <c r="B26" s="2" t="str">
        <f>Details2!B26</f>
        <v>Air Force</v>
      </c>
      <c r="C26" s="2" t="str">
        <f>Details2!C26</f>
        <v>0066</v>
      </c>
      <c r="D26" s="2" t="str">
        <f>Details2!D26</f>
        <v>Andrews AFB (79th Medical Group)</v>
      </c>
      <c r="E26" s="2" t="str">
        <f>Details2!E26</f>
        <v>H</v>
      </c>
      <c r="F26" s="147">
        <f>Details2!F26</f>
        <v>0</v>
      </c>
      <c r="G26" s="147">
        <f>Details2!G26</f>
        <v>0</v>
      </c>
      <c r="H26" s="147" t="str">
        <f>Details2!H26</f>
        <v>NULL</v>
      </c>
      <c r="I26" s="147" t="str">
        <f>Details2!I26</f>
        <v>NULL</v>
      </c>
      <c r="J26" s="147" t="str">
        <f>Details2!J26</f>
        <v>NULL</v>
      </c>
      <c r="K26" s="147" t="str">
        <f>Details2!K26</f>
        <v>NULL</v>
      </c>
    </row>
    <row r="27" spans="2:13" x14ac:dyDescent="0.2">
      <c r="B27" s="2" t="str">
        <f>Details2!B27</f>
        <v>Air Force</v>
      </c>
      <c r="C27" s="2" t="str">
        <f>Details2!C27</f>
        <v>0073</v>
      </c>
      <c r="D27" s="2" t="str">
        <f>Details2!D27</f>
        <v>Keesler AFB (81st Medical Group)</v>
      </c>
      <c r="E27" s="2" t="str">
        <f>Details2!E27</f>
        <v>H</v>
      </c>
      <c r="F27" s="147">
        <f>Details2!F27</f>
        <v>147185.69</v>
      </c>
      <c r="G27" s="147">
        <f>Details2!G27</f>
        <v>140954.41</v>
      </c>
      <c r="H27" s="147">
        <f>Details2!H27</f>
        <v>223647.87</v>
      </c>
      <c r="I27" s="147">
        <f>Details2!I27</f>
        <v>19567</v>
      </c>
      <c r="J27" s="147">
        <f>Details2!J27</f>
        <v>0</v>
      </c>
      <c r="K27" s="147">
        <f>Details2!K27</f>
        <v>188850.84</v>
      </c>
      <c r="L27" s="37"/>
    </row>
    <row r="28" spans="2:13" x14ac:dyDescent="0.2">
      <c r="B28" s="2" t="str">
        <f>Details2!B28</f>
        <v>Air Force</v>
      </c>
      <c r="C28" s="2" t="str">
        <f>Details2!C28</f>
        <v>0074</v>
      </c>
      <c r="D28" s="2" t="str">
        <f>Details2!D28</f>
        <v>Columbus AFB (14th Medical Group)</v>
      </c>
      <c r="E28" s="2" t="str">
        <f>Details2!E28</f>
        <v>C</v>
      </c>
      <c r="F28" s="147" t="str">
        <f>Details2!F28</f>
        <v>NULL</v>
      </c>
      <c r="G28" s="147" t="str">
        <f>Details2!G28</f>
        <v>NULL</v>
      </c>
      <c r="H28" s="147" t="str">
        <f>Details2!H28</f>
        <v>NULL</v>
      </c>
      <c r="I28" s="147" t="str">
        <f>Details2!I28</f>
        <v>NULL</v>
      </c>
      <c r="J28" s="147" t="str">
        <f>Details2!J28</f>
        <v>NULL</v>
      </c>
      <c r="K28" s="147" t="str">
        <f>Details2!K28</f>
        <v>NULL</v>
      </c>
    </row>
    <row r="29" spans="2:13" x14ac:dyDescent="0.2">
      <c r="B29" s="2" t="str">
        <f>Details2!B29</f>
        <v>Air Force</v>
      </c>
      <c r="C29" s="2" t="str">
        <f>Details2!C29</f>
        <v>0076</v>
      </c>
      <c r="D29" s="2" t="str">
        <f>Details2!D29</f>
        <v>Whiteman AFB (509th Medical Group)</v>
      </c>
      <c r="E29" s="2" t="str">
        <f>Details2!E29</f>
        <v>C</v>
      </c>
      <c r="F29" s="147" t="str">
        <f>Details2!F29</f>
        <v>NULL</v>
      </c>
      <c r="G29" s="147" t="str">
        <f>Details2!G29</f>
        <v>NULL</v>
      </c>
      <c r="H29" s="147" t="str">
        <f>Details2!H29</f>
        <v>NULL</v>
      </c>
      <c r="I29" s="147" t="str">
        <f>Details2!I29</f>
        <v>NULL</v>
      </c>
      <c r="J29" s="147" t="str">
        <f>Details2!J29</f>
        <v>NULL</v>
      </c>
      <c r="K29" s="147" t="str">
        <f>Details2!K29</f>
        <v>NULL</v>
      </c>
    </row>
    <row r="30" spans="2:13" x14ac:dyDescent="0.2">
      <c r="B30" s="2" t="str">
        <f>Details2!B30</f>
        <v>Air Force</v>
      </c>
      <c r="C30" s="2" t="str">
        <f>Details2!C30</f>
        <v>0077</v>
      </c>
      <c r="D30" s="2" t="str">
        <f>Details2!D30</f>
        <v>Malmstrom AFB (341st Medical Group)</v>
      </c>
      <c r="E30" s="2" t="str">
        <f>Details2!E30</f>
        <v>C</v>
      </c>
      <c r="F30" s="147" t="str">
        <f>Details2!F30</f>
        <v>NULL</v>
      </c>
      <c r="G30" s="147" t="str">
        <f>Details2!G30</f>
        <v>NULL</v>
      </c>
      <c r="H30" s="147" t="str">
        <f>Details2!H30</f>
        <v>NULL</v>
      </c>
      <c r="I30" s="147" t="str">
        <f>Details2!I30</f>
        <v>NULL</v>
      </c>
      <c r="J30" s="147" t="str">
        <f>Details2!J30</f>
        <v>NULL</v>
      </c>
      <c r="K30" s="147" t="str">
        <f>Details2!K30</f>
        <v>NULL</v>
      </c>
    </row>
    <row r="31" spans="2:13" x14ac:dyDescent="0.2">
      <c r="B31" s="2" t="str">
        <f>Details2!B31</f>
        <v>Air Force</v>
      </c>
      <c r="C31" s="2" t="str">
        <f>Details2!C31</f>
        <v>0078</v>
      </c>
      <c r="D31" s="2" t="str">
        <f>Details2!D31</f>
        <v>Offutt AFB (55th Medical Group)</v>
      </c>
      <c r="E31" s="2" t="str">
        <f>Details2!E31</f>
        <v>C</v>
      </c>
      <c r="F31" s="147" t="str">
        <f>Details2!F31</f>
        <v>NULL</v>
      </c>
      <c r="G31" s="147" t="str">
        <f>Details2!G31</f>
        <v>NULL</v>
      </c>
      <c r="H31" s="147" t="str">
        <f>Details2!H31</f>
        <v>NULL</v>
      </c>
      <c r="I31" s="147" t="str">
        <f>Details2!I31</f>
        <v>NULL</v>
      </c>
      <c r="J31" s="147" t="str">
        <f>Details2!J31</f>
        <v>NULL</v>
      </c>
      <c r="K31" s="147" t="str">
        <f>Details2!K31</f>
        <v>NULL</v>
      </c>
      <c r="L31" s="37"/>
    </row>
    <row r="32" spans="2:13" x14ac:dyDescent="0.2">
      <c r="B32" s="2" t="str">
        <f>Details2!B32</f>
        <v>Air Force</v>
      </c>
      <c r="C32" s="2" t="str">
        <f>Details2!C32</f>
        <v>0079</v>
      </c>
      <c r="D32" s="2" t="str">
        <f>Details2!D32</f>
        <v>Nellis AFB (99th Medical Group)</v>
      </c>
      <c r="E32" s="2" t="str">
        <f>Details2!E32</f>
        <v>H</v>
      </c>
      <c r="F32" s="147">
        <f>Details2!F32</f>
        <v>163816.07</v>
      </c>
      <c r="G32" s="147">
        <f>Details2!G32</f>
        <v>189310.36</v>
      </c>
      <c r="H32" s="147">
        <f>Details2!H32</f>
        <v>315045.5</v>
      </c>
      <c r="I32" s="147">
        <f>Details2!I32</f>
        <v>0</v>
      </c>
      <c r="J32" s="147">
        <f>Details2!J32</f>
        <v>109542.77</v>
      </c>
      <c r="K32" s="147">
        <f>Details2!K32</f>
        <v>294347.7</v>
      </c>
    </row>
    <row r="33" spans="2:11" x14ac:dyDescent="0.2">
      <c r="B33" s="2" t="str">
        <f>Details2!B33</f>
        <v>Air Force</v>
      </c>
      <c r="C33" s="2" t="str">
        <f>Details2!C33</f>
        <v>0083</v>
      </c>
      <c r="D33" s="2" t="str">
        <f>Details2!D33</f>
        <v>Kirtland AFB (377th Medical Group)</v>
      </c>
      <c r="E33" s="2" t="str">
        <f>Details2!E33</f>
        <v>C</v>
      </c>
      <c r="F33" s="147" t="str">
        <f>Details2!F33</f>
        <v>NULL</v>
      </c>
      <c r="G33" s="147" t="str">
        <f>Details2!G33</f>
        <v>NULL</v>
      </c>
      <c r="H33" s="147" t="str">
        <f>Details2!H33</f>
        <v>NULL</v>
      </c>
      <c r="I33" s="147" t="str">
        <f>Details2!I33</f>
        <v>NULL</v>
      </c>
      <c r="J33" s="147" t="str">
        <f>Details2!J33</f>
        <v>NULL</v>
      </c>
      <c r="K33" s="147" t="str">
        <f>Details2!K33</f>
        <v>NULL</v>
      </c>
    </row>
    <row r="34" spans="2:11" x14ac:dyDescent="0.2">
      <c r="B34" s="2" t="str">
        <f>Details2!B34</f>
        <v>Air Force</v>
      </c>
      <c r="C34" s="2" t="str">
        <f>Details2!C34</f>
        <v>0084</v>
      </c>
      <c r="D34" s="2" t="str">
        <f>Details2!D34</f>
        <v>Holloman AFB (49th Medical Group)</v>
      </c>
      <c r="E34" s="2" t="str">
        <f>Details2!E34</f>
        <v>C</v>
      </c>
      <c r="F34" s="147" t="str">
        <f>Details2!F34</f>
        <v>NULL</v>
      </c>
      <c r="G34" s="147" t="str">
        <f>Details2!G34</f>
        <v>NULL</v>
      </c>
      <c r="H34" s="147" t="str">
        <f>Details2!H34</f>
        <v>NULL</v>
      </c>
      <c r="I34" s="147" t="str">
        <f>Details2!I34</f>
        <v>NULL</v>
      </c>
      <c r="J34" s="147" t="str">
        <f>Details2!J34</f>
        <v>NULL</v>
      </c>
      <c r="K34" s="147" t="str">
        <f>Details2!K34</f>
        <v>NULL</v>
      </c>
    </row>
    <row r="35" spans="2:11" x14ac:dyDescent="0.2">
      <c r="B35" s="2" t="str">
        <f>Details2!B35</f>
        <v>Air Force</v>
      </c>
      <c r="C35" s="2" t="str">
        <f>Details2!C35</f>
        <v>0085</v>
      </c>
      <c r="D35" s="2" t="str">
        <f>Details2!D35</f>
        <v>Cannon AFB (27th Medical Group)</v>
      </c>
      <c r="E35" s="2" t="str">
        <f>Details2!E35</f>
        <v>C</v>
      </c>
      <c r="F35" s="147" t="str">
        <f>Details2!F35</f>
        <v>NULL</v>
      </c>
      <c r="G35" s="147" t="str">
        <f>Details2!G35</f>
        <v>NULL</v>
      </c>
      <c r="H35" s="147" t="str">
        <f>Details2!H35</f>
        <v>NULL</v>
      </c>
      <c r="I35" s="147" t="str">
        <f>Details2!I35</f>
        <v>NULL</v>
      </c>
      <c r="J35" s="147" t="str">
        <f>Details2!J35</f>
        <v>NULL</v>
      </c>
      <c r="K35" s="147" t="str">
        <f>Details2!K35</f>
        <v>NULL</v>
      </c>
    </row>
    <row r="36" spans="2:11" x14ac:dyDescent="0.2">
      <c r="B36" s="2" t="str">
        <f>Details2!B36</f>
        <v>Air Force</v>
      </c>
      <c r="C36" s="2" t="str">
        <f>Details2!C36</f>
        <v>0090</v>
      </c>
      <c r="D36" s="2" t="str">
        <f>Details2!D36</f>
        <v>Seymour Johnson AFB (4th Medical Group)</v>
      </c>
      <c r="E36" s="2" t="str">
        <f>Details2!E36</f>
        <v>C</v>
      </c>
      <c r="F36" s="147" t="str">
        <f>Details2!F36</f>
        <v>NULL</v>
      </c>
      <c r="G36" s="147" t="str">
        <f>Details2!G36</f>
        <v>NULL</v>
      </c>
      <c r="H36" s="147" t="str">
        <f>Details2!H36</f>
        <v>NULL</v>
      </c>
      <c r="I36" s="147" t="str">
        <f>Details2!I36</f>
        <v>NULL</v>
      </c>
      <c r="J36" s="147" t="str">
        <f>Details2!J36</f>
        <v>NULL</v>
      </c>
      <c r="K36" s="147" t="str">
        <f>Details2!K36</f>
        <v>NULL</v>
      </c>
    </row>
    <row r="37" spans="2:11" x14ac:dyDescent="0.2">
      <c r="B37" s="2" t="str">
        <f>Details2!B37</f>
        <v>Air Force</v>
      </c>
      <c r="C37" s="2" t="str">
        <f>Details2!C37</f>
        <v>0093</v>
      </c>
      <c r="D37" s="2" t="str">
        <f>Details2!D37</f>
        <v>Grand Forks AFB (319th Medical Group)</v>
      </c>
      <c r="E37" s="2" t="str">
        <f>Details2!E37</f>
        <v>C</v>
      </c>
      <c r="F37" s="147" t="str">
        <f>Details2!F37</f>
        <v>NULL</v>
      </c>
      <c r="G37" s="147" t="str">
        <f>Details2!G37</f>
        <v>NULL</v>
      </c>
      <c r="H37" s="147" t="str">
        <f>Details2!H37</f>
        <v>NULL</v>
      </c>
      <c r="I37" s="147" t="str">
        <f>Details2!I37</f>
        <v>NULL</v>
      </c>
      <c r="J37" s="147" t="str">
        <f>Details2!J37</f>
        <v>NULL</v>
      </c>
      <c r="K37" s="147" t="str">
        <f>Details2!K37</f>
        <v>NULL</v>
      </c>
    </row>
    <row r="38" spans="2:11" x14ac:dyDescent="0.2">
      <c r="B38" s="2" t="str">
        <f>Details2!B38</f>
        <v>Air Force</v>
      </c>
      <c r="C38" s="2" t="str">
        <f>Details2!C38</f>
        <v>0094</v>
      </c>
      <c r="D38" s="2" t="str">
        <f>Details2!D38</f>
        <v>Minot AFB (5th Medical Group)</v>
      </c>
      <c r="E38" s="2" t="str">
        <f>Details2!E38</f>
        <v>C</v>
      </c>
      <c r="F38" s="147" t="str">
        <f>Details2!F38</f>
        <v>NULL</v>
      </c>
      <c r="G38" s="147" t="str">
        <f>Details2!G38</f>
        <v>NULL</v>
      </c>
      <c r="H38" s="147" t="str">
        <f>Details2!H38</f>
        <v>NULL</v>
      </c>
      <c r="I38" s="147" t="str">
        <f>Details2!I38</f>
        <v>NULL</v>
      </c>
      <c r="J38" s="147" t="str">
        <f>Details2!J38</f>
        <v>NULL</v>
      </c>
      <c r="K38" s="147" t="str">
        <f>Details2!K38</f>
        <v>NULL</v>
      </c>
    </row>
    <row r="39" spans="2:11" x14ac:dyDescent="0.2">
      <c r="B39" s="2" t="str">
        <f>Details2!B39</f>
        <v>Air Force</v>
      </c>
      <c r="C39" s="2" t="str">
        <f>Details2!C39</f>
        <v>0095</v>
      </c>
      <c r="D39" s="2" t="str">
        <f>Details2!D39</f>
        <v>Wright Patterson AFB (88th Medical Group)</v>
      </c>
      <c r="E39" s="2" t="str">
        <f>Details2!E39</f>
        <v>H</v>
      </c>
      <c r="F39" s="147">
        <f>Details2!F39</f>
        <v>214123.63</v>
      </c>
      <c r="G39" s="147">
        <f>Details2!G39</f>
        <v>146756.63</v>
      </c>
      <c r="H39" s="147">
        <f>Details2!H39</f>
        <v>154469.54999999999</v>
      </c>
      <c r="I39" s="147">
        <f>Details2!I39</f>
        <v>31811.97</v>
      </c>
      <c r="J39" s="147">
        <f>Details2!J39</f>
        <v>0</v>
      </c>
      <c r="K39" s="147">
        <f>Details2!K39</f>
        <v>92241.36</v>
      </c>
    </row>
    <row r="40" spans="2:11" x14ac:dyDescent="0.2">
      <c r="B40" s="2" t="str">
        <f>Details2!B40</f>
        <v>Air Force</v>
      </c>
      <c r="C40" s="2" t="str">
        <f>Details2!C40</f>
        <v>0096</v>
      </c>
      <c r="D40" s="2" t="str">
        <f>Details2!D40</f>
        <v>Tinker AFB (72th Medical Group)</v>
      </c>
      <c r="E40" s="2" t="str">
        <f>Details2!E40</f>
        <v>C</v>
      </c>
      <c r="F40" s="147" t="str">
        <f>Details2!F40</f>
        <v>NULL</v>
      </c>
      <c r="G40" s="147" t="str">
        <f>Details2!G40</f>
        <v>NULL</v>
      </c>
      <c r="H40" s="147" t="str">
        <f>Details2!H40</f>
        <v>NULL</v>
      </c>
      <c r="I40" s="147" t="str">
        <f>Details2!I40</f>
        <v>NULL</v>
      </c>
      <c r="J40" s="147" t="str">
        <f>Details2!J40</f>
        <v>NULL</v>
      </c>
      <c r="K40" s="147" t="str">
        <f>Details2!K40</f>
        <v>NULL</v>
      </c>
    </row>
    <row r="41" spans="2:11" x14ac:dyDescent="0.2">
      <c r="B41" s="2" t="str">
        <f>Details2!B41</f>
        <v>Air Force</v>
      </c>
      <c r="C41" s="2" t="str">
        <f>Details2!C41</f>
        <v>0097</v>
      </c>
      <c r="D41" s="2" t="str">
        <f>Details2!D41</f>
        <v>Altus AFB (97th Medical Group)</v>
      </c>
      <c r="E41" s="2" t="str">
        <f>Details2!E41</f>
        <v>C</v>
      </c>
      <c r="F41" s="147" t="str">
        <f>Details2!F41</f>
        <v>NULL</v>
      </c>
      <c r="G41" s="147" t="str">
        <f>Details2!G41</f>
        <v>NULL</v>
      </c>
      <c r="H41" s="147" t="str">
        <f>Details2!H41</f>
        <v>NULL</v>
      </c>
      <c r="I41" s="147" t="str">
        <f>Details2!I41</f>
        <v>NULL</v>
      </c>
      <c r="J41" s="147" t="str">
        <f>Details2!J41</f>
        <v>NULL</v>
      </c>
      <c r="K41" s="147" t="str">
        <f>Details2!K41</f>
        <v>NULL</v>
      </c>
    </row>
    <row r="42" spans="2:11" x14ac:dyDescent="0.2">
      <c r="B42" s="2" t="str">
        <f>Details2!B42</f>
        <v>Air Force</v>
      </c>
      <c r="C42" s="2" t="str">
        <f>Details2!C42</f>
        <v>0101</v>
      </c>
      <c r="D42" s="2" t="str">
        <f>Details2!D42</f>
        <v>Shaw AFB (20th Medical Group)</v>
      </c>
      <c r="E42" s="2" t="str">
        <f>Details2!E42</f>
        <v>C</v>
      </c>
      <c r="F42" s="147" t="str">
        <f>Details2!F42</f>
        <v>NULL</v>
      </c>
      <c r="G42" s="147" t="str">
        <f>Details2!G42</f>
        <v>NULL</v>
      </c>
      <c r="H42" s="147" t="str">
        <f>Details2!H42</f>
        <v>NULL</v>
      </c>
      <c r="I42" s="147" t="str">
        <f>Details2!I42</f>
        <v>NULL</v>
      </c>
      <c r="J42" s="147" t="str">
        <f>Details2!J42</f>
        <v>NULL</v>
      </c>
      <c r="K42" s="147" t="str">
        <f>Details2!K42</f>
        <v>NULL</v>
      </c>
    </row>
    <row r="43" spans="2:11" x14ac:dyDescent="0.2">
      <c r="B43" s="2" t="str">
        <f>Details2!B43</f>
        <v>Air Force</v>
      </c>
      <c r="C43" s="2" t="str">
        <f>Details2!C43</f>
        <v>0106</v>
      </c>
      <c r="D43" s="2" t="str">
        <f>Details2!D43</f>
        <v>Ellsworth AFB (28th Medical Group)</v>
      </c>
      <c r="E43" s="2" t="str">
        <f>Details2!E43</f>
        <v>C</v>
      </c>
      <c r="F43" s="147" t="str">
        <f>Details2!F43</f>
        <v>NULL</v>
      </c>
      <c r="G43" s="147" t="str">
        <f>Details2!G43</f>
        <v>NULL</v>
      </c>
      <c r="H43" s="147" t="str">
        <f>Details2!H43</f>
        <v>NULL</v>
      </c>
      <c r="I43" s="147" t="str">
        <f>Details2!I43</f>
        <v>NULL</v>
      </c>
      <c r="J43" s="147" t="str">
        <f>Details2!J43</f>
        <v>NULL</v>
      </c>
      <c r="K43" s="147" t="str">
        <f>Details2!K43</f>
        <v>NULL</v>
      </c>
    </row>
    <row r="44" spans="2:11" x14ac:dyDescent="0.2">
      <c r="B44" s="2" t="str">
        <f>Details2!B44</f>
        <v>Air Force</v>
      </c>
      <c r="C44" s="2" t="str">
        <f>Details2!C44</f>
        <v>0112</v>
      </c>
      <c r="D44" s="2" t="str">
        <f>Details2!D44</f>
        <v>Dyess AFB (7th Medical Group)</v>
      </c>
      <c r="E44" s="2" t="str">
        <f>Details2!E44</f>
        <v>C</v>
      </c>
      <c r="F44" s="147" t="str">
        <f>Details2!F44</f>
        <v>NULL</v>
      </c>
      <c r="G44" s="147" t="str">
        <f>Details2!G44</f>
        <v>NULL</v>
      </c>
      <c r="H44" s="147" t="str">
        <f>Details2!H44</f>
        <v>NULL</v>
      </c>
      <c r="I44" s="147" t="str">
        <f>Details2!I44</f>
        <v>NULL</v>
      </c>
      <c r="J44" s="147" t="str">
        <f>Details2!J44</f>
        <v>NULL</v>
      </c>
      <c r="K44" s="147" t="str">
        <f>Details2!K44</f>
        <v>NULL</v>
      </c>
    </row>
    <row r="45" spans="2:11" x14ac:dyDescent="0.2">
      <c r="B45" s="2" t="str">
        <f>Details2!B45</f>
        <v>Air Force</v>
      </c>
      <c r="C45" s="2" t="str">
        <f>Details2!C45</f>
        <v>0113</v>
      </c>
      <c r="D45" s="2" t="str">
        <f>Details2!D45</f>
        <v>Sheppard AFB (82nd Medical Group)</v>
      </c>
      <c r="E45" s="2" t="str">
        <f>Details2!E45</f>
        <v>C</v>
      </c>
      <c r="F45" s="147" t="str">
        <f>Details2!F45</f>
        <v>NULL</v>
      </c>
      <c r="G45" s="147" t="str">
        <f>Details2!G45</f>
        <v>NULL</v>
      </c>
      <c r="H45" s="147" t="str">
        <f>Details2!H45</f>
        <v>NULL</v>
      </c>
      <c r="I45" s="147" t="str">
        <f>Details2!I45</f>
        <v>NULL</v>
      </c>
      <c r="J45" s="147" t="str">
        <f>Details2!J45</f>
        <v>NULL</v>
      </c>
      <c r="K45" s="147" t="str">
        <f>Details2!K45</f>
        <v>NULL</v>
      </c>
    </row>
    <row r="46" spans="2:11" x14ac:dyDescent="0.2">
      <c r="B46" s="2" t="str">
        <f>Details2!B46</f>
        <v>Air Force</v>
      </c>
      <c r="C46" s="2" t="str">
        <f>Details2!C46</f>
        <v>0114</v>
      </c>
      <c r="D46" s="2" t="str">
        <f>Details2!D46</f>
        <v>Laughlin AFB (47th Medical Group)</v>
      </c>
      <c r="E46" s="2" t="str">
        <f>Details2!E46</f>
        <v>C</v>
      </c>
      <c r="F46" s="147" t="str">
        <f>Details2!F46</f>
        <v>NULL</v>
      </c>
      <c r="G46" s="147" t="str">
        <f>Details2!G46</f>
        <v>NULL</v>
      </c>
      <c r="H46" s="147" t="str">
        <f>Details2!H46</f>
        <v>NULL</v>
      </c>
      <c r="I46" s="147" t="str">
        <f>Details2!I46</f>
        <v>NULL</v>
      </c>
      <c r="J46" s="147" t="str">
        <f>Details2!J46</f>
        <v>NULL</v>
      </c>
      <c r="K46" s="147" t="str">
        <f>Details2!K46</f>
        <v>NULL</v>
      </c>
    </row>
    <row r="47" spans="2:11" x14ac:dyDescent="0.2">
      <c r="B47" s="2" t="str">
        <f>Details2!B47</f>
        <v>Air Force</v>
      </c>
      <c r="C47" s="2" t="str">
        <f>Details2!C47</f>
        <v>0117</v>
      </c>
      <c r="D47" s="2" t="str">
        <f>Details2!D47</f>
        <v>Lackland AFB (59th Medical Wing)</v>
      </c>
      <c r="E47" s="2" t="str">
        <f>Details2!E47</f>
        <v>H</v>
      </c>
      <c r="F47" s="147">
        <f>Details2!F47</f>
        <v>-740.56</v>
      </c>
      <c r="G47" s="147">
        <f>Details2!G47</f>
        <v>0</v>
      </c>
      <c r="H47" s="147" t="str">
        <f>Details2!H47</f>
        <v>NULL</v>
      </c>
      <c r="I47" s="147" t="str">
        <f>Details2!I47</f>
        <v>NULL</v>
      </c>
      <c r="J47" s="147" t="str">
        <f>Details2!J47</f>
        <v>NULL</v>
      </c>
      <c r="K47" s="147" t="str">
        <f>Details2!K47</f>
        <v>NULL</v>
      </c>
    </row>
    <row r="48" spans="2:11" x14ac:dyDescent="0.2">
      <c r="B48" s="2" t="str">
        <f>Details2!B48</f>
        <v>Air Force</v>
      </c>
      <c r="C48" s="2" t="str">
        <f>Details2!C48</f>
        <v>0119</v>
      </c>
      <c r="D48" s="2" t="str">
        <f>Details2!D48</f>
        <v>Hill AFB (75th Medical Group)</v>
      </c>
      <c r="E48" s="2" t="str">
        <f>Details2!E48</f>
        <v>C</v>
      </c>
      <c r="F48" s="147" t="str">
        <f>Details2!F48</f>
        <v>NULL</v>
      </c>
      <c r="G48" s="147" t="str">
        <f>Details2!G48</f>
        <v>NULL</v>
      </c>
      <c r="H48" s="147" t="str">
        <f>Details2!H48</f>
        <v>NULL</v>
      </c>
      <c r="I48" s="147" t="str">
        <f>Details2!I48</f>
        <v>NULL</v>
      </c>
      <c r="J48" s="147" t="str">
        <f>Details2!J48</f>
        <v>NULL</v>
      </c>
      <c r="K48" s="147" t="str">
        <f>Details2!K48</f>
        <v>NULL</v>
      </c>
    </row>
    <row r="49" spans="2:13" x14ac:dyDescent="0.2">
      <c r="B49" s="2" t="str">
        <f>Details2!B49</f>
        <v>Air Force</v>
      </c>
      <c r="C49" s="2" t="str">
        <f>Details2!C49</f>
        <v>0120</v>
      </c>
      <c r="D49" s="2" t="str">
        <f>Details2!D49</f>
        <v>Langley AFB (1st Medical Group)</v>
      </c>
      <c r="E49" s="2" t="str">
        <f>Details2!E49</f>
        <v>H</v>
      </c>
      <c r="F49" s="147">
        <f>Details2!F49</f>
        <v>35437.61</v>
      </c>
      <c r="G49" s="147">
        <f>Details2!G49</f>
        <v>46271.21</v>
      </c>
      <c r="H49" s="147">
        <f>Details2!H49</f>
        <v>73249.42</v>
      </c>
      <c r="I49" s="147">
        <f>Details2!I49</f>
        <v>0</v>
      </c>
      <c r="J49" s="147">
        <f>Details2!J49</f>
        <v>0</v>
      </c>
      <c r="K49" s="147">
        <f>Details2!K49</f>
        <v>44340.93</v>
      </c>
      <c r="M49" s="29"/>
    </row>
    <row r="50" spans="2:13" x14ac:dyDescent="0.2">
      <c r="B50" s="2" t="str">
        <f>Details2!B50</f>
        <v>Air Force</v>
      </c>
      <c r="C50" s="2" t="str">
        <f>Details2!C50</f>
        <v>0128</v>
      </c>
      <c r="D50" s="2" t="str">
        <f>Details2!D50</f>
        <v>Fairchild AFB (92nd Medical Group)</v>
      </c>
      <c r="E50" s="2" t="str">
        <f>Details2!E50</f>
        <v>C</v>
      </c>
      <c r="F50" s="147" t="str">
        <f>Details2!F50</f>
        <v>NULL</v>
      </c>
      <c r="G50" s="147" t="str">
        <f>Details2!G50</f>
        <v>NULL</v>
      </c>
      <c r="H50" s="147" t="str">
        <f>Details2!H50</f>
        <v>NULL</v>
      </c>
      <c r="I50" s="147" t="str">
        <f>Details2!I50</f>
        <v>NULL</v>
      </c>
      <c r="J50" s="147" t="str">
        <f>Details2!J50</f>
        <v>NULL</v>
      </c>
      <c r="K50" s="147" t="str">
        <f>Details2!K50</f>
        <v>NULL</v>
      </c>
    </row>
    <row r="51" spans="2:13" x14ac:dyDescent="0.2">
      <c r="B51" s="2" t="str">
        <f>Details2!B51</f>
        <v>Air Force</v>
      </c>
      <c r="C51" s="2" t="str">
        <f>Details2!C51</f>
        <v>0129</v>
      </c>
      <c r="D51" s="2" t="str">
        <f>Details2!D51</f>
        <v>F.E. Warren AFB (90th Medical Group)</v>
      </c>
      <c r="E51" s="2" t="str">
        <f>Details2!E51</f>
        <v>C</v>
      </c>
      <c r="F51" s="147" t="str">
        <f>Details2!F51</f>
        <v>NULL</v>
      </c>
      <c r="G51" s="147" t="str">
        <f>Details2!G51</f>
        <v>NULL</v>
      </c>
      <c r="H51" s="147" t="str">
        <f>Details2!H51</f>
        <v>NULL</v>
      </c>
      <c r="I51" s="147" t="str">
        <f>Details2!I51</f>
        <v>NULL</v>
      </c>
      <c r="J51" s="147" t="str">
        <f>Details2!J51</f>
        <v>NULL</v>
      </c>
      <c r="K51" s="147" t="str">
        <f>Details2!K51</f>
        <v>NULL</v>
      </c>
    </row>
    <row r="52" spans="2:13" x14ac:dyDescent="0.2">
      <c r="B52" s="2" t="str">
        <f>Details2!B52</f>
        <v>Air Force</v>
      </c>
      <c r="C52" s="2" t="str">
        <f>Details2!C52</f>
        <v>0203</v>
      </c>
      <c r="D52" s="2" t="str">
        <f>Details2!D52</f>
        <v>Eielson AFB (354th Medical Group)</v>
      </c>
      <c r="E52" s="2" t="str">
        <f>Details2!E52</f>
        <v>C</v>
      </c>
      <c r="F52" s="147" t="str">
        <f>Details2!F52</f>
        <v>NULL</v>
      </c>
      <c r="G52" s="147" t="str">
        <f>Details2!G52</f>
        <v>NULL</v>
      </c>
      <c r="H52" s="147" t="str">
        <f>Details2!H52</f>
        <v>NULL</v>
      </c>
      <c r="I52" s="147" t="str">
        <f>Details2!I52</f>
        <v>NULL</v>
      </c>
      <c r="J52" s="147" t="str">
        <f>Details2!J52</f>
        <v>NULL</v>
      </c>
      <c r="K52" s="147" t="str">
        <f>Details2!K52</f>
        <v>NULL</v>
      </c>
    </row>
    <row r="53" spans="2:13" x14ac:dyDescent="0.2">
      <c r="B53" s="2" t="str">
        <f>Details2!B53</f>
        <v>Air Force</v>
      </c>
      <c r="C53" s="2" t="str">
        <f>Details2!C53</f>
        <v>0248</v>
      </c>
      <c r="D53" s="2" t="str">
        <f>Details2!D53</f>
        <v>Los Angeles AFB (61st Medical Squad)</v>
      </c>
      <c r="E53" s="2" t="str">
        <f>Details2!E53</f>
        <v>C</v>
      </c>
      <c r="F53" s="147" t="str">
        <f>Details2!F53</f>
        <v>NULL</v>
      </c>
      <c r="G53" s="147" t="str">
        <f>Details2!G53</f>
        <v>NULL</v>
      </c>
      <c r="H53" s="147" t="str">
        <f>Details2!H53</f>
        <v>NULL</v>
      </c>
      <c r="I53" s="147" t="str">
        <f>Details2!I53</f>
        <v>NULL</v>
      </c>
      <c r="J53" s="147" t="str">
        <f>Details2!J53</f>
        <v>NULL</v>
      </c>
      <c r="K53" s="147" t="str">
        <f>Details2!K53</f>
        <v>NULL</v>
      </c>
    </row>
    <row r="54" spans="2:13" x14ac:dyDescent="0.2">
      <c r="B54" s="2" t="str">
        <f>Details2!B54</f>
        <v>Air Force</v>
      </c>
      <c r="C54" s="2" t="str">
        <f>Details2!C54</f>
        <v>0250</v>
      </c>
      <c r="D54" s="2" t="str">
        <f>Details2!D54</f>
        <v>McClellan AFB (77th Medical Group)</v>
      </c>
      <c r="E54" s="2" t="str">
        <f>Details2!E54</f>
        <v>I</v>
      </c>
      <c r="F54" s="147" t="str">
        <f>Details2!F54</f>
        <v>NULL</v>
      </c>
      <c r="G54" s="147" t="str">
        <f>Details2!G54</f>
        <v>NULL</v>
      </c>
      <c r="H54" s="147" t="str">
        <f>Details2!H54</f>
        <v>NULL</v>
      </c>
      <c r="I54" s="147" t="str">
        <f>Details2!I54</f>
        <v>NULL</v>
      </c>
      <c r="J54" s="147" t="str">
        <f>Details2!J54</f>
        <v>NULL</v>
      </c>
      <c r="K54" s="147" t="str">
        <f>Details2!K54</f>
        <v>NULL</v>
      </c>
    </row>
    <row r="55" spans="2:13" x14ac:dyDescent="0.2">
      <c r="B55" s="2" t="str">
        <f>Details2!B55</f>
        <v>Air Force</v>
      </c>
      <c r="C55" s="2" t="str">
        <f>Details2!C55</f>
        <v>0252</v>
      </c>
      <c r="D55" s="2" t="str">
        <f>Details2!D55</f>
        <v>Peterson AFB (21st Medical Group)</v>
      </c>
      <c r="E55" s="2" t="str">
        <f>Details2!E55</f>
        <v>C</v>
      </c>
      <c r="F55" s="147" t="str">
        <f>Details2!F55</f>
        <v>NULL</v>
      </c>
      <c r="G55" s="147" t="str">
        <f>Details2!G55</f>
        <v>NULL</v>
      </c>
      <c r="H55" s="147" t="str">
        <f>Details2!H55</f>
        <v>NULL</v>
      </c>
      <c r="I55" s="147" t="str">
        <f>Details2!I55</f>
        <v>NULL</v>
      </c>
      <c r="J55" s="147" t="str">
        <f>Details2!J55</f>
        <v>NULL</v>
      </c>
      <c r="K55" s="147" t="str">
        <f>Details2!K55</f>
        <v>NULL</v>
      </c>
    </row>
    <row r="56" spans="2:13" x14ac:dyDescent="0.2">
      <c r="B56" s="2" t="str">
        <f>Details2!B56</f>
        <v>Air Force</v>
      </c>
      <c r="C56" s="2" t="str">
        <f>Details2!C56</f>
        <v>0287</v>
      </c>
      <c r="D56" s="2" t="str">
        <f>Details2!D56</f>
        <v>Hickam AFB (15th Medical Group)</v>
      </c>
      <c r="E56" s="2" t="str">
        <f>Details2!E56</f>
        <v>C</v>
      </c>
      <c r="F56" s="147" t="str">
        <f>Details2!F56</f>
        <v>NULL</v>
      </c>
      <c r="G56" s="147" t="str">
        <f>Details2!G56</f>
        <v>NULL</v>
      </c>
      <c r="H56" s="147" t="str">
        <f>Details2!H56</f>
        <v>NULL</v>
      </c>
      <c r="I56" s="147" t="str">
        <f>Details2!I56</f>
        <v>NULL</v>
      </c>
      <c r="J56" s="147" t="str">
        <f>Details2!J56</f>
        <v>NULL</v>
      </c>
      <c r="K56" s="147" t="str">
        <f>Details2!K56</f>
        <v>NULL</v>
      </c>
    </row>
    <row r="57" spans="2:13" x14ac:dyDescent="0.2">
      <c r="B57" s="2" t="str">
        <f>Details2!B57</f>
        <v>Air Force</v>
      </c>
      <c r="C57" s="2" t="str">
        <f>Details2!C57</f>
        <v>0310</v>
      </c>
      <c r="D57" s="2" t="str">
        <f>Details2!D57</f>
        <v>Hanscom AFB (66th Medical Group)</v>
      </c>
      <c r="E57" s="2" t="str">
        <f>Details2!E57</f>
        <v>C</v>
      </c>
      <c r="F57" s="147" t="str">
        <f>Details2!F57</f>
        <v>NULL</v>
      </c>
      <c r="G57" s="147" t="str">
        <f>Details2!G57</f>
        <v>NULL</v>
      </c>
      <c r="H57" s="147" t="str">
        <f>Details2!H57</f>
        <v>NULL</v>
      </c>
      <c r="I57" s="147" t="str">
        <f>Details2!I57</f>
        <v>NULL</v>
      </c>
      <c r="J57" s="147" t="str">
        <f>Details2!J57</f>
        <v>NULL</v>
      </c>
      <c r="K57" s="147" t="str">
        <f>Details2!K57</f>
        <v>NULL</v>
      </c>
    </row>
    <row r="58" spans="2:13" x14ac:dyDescent="0.2">
      <c r="B58" s="2" t="str">
        <f>Details2!B58</f>
        <v>Air Force</v>
      </c>
      <c r="C58" s="2" t="str">
        <f>Details2!C58</f>
        <v>0326</v>
      </c>
      <c r="D58" s="2" t="str">
        <f>Details2!D58</f>
        <v>McGuire AFB (305th Medical Group)</v>
      </c>
      <c r="E58" s="2" t="str">
        <f>Details2!E58</f>
        <v>C</v>
      </c>
      <c r="F58" s="147" t="str">
        <f>Details2!F58</f>
        <v>NULL</v>
      </c>
      <c r="G58" s="147" t="str">
        <f>Details2!G58</f>
        <v>NULL</v>
      </c>
      <c r="H58" s="147" t="str">
        <f>Details2!H58</f>
        <v>NULL</v>
      </c>
      <c r="I58" s="147" t="str">
        <f>Details2!I58</f>
        <v>NULL</v>
      </c>
      <c r="J58" s="147" t="str">
        <f>Details2!J58</f>
        <v>NULL</v>
      </c>
      <c r="K58" s="147" t="str">
        <f>Details2!K58</f>
        <v>NULL</v>
      </c>
    </row>
    <row r="59" spans="2:13" x14ac:dyDescent="0.2">
      <c r="B59" s="2" t="str">
        <f>Details2!B59</f>
        <v>Air Force</v>
      </c>
      <c r="C59" s="2" t="str">
        <f>Details2!C59</f>
        <v>0335</v>
      </c>
      <c r="D59" s="2" t="str">
        <f>Details2!D59</f>
        <v>Pope AFB (43rd Medical Group)</v>
      </c>
      <c r="E59" s="2" t="str">
        <f>Details2!E59</f>
        <v>C</v>
      </c>
      <c r="F59" s="147" t="str">
        <f>Details2!F59</f>
        <v>NULL</v>
      </c>
      <c r="G59" s="147" t="str">
        <f>Details2!G59</f>
        <v>NULL</v>
      </c>
      <c r="H59" s="147" t="str">
        <f>Details2!H59</f>
        <v>NULL</v>
      </c>
      <c r="I59" s="147" t="str">
        <f>Details2!I59</f>
        <v>NULL</v>
      </c>
      <c r="J59" s="147" t="str">
        <f>Details2!J59</f>
        <v>NULL</v>
      </c>
      <c r="K59" s="147" t="str">
        <f>Details2!K59</f>
        <v>NULL</v>
      </c>
    </row>
    <row r="60" spans="2:13" x14ac:dyDescent="0.2">
      <c r="B60" s="2" t="str">
        <f>Details2!B60</f>
        <v>Air Force</v>
      </c>
      <c r="C60" s="2" t="str">
        <f>Details2!C60</f>
        <v>0338</v>
      </c>
      <c r="D60" s="2" t="str">
        <f>Details2!D60</f>
        <v>Vance AFB (71st Medical Group)</v>
      </c>
      <c r="E60" s="2" t="str">
        <f>Details2!E60</f>
        <v>C</v>
      </c>
      <c r="F60" s="147" t="str">
        <f>Details2!F60</f>
        <v>NULL</v>
      </c>
      <c r="G60" s="147" t="str">
        <f>Details2!G60</f>
        <v>NULL</v>
      </c>
      <c r="H60" s="147" t="str">
        <f>Details2!H60</f>
        <v>NULL</v>
      </c>
      <c r="I60" s="147" t="str">
        <f>Details2!I60</f>
        <v>NULL</v>
      </c>
      <c r="J60" s="147" t="str">
        <f>Details2!J60</f>
        <v>NULL</v>
      </c>
      <c r="K60" s="147" t="str">
        <f>Details2!K60</f>
        <v>NULL</v>
      </c>
    </row>
    <row r="61" spans="2:13" x14ac:dyDescent="0.2">
      <c r="B61" s="2" t="str">
        <f>Details2!B61</f>
        <v>Air Force</v>
      </c>
      <c r="C61" s="2" t="str">
        <f>Details2!C61</f>
        <v>0356</v>
      </c>
      <c r="D61" s="2" t="str">
        <f>Details2!D61</f>
        <v>Charleston AFB (437th Medical Group)</v>
      </c>
      <c r="E61" s="2" t="str">
        <f>Details2!E61</f>
        <v>C</v>
      </c>
      <c r="F61" s="147" t="str">
        <f>Details2!F61</f>
        <v>NULL</v>
      </c>
      <c r="G61" s="147" t="str">
        <f>Details2!G61</f>
        <v>NULL</v>
      </c>
      <c r="H61" s="147" t="str">
        <f>Details2!H61</f>
        <v>NULL</v>
      </c>
      <c r="I61" s="147" t="str">
        <f>Details2!I61</f>
        <v>NULL</v>
      </c>
      <c r="J61" s="147" t="str">
        <f>Details2!J61</f>
        <v>NULL</v>
      </c>
      <c r="K61" s="147" t="str">
        <f>Details2!K61</f>
        <v>NULL</v>
      </c>
    </row>
    <row r="62" spans="2:13" x14ac:dyDescent="0.2">
      <c r="B62" s="2" t="str">
        <f>Details2!B62</f>
        <v>Air Force</v>
      </c>
      <c r="C62" s="2" t="str">
        <f>Details2!C62</f>
        <v>0363</v>
      </c>
      <c r="D62" s="2" t="str">
        <f>Details2!D62</f>
        <v>Brooks AFB (311th Medical Squad)</v>
      </c>
      <c r="E62" s="2" t="str">
        <f>Details2!E62</f>
        <v>I</v>
      </c>
      <c r="F62" s="147" t="str">
        <f>Details2!F62</f>
        <v>NULL</v>
      </c>
      <c r="G62" s="147" t="str">
        <f>Details2!G62</f>
        <v>NULL</v>
      </c>
      <c r="H62" s="147" t="str">
        <f>Details2!H62</f>
        <v>NULL</v>
      </c>
      <c r="I62" s="147" t="str">
        <f>Details2!I62</f>
        <v>NULL</v>
      </c>
      <c r="J62" s="147" t="str">
        <f>Details2!J62</f>
        <v>NULL</v>
      </c>
      <c r="K62" s="147" t="str">
        <f>Details2!K62</f>
        <v>NULL</v>
      </c>
      <c r="M62" s="2"/>
    </row>
    <row r="63" spans="2:13" x14ac:dyDescent="0.2">
      <c r="B63" s="2" t="str">
        <f>Details2!B63</f>
        <v>Air Force</v>
      </c>
      <c r="C63" s="2" t="str">
        <f>Details2!C63</f>
        <v>0364</v>
      </c>
      <c r="D63" s="2" t="str">
        <f>Details2!D63</f>
        <v>Goodfellow AFB (17th Medical Group)</v>
      </c>
      <c r="E63" s="2" t="str">
        <f>Details2!E63</f>
        <v>C</v>
      </c>
      <c r="F63" s="147" t="str">
        <f>Details2!F63</f>
        <v>NULL</v>
      </c>
      <c r="G63" s="147" t="str">
        <f>Details2!G63</f>
        <v>NULL</v>
      </c>
      <c r="H63" s="147" t="str">
        <f>Details2!H63</f>
        <v>NULL</v>
      </c>
      <c r="I63" s="147" t="str">
        <f>Details2!I63</f>
        <v>NULL</v>
      </c>
      <c r="J63" s="147" t="str">
        <f>Details2!J63</f>
        <v>NULL</v>
      </c>
      <c r="K63" s="147" t="str">
        <f>Details2!K63</f>
        <v>NULL</v>
      </c>
    </row>
    <row r="64" spans="2:13" x14ac:dyDescent="0.2">
      <c r="B64" s="2" t="str">
        <f>Details2!B64</f>
        <v>Air Force</v>
      </c>
      <c r="C64" s="2" t="str">
        <f>Details2!C64</f>
        <v>0365</v>
      </c>
      <c r="D64" s="2" t="str">
        <f>Details2!D64</f>
        <v>Kelly AFB</v>
      </c>
      <c r="E64" s="2" t="str">
        <f>Details2!E64</f>
        <v>I</v>
      </c>
      <c r="F64" s="147" t="str">
        <f>Details2!F64</f>
        <v>NULL</v>
      </c>
      <c r="G64" s="147" t="str">
        <f>Details2!G64</f>
        <v>NULL</v>
      </c>
      <c r="H64" s="147" t="str">
        <f>Details2!H64</f>
        <v>NULL</v>
      </c>
      <c r="I64" s="147" t="str">
        <f>Details2!I64</f>
        <v>NULL</v>
      </c>
      <c r="J64" s="147" t="str">
        <f>Details2!J64</f>
        <v>NULL</v>
      </c>
      <c r="K64" s="147" t="str">
        <f>Details2!K64</f>
        <v>NULL</v>
      </c>
    </row>
    <row r="65" spans="2:16" x14ac:dyDescent="0.2">
      <c r="B65" s="2" t="str">
        <f>Details2!B65</f>
        <v>Air Force</v>
      </c>
      <c r="C65" s="2" t="str">
        <f>Details2!C65</f>
        <v>0366</v>
      </c>
      <c r="D65" s="2" t="str">
        <f>Details2!D65</f>
        <v>Randolph AFB (12 Medical Group)</v>
      </c>
      <c r="E65" s="2" t="str">
        <f>Details2!E65</f>
        <v>C</v>
      </c>
      <c r="F65" s="147" t="str">
        <f>Details2!F65</f>
        <v>NULL</v>
      </c>
      <c r="G65" s="147" t="str">
        <f>Details2!G65</f>
        <v>NULL</v>
      </c>
      <c r="H65" s="147" t="str">
        <f>Details2!H65</f>
        <v>NULL</v>
      </c>
      <c r="I65" s="147" t="str">
        <f>Details2!I65</f>
        <v>NULL</v>
      </c>
      <c r="J65" s="147" t="str">
        <f>Details2!J65</f>
        <v>NULL</v>
      </c>
      <c r="K65" s="147" t="str">
        <f>Details2!K65</f>
        <v>NULL</v>
      </c>
    </row>
    <row r="66" spans="2:16" x14ac:dyDescent="0.2">
      <c r="B66" s="2" t="str">
        <f>Details2!B66</f>
        <v>Air Force</v>
      </c>
      <c r="C66" s="2" t="str">
        <f>Details2!C66</f>
        <v>0395</v>
      </c>
      <c r="D66" s="2" t="str">
        <f>Details2!D66</f>
        <v>McChord AFB (62nd Medical Group)</v>
      </c>
      <c r="E66" s="2" t="str">
        <f>Details2!E66</f>
        <v>C</v>
      </c>
      <c r="F66" s="147" t="str">
        <f>Details2!F66</f>
        <v>NULL</v>
      </c>
      <c r="G66" s="147" t="str">
        <f>Details2!G66</f>
        <v>NULL</v>
      </c>
      <c r="H66" s="147" t="str">
        <f>Details2!H66</f>
        <v>NULL</v>
      </c>
      <c r="I66" s="147" t="str">
        <f>Details2!I66</f>
        <v>NULL</v>
      </c>
      <c r="J66" s="147" t="str">
        <f>Details2!J66</f>
        <v>NULL</v>
      </c>
      <c r="K66" s="147" t="str">
        <f>Details2!K66</f>
        <v>NULL</v>
      </c>
    </row>
    <row r="67" spans="2:16" x14ac:dyDescent="0.2">
      <c r="B67" s="2" t="str">
        <f>Details2!B67</f>
        <v>Air Force</v>
      </c>
      <c r="C67" s="2" t="str">
        <f>Details2!C67</f>
        <v>0413</v>
      </c>
      <c r="D67" s="2" t="str">
        <f>Details2!D67</f>
        <v>Bolling AFB (579th Medical Group)</v>
      </c>
      <c r="E67" s="2" t="str">
        <f>Details2!E67</f>
        <v>C</v>
      </c>
      <c r="F67" s="147" t="str">
        <f>Details2!F67</f>
        <v>NULL</v>
      </c>
      <c r="G67" s="147" t="str">
        <f>Details2!G67</f>
        <v>NULL</v>
      </c>
      <c r="H67" s="147" t="str">
        <f>Details2!H67</f>
        <v>NULL</v>
      </c>
      <c r="I67" s="147" t="str">
        <f>Details2!I67</f>
        <v>NULL</v>
      </c>
      <c r="J67" s="147" t="str">
        <f>Details2!J67</f>
        <v>NULL</v>
      </c>
      <c r="K67" s="147" t="str">
        <f>Details2!K67</f>
        <v>NULL</v>
      </c>
    </row>
    <row r="68" spans="2:16" x14ac:dyDescent="0.2">
      <c r="B68" s="2" t="str">
        <f>Details2!B68</f>
        <v>Air Force</v>
      </c>
      <c r="C68" s="2" t="str">
        <f>Details2!C68</f>
        <v>0633</v>
      </c>
      <c r="D68" s="2" t="str">
        <f>Details2!D68</f>
        <v>48th Med Group (Lakenhealth)</v>
      </c>
      <c r="E68" s="2" t="str">
        <f>Details2!E68</f>
        <v>H</v>
      </c>
      <c r="F68" s="147" t="str">
        <f>Details2!F68</f>
        <v>NULL</v>
      </c>
      <c r="G68" s="147" t="str">
        <f>Details2!G68</f>
        <v>NULL</v>
      </c>
      <c r="H68" s="147" t="str">
        <f>Details2!H68</f>
        <v>NULL</v>
      </c>
      <c r="I68" s="147">
        <f>Details2!I68</f>
        <v>0</v>
      </c>
      <c r="J68" s="147">
        <f>Details2!J68</f>
        <v>0</v>
      </c>
      <c r="K68" s="147">
        <f>Details2!K68</f>
        <v>0</v>
      </c>
    </row>
    <row r="69" spans="2:16" x14ac:dyDescent="0.2">
      <c r="B69" s="2" t="str">
        <f>Details2!B69</f>
        <v>Air Force</v>
      </c>
      <c r="C69" s="2" t="str">
        <f>Details2!C69</f>
        <v>0635</v>
      </c>
      <c r="D69" s="2" t="str">
        <f>Details2!D69</f>
        <v>39th Med Group (Incirlik)</v>
      </c>
      <c r="E69" s="2" t="str">
        <f>Details2!E69</f>
        <v>C</v>
      </c>
      <c r="F69" s="147" t="str">
        <f>Details2!F69</f>
        <v>NULL</v>
      </c>
      <c r="G69" s="147" t="str">
        <f>Details2!G69</f>
        <v>NULL</v>
      </c>
      <c r="H69" s="147" t="str">
        <f>Details2!H69</f>
        <v>NULL</v>
      </c>
      <c r="I69" s="147" t="str">
        <f>Details2!I69</f>
        <v>NULL</v>
      </c>
      <c r="J69" s="147" t="str">
        <f>Details2!J69</f>
        <v>NULL</v>
      </c>
      <c r="K69" s="147" t="str">
        <f>Details2!K69</f>
        <v>NULL</v>
      </c>
    </row>
    <row r="70" spans="2:16" x14ac:dyDescent="0.2">
      <c r="B70" s="2" t="str">
        <f>Details2!B70</f>
        <v>Air Force</v>
      </c>
      <c r="C70" s="2" t="str">
        <f>Details2!C70</f>
        <v>0637</v>
      </c>
      <c r="D70" s="2" t="str">
        <f>Details2!D70</f>
        <v>8th Med Group (Kunsan AB)</v>
      </c>
      <c r="E70" s="2" t="str">
        <f>Details2!E70</f>
        <v>C</v>
      </c>
      <c r="F70" s="147" t="str">
        <f>Details2!F70</f>
        <v>NULL</v>
      </c>
      <c r="G70" s="147" t="str">
        <f>Details2!G70</f>
        <v>NULL</v>
      </c>
      <c r="H70" s="147" t="str">
        <f>Details2!H70</f>
        <v>NULL</v>
      </c>
      <c r="I70" s="147" t="str">
        <f>Details2!I70</f>
        <v>NULL</v>
      </c>
      <c r="J70" s="147" t="str">
        <f>Details2!J70</f>
        <v>NULL</v>
      </c>
      <c r="K70" s="147" t="str">
        <f>Details2!K70</f>
        <v>NULL</v>
      </c>
    </row>
    <row r="71" spans="2:16" x14ac:dyDescent="0.2">
      <c r="B71" s="2" t="str">
        <f>Details2!B71</f>
        <v>Air Force</v>
      </c>
      <c r="C71" s="2" t="str">
        <f>Details2!C71</f>
        <v>0638</v>
      </c>
      <c r="D71" s="2" t="str">
        <f>Details2!D71</f>
        <v>51st Medical Group (Osan)</v>
      </c>
      <c r="E71" s="2" t="str">
        <f>Details2!E71</f>
        <v>H</v>
      </c>
      <c r="F71" s="147" t="str">
        <f>Details2!F71</f>
        <v>NULL</v>
      </c>
      <c r="G71" s="147" t="str">
        <f>Details2!G71</f>
        <v>NULL</v>
      </c>
      <c r="H71" s="147">
        <f>Details2!H71</f>
        <v>0</v>
      </c>
      <c r="I71" s="147">
        <f>Details2!I71</f>
        <v>0</v>
      </c>
      <c r="J71" s="147" t="str">
        <f>Details2!J71</f>
        <v>NULL</v>
      </c>
      <c r="K71" s="147" t="str">
        <f>Details2!K71</f>
        <v>NULL</v>
      </c>
      <c r="L71" s="2"/>
      <c r="M71" s="2"/>
      <c r="P71" s="2"/>
    </row>
    <row r="72" spans="2:16" x14ac:dyDescent="0.2">
      <c r="B72" s="2" t="str">
        <f>Details2!B72</f>
        <v>Air Force</v>
      </c>
      <c r="C72" s="2" t="str">
        <f>Details2!C72</f>
        <v>0639</v>
      </c>
      <c r="D72" s="2" t="str">
        <f>Details2!D72</f>
        <v>35th Medical Group (Misawa)</v>
      </c>
      <c r="E72" s="2" t="str">
        <f>Details2!E72</f>
        <v>H</v>
      </c>
      <c r="F72" s="147" t="str">
        <f>Details2!F72</f>
        <v>NULL</v>
      </c>
      <c r="G72" s="147" t="str">
        <f>Details2!G72</f>
        <v>NULL</v>
      </c>
      <c r="H72" s="147" t="str">
        <f>Details2!H72</f>
        <v>NULL</v>
      </c>
      <c r="I72" s="147">
        <f>Details2!I72</f>
        <v>0</v>
      </c>
      <c r="J72" s="147">
        <f>Details2!J72</f>
        <v>0</v>
      </c>
      <c r="K72" s="147">
        <f>Details2!K72</f>
        <v>0</v>
      </c>
      <c r="L72" s="2"/>
      <c r="M72" s="2"/>
      <c r="O72" s="4"/>
    </row>
    <row r="73" spans="2:16" x14ac:dyDescent="0.2">
      <c r="B73" s="2" t="str">
        <f>Details2!B73</f>
        <v>Air Force</v>
      </c>
      <c r="C73" s="2" t="str">
        <f>Details2!C73</f>
        <v>0640</v>
      </c>
      <c r="D73" s="2" t="str">
        <f>Details2!D73</f>
        <v>374th Medical Group (Yokota)</v>
      </c>
      <c r="E73" s="2" t="str">
        <f>Details2!E73</f>
        <v>H</v>
      </c>
      <c r="F73" s="147" t="str">
        <f>Details2!F73</f>
        <v>NULL</v>
      </c>
      <c r="G73" s="147" t="str">
        <f>Details2!G73</f>
        <v>NULL</v>
      </c>
      <c r="H73" s="147" t="str">
        <f>Details2!H73</f>
        <v>NULL</v>
      </c>
      <c r="I73" s="147">
        <f>Details2!I73</f>
        <v>0</v>
      </c>
      <c r="J73" s="147">
        <f>Details2!J73</f>
        <v>0</v>
      </c>
      <c r="K73" s="147">
        <f>Details2!K73</f>
        <v>0</v>
      </c>
      <c r="L73" s="24"/>
      <c r="M73" s="2"/>
      <c r="O73" s="4"/>
    </row>
    <row r="74" spans="2:16" x14ac:dyDescent="0.2">
      <c r="B74" s="2" t="str">
        <f>Details2!B74</f>
        <v>Air Force</v>
      </c>
      <c r="C74" s="2" t="str">
        <f>Details2!C74</f>
        <v>0799</v>
      </c>
      <c r="D74" s="2" t="str">
        <f>Details2!D74</f>
        <v>470th Med Group (Geilenkirchen AB)</v>
      </c>
      <c r="E74" s="2" t="str">
        <f>Details2!E74</f>
        <v>C</v>
      </c>
      <c r="F74" s="147" t="str">
        <f>Details2!F74</f>
        <v>NULL</v>
      </c>
      <c r="G74" s="147" t="str">
        <f>Details2!G74</f>
        <v>NULL</v>
      </c>
      <c r="H74" s="147" t="str">
        <f>Details2!H74</f>
        <v>NULL</v>
      </c>
      <c r="I74" s="147" t="str">
        <f>Details2!I74</f>
        <v>NULL</v>
      </c>
      <c r="J74" s="147" t="str">
        <f>Details2!J74</f>
        <v>NULL</v>
      </c>
      <c r="K74" s="147" t="str">
        <f>Details2!K74</f>
        <v>NULL</v>
      </c>
      <c r="L74" s="2"/>
      <c r="O74" s="4"/>
    </row>
    <row r="75" spans="2:16" x14ac:dyDescent="0.2">
      <c r="B75" s="2" t="str">
        <f>Details2!B75</f>
        <v>Air Force</v>
      </c>
      <c r="C75" s="2" t="str">
        <f>Details2!C75</f>
        <v>0802</v>
      </c>
      <c r="D75" s="2" t="str">
        <f>Details2!D75</f>
        <v>Andersen JB (36th Med Group)</v>
      </c>
      <c r="E75" s="2" t="str">
        <f>Details2!E75</f>
        <v>C</v>
      </c>
      <c r="F75" s="147" t="str">
        <f>Details2!F75</f>
        <v>NULL</v>
      </c>
      <c r="G75" s="147" t="str">
        <f>Details2!G75</f>
        <v>NULL</v>
      </c>
      <c r="H75" s="147" t="str">
        <f>Details2!H75</f>
        <v>NULL</v>
      </c>
      <c r="I75" s="147" t="str">
        <f>Details2!I75</f>
        <v>NULL</v>
      </c>
      <c r="J75" s="147" t="str">
        <f>Details2!J75</f>
        <v>NULL</v>
      </c>
      <c r="K75" s="147" t="str">
        <f>Details2!K75</f>
        <v>NULL</v>
      </c>
      <c r="L75" s="2"/>
      <c r="M75" s="2"/>
      <c r="O75" s="4"/>
    </row>
    <row r="76" spans="2:16" x14ac:dyDescent="0.2">
      <c r="B76" s="2" t="str">
        <f>Details2!B76</f>
        <v>Air Force</v>
      </c>
      <c r="C76" s="2" t="str">
        <f>Details2!C76</f>
        <v>0804</v>
      </c>
      <c r="D76" s="2" t="str">
        <f>Details2!D76</f>
        <v>18th Medical Group (Kadena AB)</v>
      </c>
      <c r="E76" s="2" t="str">
        <f>Details2!E76</f>
        <v>C</v>
      </c>
      <c r="F76" s="147" t="str">
        <f>Details2!F76</f>
        <v>NULL</v>
      </c>
      <c r="G76" s="147" t="str">
        <f>Details2!G76</f>
        <v>NULL</v>
      </c>
      <c r="H76" s="147" t="str">
        <f>Details2!H76</f>
        <v>NULL</v>
      </c>
      <c r="I76" s="147" t="str">
        <f>Details2!I76</f>
        <v>NULL</v>
      </c>
      <c r="J76" s="147" t="str">
        <f>Details2!J76</f>
        <v>NULL</v>
      </c>
      <c r="K76" s="147" t="str">
        <f>Details2!K76</f>
        <v>NULL</v>
      </c>
      <c r="L76" s="2"/>
      <c r="M76" s="29"/>
      <c r="O76" s="4"/>
    </row>
    <row r="77" spans="2:16" x14ac:dyDescent="0.2">
      <c r="B77" s="2" t="str">
        <f>Details2!B77</f>
        <v>Air Force</v>
      </c>
      <c r="C77" s="2" t="str">
        <f>Details2!C77</f>
        <v>0805</v>
      </c>
      <c r="D77" s="2" t="str">
        <f>Details2!D77</f>
        <v>52nd Medical Group (Spangdahlem)</v>
      </c>
      <c r="E77" s="2" t="str">
        <f>Details2!E77</f>
        <v>C</v>
      </c>
      <c r="F77" s="147" t="str">
        <f>Details2!F77</f>
        <v>NULL</v>
      </c>
      <c r="G77" s="147" t="str">
        <f>Details2!G77</f>
        <v>NULL</v>
      </c>
      <c r="H77" s="147" t="str">
        <f>Details2!H77</f>
        <v>NULL</v>
      </c>
      <c r="I77" s="147" t="str">
        <f>Details2!I77</f>
        <v>NULL</v>
      </c>
      <c r="J77" s="147" t="str">
        <f>Details2!J77</f>
        <v>NULL</v>
      </c>
      <c r="K77" s="147" t="str">
        <f>Details2!K77</f>
        <v>NULL</v>
      </c>
      <c r="L77" s="2"/>
    </row>
    <row r="78" spans="2:16" x14ac:dyDescent="0.2">
      <c r="B78" s="2" t="str">
        <f>Details2!B78</f>
        <v>Air Force</v>
      </c>
      <c r="C78" s="2" t="str">
        <f>Details2!C78</f>
        <v>0806</v>
      </c>
      <c r="D78" s="2" t="str">
        <f>Details2!D78</f>
        <v>86th Medical Group-Ramstein (Ramstein AB)</v>
      </c>
      <c r="E78" s="2" t="str">
        <f>Details2!E78</f>
        <v>C</v>
      </c>
      <c r="F78" s="147" t="str">
        <f>Details2!F78</f>
        <v>NULL</v>
      </c>
      <c r="G78" s="147" t="str">
        <f>Details2!G78</f>
        <v>NULL</v>
      </c>
      <c r="H78" s="147" t="str">
        <f>Details2!H78</f>
        <v>NULL</v>
      </c>
      <c r="I78" s="147" t="str">
        <f>Details2!I78</f>
        <v>NULL</v>
      </c>
      <c r="J78" s="147" t="str">
        <f>Details2!J78</f>
        <v>NULL</v>
      </c>
      <c r="K78" s="147" t="str">
        <f>Details2!K78</f>
        <v>NULL</v>
      </c>
      <c r="L78" s="2"/>
    </row>
    <row r="79" spans="2:16" x14ac:dyDescent="0.2">
      <c r="B79" s="2" t="str">
        <f>Details2!B79</f>
        <v>Air Force</v>
      </c>
      <c r="C79" s="2" t="str">
        <f>Details2!C79</f>
        <v>0808</v>
      </c>
      <c r="D79" s="2" t="str">
        <f>Details2!D79</f>
        <v>31st Medical Group (Aviano)</v>
      </c>
      <c r="E79" s="2" t="str">
        <f>Details2!E79</f>
        <v>H</v>
      </c>
      <c r="F79" s="147" t="str">
        <f>Details2!F79</f>
        <v>NULL</v>
      </c>
      <c r="G79" s="147" t="str">
        <f>Details2!G79</f>
        <v>NULL</v>
      </c>
      <c r="H79" s="147" t="str">
        <f>Details2!H79</f>
        <v>NULL</v>
      </c>
      <c r="I79" s="147">
        <f>Details2!I79</f>
        <v>0</v>
      </c>
      <c r="J79" s="147">
        <f>Details2!J79</f>
        <v>0</v>
      </c>
      <c r="K79" s="147" t="str">
        <f>Details2!K79</f>
        <v>NULL</v>
      </c>
      <c r="L79" s="2"/>
    </row>
    <row r="80" spans="2:16" x14ac:dyDescent="0.2">
      <c r="B80" s="2" t="str">
        <f>Details2!B80</f>
        <v>Air Force</v>
      </c>
      <c r="C80" s="2" t="str">
        <f>Details2!C80</f>
        <v>7139</v>
      </c>
      <c r="D80" s="2" t="str">
        <f>Details2!D80</f>
        <v>Hurlburt FLD (1st Special Operations Medical Group)</v>
      </c>
      <c r="E80" s="2" t="str">
        <f>Details2!E80</f>
        <v>C</v>
      </c>
      <c r="F80" s="147" t="str">
        <f>Details2!F80</f>
        <v>NULL</v>
      </c>
      <c r="G80" s="147" t="str">
        <f>Details2!G80</f>
        <v>NULL</v>
      </c>
      <c r="H80" s="147" t="str">
        <f>Details2!H80</f>
        <v>NULL</v>
      </c>
      <c r="I80" s="147" t="str">
        <f>Details2!I80</f>
        <v>NULL</v>
      </c>
      <c r="J80" s="147" t="str">
        <f>Details2!J80</f>
        <v>NULL</v>
      </c>
      <c r="K80" s="147" t="str">
        <f>Details2!K80</f>
        <v>NULL</v>
      </c>
    </row>
    <row r="81" spans="2:14" x14ac:dyDescent="0.2">
      <c r="B81" s="2" t="str">
        <f>Details2!B81</f>
        <v>Air Force</v>
      </c>
      <c r="C81" s="2" t="str">
        <f>Details2!C81</f>
        <v>7200</v>
      </c>
      <c r="D81" s="2" t="str">
        <f>Details2!D81</f>
        <v>Buckley AFB (460th Medical Squadron)</v>
      </c>
      <c r="E81" s="2" t="str">
        <f>Details2!E81</f>
        <v>C</v>
      </c>
      <c r="F81" s="147" t="str">
        <f>Details2!F81</f>
        <v>NULL</v>
      </c>
      <c r="G81" s="147" t="str">
        <f>Details2!G81</f>
        <v>NULL</v>
      </c>
      <c r="H81" s="147" t="str">
        <f>Details2!H81</f>
        <v>NULL</v>
      </c>
      <c r="I81" s="147" t="str">
        <f>Details2!I81</f>
        <v>NULL</v>
      </c>
      <c r="J81" s="147" t="str">
        <f>Details2!J81</f>
        <v>NULL</v>
      </c>
      <c r="K81" s="147" t="str">
        <f>Details2!K81</f>
        <v>NULL</v>
      </c>
    </row>
    <row r="82" spans="2:14" x14ac:dyDescent="0.2">
      <c r="B82" s="2" t="str">
        <f>Details2!B82</f>
        <v>ALL</v>
      </c>
      <c r="C82" s="2" t="str">
        <f>Details2!C82</f>
        <v>0000</v>
      </c>
      <c r="D82" s="2" t="str">
        <f>Details2!D82</f>
        <v>UBO Administrator</v>
      </c>
      <c r="E82" s="2" t="str">
        <f>Details2!E82</f>
        <v>NULL</v>
      </c>
      <c r="F82" s="147" t="str">
        <f>Details2!F82</f>
        <v>NULL</v>
      </c>
      <c r="G82" s="147" t="str">
        <f>Details2!G82</f>
        <v>NULL</v>
      </c>
      <c r="H82" s="147" t="str">
        <f>Details2!H82</f>
        <v>NULL</v>
      </c>
      <c r="I82" s="147" t="str">
        <f>Details2!I82</f>
        <v>NULL</v>
      </c>
      <c r="J82" s="147" t="str">
        <f>Details2!J82</f>
        <v>NULL</v>
      </c>
      <c r="K82" s="147" t="str">
        <f>Details2!K82</f>
        <v>NULL</v>
      </c>
      <c r="L82" s="9"/>
    </row>
    <row r="83" spans="2:14" x14ac:dyDescent="0.2">
      <c r="B83" s="2" t="str">
        <f>Details2!B83</f>
        <v>Army</v>
      </c>
      <c r="C83" s="2" t="str">
        <f>Details2!C83</f>
        <v>0001</v>
      </c>
      <c r="D83" s="2" t="str">
        <f>Details2!D83</f>
        <v>Redstone Arsenal (Fox Army Health Clinic)</v>
      </c>
      <c r="E83" s="2" t="str">
        <f>Details2!E83</f>
        <v>C</v>
      </c>
      <c r="F83" s="147" t="str">
        <f>Details2!F83</f>
        <v>NULL</v>
      </c>
      <c r="G83" s="147" t="str">
        <f>Details2!G83</f>
        <v>NULL</v>
      </c>
      <c r="H83" s="147" t="str">
        <f>Details2!H83</f>
        <v>NULL</v>
      </c>
      <c r="I83" s="147" t="str">
        <f>Details2!I83</f>
        <v>NULL</v>
      </c>
      <c r="J83" s="147" t="str">
        <f>Details2!J83</f>
        <v>NULL</v>
      </c>
      <c r="K83" s="147" t="str">
        <f>Details2!K83</f>
        <v>NULL</v>
      </c>
      <c r="L83" s="9"/>
      <c r="M83" s="9"/>
    </row>
    <row r="84" spans="2:14" x14ac:dyDescent="0.2">
      <c r="B84" s="2" t="str">
        <f>Details2!B84</f>
        <v>Army</v>
      </c>
      <c r="C84" s="2" t="str">
        <f>Details2!C84</f>
        <v>0002</v>
      </c>
      <c r="D84" s="2" t="str">
        <f>Details2!D84</f>
        <v>Ft. McClellan (Patterson ACH)</v>
      </c>
      <c r="E84" s="2" t="str">
        <f>Details2!E84</f>
        <v>I</v>
      </c>
      <c r="F84" s="147" t="str">
        <f>Details2!F84</f>
        <v>NULL</v>
      </c>
      <c r="G84" s="147" t="str">
        <f>Details2!G84</f>
        <v>NULL</v>
      </c>
      <c r="H84" s="147" t="str">
        <f>Details2!H84</f>
        <v>NULL</v>
      </c>
      <c r="I84" s="147" t="str">
        <f>Details2!I84</f>
        <v>NULL</v>
      </c>
      <c r="J84" s="147" t="str">
        <f>Details2!J84</f>
        <v>NULL</v>
      </c>
      <c r="K84" s="147" t="str">
        <f>Details2!K84</f>
        <v>NULL</v>
      </c>
      <c r="L84" s="9"/>
      <c r="M84" s="29"/>
    </row>
    <row r="85" spans="2:14" x14ac:dyDescent="0.2">
      <c r="B85" s="2" t="str">
        <f>Details2!B85</f>
        <v>Army</v>
      </c>
      <c r="C85" s="2" t="str">
        <f>Details2!C85</f>
        <v>0003</v>
      </c>
      <c r="D85" s="2" t="str">
        <f>Details2!D85</f>
        <v>Ft. Rucker (Lyster Army Health Clinic)</v>
      </c>
      <c r="E85" s="2" t="str">
        <f>Details2!E85</f>
        <v>C</v>
      </c>
      <c r="F85" s="147" t="str">
        <f>Details2!F85</f>
        <v>NULL</v>
      </c>
      <c r="G85" s="147" t="str">
        <f>Details2!G85</f>
        <v>NULL</v>
      </c>
      <c r="H85" s="147" t="str">
        <f>Details2!H85</f>
        <v>NULL</v>
      </c>
      <c r="I85" s="147" t="str">
        <f>Details2!I85</f>
        <v>NULL</v>
      </c>
      <c r="J85" s="147" t="str">
        <f>Details2!J85</f>
        <v>NULL</v>
      </c>
      <c r="K85" s="147" t="str">
        <f>Details2!K85</f>
        <v>NULL</v>
      </c>
      <c r="L85" s="9"/>
    </row>
    <row r="86" spans="2:14" x14ac:dyDescent="0.2">
      <c r="B86" s="2" t="str">
        <f>Details2!B86</f>
        <v>Army</v>
      </c>
      <c r="C86" s="2" t="str">
        <f>Details2!C86</f>
        <v>0005</v>
      </c>
      <c r="D86" s="2" t="str">
        <f>Details2!D86</f>
        <v>Ft. Wainwright (Bassett Army Community Hospital)</v>
      </c>
      <c r="E86" s="2" t="str">
        <f>Details2!E86</f>
        <v>H</v>
      </c>
      <c r="F86" s="147">
        <f>Details2!F86</f>
        <v>69148.259999999995</v>
      </c>
      <c r="G86" s="147">
        <f>Details2!G86</f>
        <v>75303.47</v>
      </c>
      <c r="H86" s="147">
        <f>Details2!H86</f>
        <v>97140.46</v>
      </c>
      <c r="I86" s="147">
        <f>Details2!I86</f>
        <v>17830.09</v>
      </c>
      <c r="J86" s="147">
        <f>Details2!J86</f>
        <v>14594.89</v>
      </c>
      <c r="K86" s="147">
        <f>Details2!K86</f>
        <v>59482.83</v>
      </c>
    </row>
    <row r="87" spans="2:14" x14ac:dyDescent="0.2">
      <c r="B87" s="2" t="str">
        <f>Details2!B87</f>
        <v>Army</v>
      </c>
      <c r="C87" s="2" t="str">
        <f>Details2!C87</f>
        <v>0008</v>
      </c>
      <c r="D87" s="2" t="str">
        <f>Details2!D87</f>
        <v>Ft. Huachuca (Bliss Army Health Clinic)</v>
      </c>
      <c r="E87" s="2" t="str">
        <f>Details2!E87</f>
        <v>C</v>
      </c>
      <c r="F87" s="147" t="str">
        <f>Details2!F87</f>
        <v>NULL</v>
      </c>
      <c r="G87" s="147" t="str">
        <f>Details2!G87</f>
        <v>NULL</v>
      </c>
      <c r="H87" s="147" t="str">
        <f>Details2!H87</f>
        <v>NULL</v>
      </c>
      <c r="I87" s="147" t="str">
        <f>Details2!I87</f>
        <v>NULL</v>
      </c>
      <c r="J87" s="147" t="str">
        <f>Details2!J87</f>
        <v>NULL</v>
      </c>
      <c r="K87" s="147" t="str">
        <f>Details2!K87</f>
        <v>NULL</v>
      </c>
      <c r="L87" s="3"/>
      <c r="M87" s="3"/>
      <c r="N87" s="3"/>
    </row>
    <row r="88" spans="2:14" x14ac:dyDescent="0.2">
      <c r="B88" s="2" t="str">
        <f>Details2!B88</f>
        <v>Army</v>
      </c>
      <c r="C88" s="2" t="str">
        <f>Details2!C88</f>
        <v>0032</v>
      </c>
      <c r="D88" s="2" t="str">
        <f>Details2!D88</f>
        <v>Ft. Carson (Evans Army Community Hospital)</v>
      </c>
      <c r="E88" s="2" t="str">
        <f>Details2!E88</f>
        <v>H</v>
      </c>
      <c r="F88" s="147">
        <f>Details2!F88</f>
        <v>72862.100000000006</v>
      </c>
      <c r="G88" s="147">
        <f>Details2!G88</f>
        <v>30424.18</v>
      </c>
      <c r="H88" s="147">
        <f>Details2!H88</f>
        <v>18548.240000000002</v>
      </c>
      <c r="I88" s="147">
        <f>Details2!I88</f>
        <v>141284.78</v>
      </c>
      <c r="J88" s="147">
        <f>Details2!J88</f>
        <v>53277.72</v>
      </c>
      <c r="K88" s="147">
        <f>Details2!K88</f>
        <v>44835.41</v>
      </c>
      <c r="L88" s="3"/>
      <c r="M88" s="29"/>
    </row>
    <row r="89" spans="2:14" x14ac:dyDescent="0.2">
      <c r="B89" s="2" t="str">
        <f>Details2!B89</f>
        <v>Army</v>
      </c>
      <c r="C89" s="2" t="str">
        <f>Details2!C89</f>
        <v>0037</v>
      </c>
      <c r="D89" s="2" t="str">
        <f>Details2!D89</f>
        <v>Washington D.C. (Walter Reed Army Medical Center)</v>
      </c>
      <c r="E89" s="2" t="str">
        <f>Details2!E89</f>
        <v>I</v>
      </c>
      <c r="F89" s="147">
        <f>Details2!F89</f>
        <v>78748.7</v>
      </c>
      <c r="G89" s="147" t="str">
        <f>Details2!G89</f>
        <v>NULL</v>
      </c>
      <c r="H89" s="147" t="str">
        <f>Details2!H89</f>
        <v>NULL</v>
      </c>
      <c r="I89" s="147" t="str">
        <f>Details2!I89</f>
        <v>NULL</v>
      </c>
      <c r="J89" s="147" t="str">
        <f>Details2!J89</f>
        <v>NULL</v>
      </c>
      <c r="K89" s="147" t="str">
        <f>Details2!K89</f>
        <v>NULL</v>
      </c>
      <c r="L89" s="3"/>
      <c r="M89" s="3"/>
    </row>
    <row r="90" spans="2:14" x14ac:dyDescent="0.2">
      <c r="B90" s="2" t="str">
        <f>Details2!B90</f>
        <v>Army</v>
      </c>
      <c r="C90" s="2" t="str">
        <f>Details2!C90</f>
        <v>0047</v>
      </c>
      <c r="D90" s="2" t="str">
        <f>Details2!D90</f>
        <v>Ft. Gordon (AMC Eisenhower-Gordon)</v>
      </c>
      <c r="E90" s="2" t="str">
        <f>Details2!E90</f>
        <v>H</v>
      </c>
      <c r="F90" s="147">
        <f>Details2!F90</f>
        <v>226450.39</v>
      </c>
      <c r="G90" s="147">
        <f>Details2!G90</f>
        <v>104760.91</v>
      </c>
      <c r="H90" s="147">
        <f>Details2!H90</f>
        <v>333161.51</v>
      </c>
      <c r="I90" s="147">
        <f>Details2!I90</f>
        <v>349828.61</v>
      </c>
      <c r="J90" s="147">
        <f>Details2!J90</f>
        <v>344828.54</v>
      </c>
      <c r="K90" s="147">
        <f>Details2!K90</f>
        <v>124902.7</v>
      </c>
      <c r="L90" s="3"/>
      <c r="M90" s="29"/>
    </row>
    <row r="91" spans="2:14" x14ac:dyDescent="0.2">
      <c r="B91" s="2" t="str">
        <f>Details2!B91</f>
        <v>Army</v>
      </c>
      <c r="C91" s="2" t="str">
        <f>Details2!C91</f>
        <v>0048</v>
      </c>
      <c r="D91" s="2" t="str">
        <f>Details2!D91</f>
        <v>Ft. Benning (ACH Martin-Benning)</v>
      </c>
      <c r="E91" s="2" t="str">
        <f>Details2!E91</f>
        <v>H</v>
      </c>
      <c r="F91" s="147">
        <f>Details2!F91</f>
        <v>16009.24</v>
      </c>
      <c r="G91" s="147">
        <f>Details2!G91</f>
        <v>13414.46</v>
      </c>
      <c r="H91" s="147">
        <f>Details2!H91</f>
        <v>4943.4399999999996</v>
      </c>
      <c r="I91" s="147">
        <f>Details2!I91</f>
        <v>41157.21</v>
      </c>
      <c r="J91" s="147">
        <f>Details2!J91</f>
        <v>106272.92</v>
      </c>
      <c r="K91" s="147">
        <f>Details2!K91</f>
        <v>18937.38</v>
      </c>
      <c r="M91" s="29"/>
    </row>
    <row r="92" spans="2:14" x14ac:dyDescent="0.2">
      <c r="B92" s="2" t="str">
        <f>Details2!B92</f>
        <v>Army</v>
      </c>
      <c r="C92" s="2" t="str">
        <f>Details2!C92</f>
        <v>0049</v>
      </c>
      <c r="D92" s="2" t="str">
        <f>Details2!D92</f>
        <v>Ft. Stewart (Winn Army Community Hospital)</v>
      </c>
      <c r="E92" s="2" t="str">
        <f>Details2!E92</f>
        <v>H</v>
      </c>
      <c r="F92" s="147">
        <f>Details2!F92</f>
        <v>27881.16</v>
      </c>
      <c r="G92" s="147">
        <f>Details2!G92</f>
        <v>22186.23</v>
      </c>
      <c r="H92" s="147">
        <f>Details2!H92</f>
        <v>27180.57</v>
      </c>
      <c r="I92" s="147">
        <f>Details2!I92</f>
        <v>42422.44</v>
      </c>
      <c r="J92" s="147">
        <f>Details2!J92</f>
        <v>25293.74</v>
      </c>
      <c r="K92" s="147">
        <f>Details2!K92</f>
        <v>4929.25</v>
      </c>
    </row>
    <row r="93" spans="2:14" x14ac:dyDescent="0.2">
      <c r="B93" s="2" t="str">
        <f>Details2!B93</f>
        <v>Army</v>
      </c>
      <c r="C93" s="2" t="str">
        <f>Details2!C93</f>
        <v>0052</v>
      </c>
      <c r="D93" s="2" t="str">
        <f>Details2!D93</f>
        <v>Ft. Shafter (Tripler Army Medical Center)</v>
      </c>
      <c r="E93" s="2" t="str">
        <f>Details2!E93</f>
        <v>H</v>
      </c>
      <c r="F93" s="147">
        <f>Details2!F93</f>
        <v>1291760.45</v>
      </c>
      <c r="G93" s="147">
        <f>Details2!G93</f>
        <v>245413.65</v>
      </c>
      <c r="H93" s="147">
        <f>Details2!H93</f>
        <v>383510.33</v>
      </c>
      <c r="I93" s="147">
        <f>Details2!I93</f>
        <v>134058</v>
      </c>
      <c r="J93" s="147">
        <f>Details2!J93</f>
        <v>299307.09000000003</v>
      </c>
      <c r="K93" s="147">
        <f>Details2!K93</f>
        <v>351145.47</v>
      </c>
    </row>
    <row r="94" spans="2:14" x14ac:dyDescent="0.2">
      <c r="B94" s="2" t="str">
        <f>Details2!B94</f>
        <v>Army</v>
      </c>
      <c r="C94" s="2" t="str">
        <f>Details2!C94</f>
        <v>0057</v>
      </c>
      <c r="D94" s="2" t="str">
        <f>Details2!D94</f>
        <v>Ft. Riley (Irwin Army Community Hospital)</v>
      </c>
      <c r="E94" s="2" t="str">
        <f>Details2!E94</f>
        <v>H</v>
      </c>
      <c r="F94" s="147">
        <f>Details2!F94</f>
        <v>14819.74</v>
      </c>
      <c r="G94" s="147">
        <f>Details2!G94</f>
        <v>73877.179999999993</v>
      </c>
      <c r="H94" s="147">
        <f>Details2!H94</f>
        <v>44470.01</v>
      </c>
      <c r="I94" s="147">
        <f>Details2!I94</f>
        <v>2808.63</v>
      </c>
      <c r="J94" s="147">
        <f>Details2!J94</f>
        <v>33725.35</v>
      </c>
      <c r="K94" s="147">
        <f>Details2!K94</f>
        <v>8454.43</v>
      </c>
    </row>
    <row r="95" spans="2:14" x14ac:dyDescent="0.2">
      <c r="B95" s="2" t="str">
        <f>Details2!B95</f>
        <v>Army</v>
      </c>
      <c r="C95" s="2" t="str">
        <f>Details2!C95</f>
        <v>0058</v>
      </c>
      <c r="D95" s="2" t="str">
        <f>Details2!D95</f>
        <v>Ft. Leavenworth (Munson Army Health Clinic)</v>
      </c>
      <c r="E95" s="2" t="str">
        <f>Details2!E95</f>
        <v>C</v>
      </c>
      <c r="F95" s="147" t="str">
        <f>Details2!F95</f>
        <v>NULL</v>
      </c>
      <c r="G95" s="147" t="str">
        <f>Details2!G95</f>
        <v>NULL</v>
      </c>
      <c r="H95" s="147" t="str">
        <f>Details2!H95</f>
        <v>NULL</v>
      </c>
      <c r="I95" s="147" t="str">
        <f>Details2!I95</f>
        <v>NULL</v>
      </c>
      <c r="J95" s="147" t="str">
        <f>Details2!J95</f>
        <v>NULL</v>
      </c>
      <c r="K95" s="147" t="str">
        <f>Details2!K95</f>
        <v>NULL</v>
      </c>
    </row>
    <row r="96" spans="2:14" x14ac:dyDescent="0.2">
      <c r="B96" s="2" t="str">
        <f>Details2!B96</f>
        <v>Army</v>
      </c>
      <c r="C96" s="2" t="str">
        <f>Details2!C96</f>
        <v>0060</v>
      </c>
      <c r="D96" s="2" t="str">
        <f>Details2!D96</f>
        <v>Ft. Campbell (Blanchfield Army Comm Hospital)</v>
      </c>
      <c r="E96" s="2" t="str">
        <f>Details2!E96</f>
        <v>H</v>
      </c>
      <c r="F96" s="147">
        <f>Details2!F96</f>
        <v>57214.62</v>
      </c>
      <c r="G96" s="147">
        <f>Details2!G96</f>
        <v>13865.54</v>
      </c>
      <c r="H96" s="147">
        <f>Details2!H96</f>
        <v>14242.78</v>
      </c>
      <c r="I96" s="147">
        <f>Details2!I96</f>
        <v>1260</v>
      </c>
      <c r="J96" s="147">
        <f>Details2!J96</f>
        <v>8724.1299999999992</v>
      </c>
      <c r="K96" s="147">
        <f>Details2!K96</f>
        <v>6209.13</v>
      </c>
    </row>
    <row r="97" spans="2:12" x14ac:dyDescent="0.2">
      <c r="B97" s="2" t="str">
        <f>Details2!B97</f>
        <v>Army</v>
      </c>
      <c r="C97" s="2" t="str">
        <f>Details2!C97</f>
        <v>0061</v>
      </c>
      <c r="D97" s="2" t="str">
        <f>Details2!D97</f>
        <v>Ft. Knox (Ireland Army Community Hospital)</v>
      </c>
      <c r="E97" s="2" t="str">
        <f>Details2!E97</f>
        <v>H</v>
      </c>
      <c r="F97" s="147">
        <f>Details2!F97</f>
        <v>21280.02</v>
      </c>
      <c r="G97" s="147">
        <f>Details2!G97</f>
        <v>5683.68</v>
      </c>
      <c r="H97" s="147">
        <f>Details2!H97</f>
        <v>9353.0300000000007</v>
      </c>
      <c r="I97" s="147">
        <f>Details2!I97</f>
        <v>16334.96</v>
      </c>
      <c r="J97" s="147">
        <f>Details2!J97</f>
        <v>10514.66</v>
      </c>
      <c r="K97" s="147">
        <f>Details2!K97</f>
        <v>0</v>
      </c>
      <c r="L97" s="24"/>
    </row>
    <row r="98" spans="2:12" x14ac:dyDescent="0.2">
      <c r="B98" s="2" t="str">
        <f>Details2!B98</f>
        <v>Army</v>
      </c>
      <c r="C98" s="2" t="str">
        <f>Details2!C98</f>
        <v>0064</v>
      </c>
      <c r="D98" s="2" t="str">
        <f>Details2!D98</f>
        <v>Ft. Polk (Bayne-Jones Army Community Hospital)</v>
      </c>
      <c r="E98" s="2" t="str">
        <f>Details2!E98</f>
        <v>H</v>
      </c>
      <c r="F98" s="147">
        <f>Details2!F98</f>
        <v>19951.02</v>
      </c>
      <c r="G98" s="147">
        <f>Details2!G98</f>
        <v>10065.459999999999</v>
      </c>
      <c r="H98" s="147">
        <f>Details2!H98</f>
        <v>7553.15</v>
      </c>
      <c r="I98" s="147">
        <f>Details2!I98</f>
        <v>9805.51</v>
      </c>
      <c r="J98" s="147">
        <f>Details2!J98</f>
        <v>14673.23</v>
      </c>
      <c r="K98" s="147">
        <f>Details2!K98</f>
        <v>23985.26</v>
      </c>
    </row>
    <row r="99" spans="2:12" x14ac:dyDescent="0.2">
      <c r="B99" s="2" t="str">
        <f>Details2!B99</f>
        <v>Army</v>
      </c>
      <c r="C99" s="2" t="str">
        <f>Details2!C99</f>
        <v>0069</v>
      </c>
      <c r="D99" s="2" t="str">
        <f>Details2!D99</f>
        <v>Ft. Meade (Kimbrough Ambulatory Care Center)</v>
      </c>
      <c r="E99" s="2" t="str">
        <f>Details2!E99</f>
        <v>C</v>
      </c>
      <c r="F99" s="147" t="str">
        <f>Details2!F99</f>
        <v>NULL</v>
      </c>
      <c r="G99" s="147" t="str">
        <f>Details2!G99</f>
        <v>NULL</v>
      </c>
      <c r="H99" s="147" t="str">
        <f>Details2!H99</f>
        <v>NULL</v>
      </c>
      <c r="I99" s="147" t="str">
        <f>Details2!I99</f>
        <v>NULL</v>
      </c>
      <c r="J99" s="147" t="str">
        <f>Details2!J99</f>
        <v>NULL</v>
      </c>
      <c r="K99" s="147" t="str">
        <f>Details2!K99</f>
        <v>NULL</v>
      </c>
    </row>
    <row r="100" spans="2:12" x14ac:dyDescent="0.2">
      <c r="B100" s="2" t="str">
        <f>Details2!B100</f>
        <v>Army</v>
      </c>
      <c r="C100" s="2" t="str">
        <f>Details2!C100</f>
        <v>0075</v>
      </c>
      <c r="D100" s="2" t="str">
        <f>Details2!D100</f>
        <v>Ft. Leonard Wood (Wood Army Community Hospital)</v>
      </c>
      <c r="E100" s="2" t="str">
        <f>Details2!E100</f>
        <v>H</v>
      </c>
      <c r="F100" s="147">
        <f>Details2!F100</f>
        <v>3524.83</v>
      </c>
      <c r="G100" s="147">
        <f>Details2!G100</f>
        <v>7992.89</v>
      </c>
      <c r="H100" s="147">
        <f>Details2!H100</f>
        <v>7410.44</v>
      </c>
      <c r="I100" s="147" t="str">
        <f>Details2!I100</f>
        <v>NULL</v>
      </c>
      <c r="J100" s="147">
        <f>Details2!J100</f>
        <v>35249.82</v>
      </c>
      <c r="K100" s="147">
        <f>Details2!K100</f>
        <v>46653.46</v>
      </c>
    </row>
    <row r="101" spans="2:12" x14ac:dyDescent="0.2">
      <c r="B101" s="2" t="str">
        <f>Details2!B101</f>
        <v>Army</v>
      </c>
      <c r="C101" s="2" t="str">
        <f>Details2!C101</f>
        <v>0081</v>
      </c>
      <c r="D101" s="2" t="str">
        <f>Details2!D101</f>
        <v>Ft. Monmouth (Patterson Army Health Clinic)</v>
      </c>
      <c r="E101" s="2" t="str">
        <f>Details2!E101</f>
        <v>I</v>
      </c>
      <c r="F101" s="147" t="str">
        <f>Details2!F101</f>
        <v>NULL</v>
      </c>
      <c r="G101" s="147" t="str">
        <f>Details2!G101</f>
        <v>NULL</v>
      </c>
      <c r="H101" s="147" t="str">
        <f>Details2!H101</f>
        <v>NULL</v>
      </c>
      <c r="I101" s="147" t="str">
        <f>Details2!I101</f>
        <v>NULL</v>
      </c>
      <c r="J101" s="147" t="str">
        <f>Details2!J101</f>
        <v>NULL</v>
      </c>
      <c r="K101" s="147" t="str">
        <f>Details2!K101</f>
        <v>NULL</v>
      </c>
    </row>
    <row r="102" spans="2:12" x14ac:dyDescent="0.2">
      <c r="B102" s="2" t="str">
        <f>Details2!B102</f>
        <v>Army</v>
      </c>
      <c r="C102" s="2" t="str">
        <f>Details2!C102</f>
        <v>0086</v>
      </c>
      <c r="D102" s="2" t="str">
        <f>Details2!D102</f>
        <v>West Point (Keller Army Community Hospital)</v>
      </c>
      <c r="E102" s="2" t="str">
        <f>Details2!E102</f>
        <v>H</v>
      </c>
      <c r="F102" s="147">
        <f>Details2!F102</f>
        <v>15251.37</v>
      </c>
      <c r="G102" s="147">
        <f>Details2!G102</f>
        <v>1184</v>
      </c>
      <c r="H102" s="147">
        <f>Details2!H102</f>
        <v>1710.01</v>
      </c>
      <c r="I102" s="147">
        <f>Details2!I102</f>
        <v>0</v>
      </c>
      <c r="J102" s="147">
        <f>Details2!J102</f>
        <v>0</v>
      </c>
      <c r="K102" s="147">
        <f>Details2!K102</f>
        <v>-7779.59</v>
      </c>
    </row>
    <row r="103" spans="2:12" x14ac:dyDescent="0.2">
      <c r="B103" s="2" t="str">
        <f>Details2!B103</f>
        <v>Army</v>
      </c>
      <c r="C103" s="2" t="str">
        <f>Details2!C103</f>
        <v>0089</v>
      </c>
      <c r="D103" s="2" t="str">
        <f>Details2!D103</f>
        <v>Ft. Bragg (Womack Army Medical Center)</v>
      </c>
      <c r="E103" s="2" t="str">
        <f>Details2!E103</f>
        <v>H</v>
      </c>
      <c r="F103" s="147">
        <f>Details2!F103</f>
        <v>259773.93</v>
      </c>
      <c r="G103" s="147">
        <f>Details2!G103</f>
        <v>308324.76</v>
      </c>
      <c r="H103" s="147">
        <f>Details2!H103</f>
        <v>237895.14</v>
      </c>
      <c r="I103" s="147">
        <f>Details2!I103</f>
        <v>248255.44</v>
      </c>
      <c r="J103" s="147">
        <f>Details2!J103</f>
        <v>31794.77</v>
      </c>
      <c r="K103" s="147">
        <f>Details2!K103</f>
        <v>295053.44</v>
      </c>
    </row>
    <row r="104" spans="2:12" x14ac:dyDescent="0.2">
      <c r="B104" s="2" t="str">
        <f>Details2!B104</f>
        <v>Army</v>
      </c>
      <c r="C104" s="2" t="str">
        <f>Details2!C104</f>
        <v>0098</v>
      </c>
      <c r="D104" s="2" t="str">
        <f>Details2!D104</f>
        <v>Ft. Sill (Reynolds Army Community Hospital)</v>
      </c>
      <c r="E104" s="2" t="str">
        <f>Details2!E104</f>
        <v>H</v>
      </c>
      <c r="F104" s="147">
        <f>Details2!F104</f>
        <v>67283.320000000007</v>
      </c>
      <c r="G104" s="147">
        <f>Details2!G104</f>
        <v>16855.43</v>
      </c>
      <c r="H104" s="147">
        <f>Details2!H104</f>
        <v>15157.05</v>
      </c>
      <c r="I104" s="147">
        <f>Details2!I104</f>
        <v>310.89</v>
      </c>
      <c r="J104" s="147">
        <f>Details2!J104</f>
        <v>9562.32</v>
      </c>
      <c r="K104" s="147">
        <f>Details2!K104</f>
        <v>0</v>
      </c>
    </row>
    <row r="105" spans="2:12" x14ac:dyDescent="0.2">
      <c r="B105" s="2" t="str">
        <f>Details2!B105</f>
        <v>Army</v>
      </c>
      <c r="C105" s="2" t="str">
        <f>Details2!C105</f>
        <v>0105</v>
      </c>
      <c r="D105" s="2" t="str">
        <f>Details2!D105</f>
        <v>Ft. Jackson (Moncrief Army Community Hospital)</v>
      </c>
      <c r="E105" s="2" t="str">
        <f>Details2!E105</f>
        <v>H</v>
      </c>
      <c r="F105" s="147">
        <f>Details2!F105</f>
        <v>10402.26</v>
      </c>
      <c r="G105" s="147">
        <f>Details2!G105</f>
        <v>0</v>
      </c>
      <c r="H105" s="147">
        <f>Details2!H105</f>
        <v>0</v>
      </c>
      <c r="I105" s="147">
        <f>Details2!I105</f>
        <v>0</v>
      </c>
      <c r="J105" s="147">
        <f>Details2!J105</f>
        <v>0</v>
      </c>
      <c r="K105" s="147">
        <f>Details2!K105</f>
        <v>0</v>
      </c>
    </row>
    <row r="106" spans="2:12" x14ac:dyDescent="0.2">
      <c r="B106" s="2" t="str">
        <f>Details2!B106</f>
        <v>Army</v>
      </c>
      <c r="C106" s="2" t="str">
        <f>Details2!C106</f>
        <v>0108</v>
      </c>
      <c r="D106" s="2" t="str">
        <f>Details2!D106</f>
        <v>Ft. Bliss (William Beaumont Army Medical Center)</v>
      </c>
      <c r="E106" s="2" t="str">
        <f>Details2!E106</f>
        <v>H</v>
      </c>
      <c r="F106" s="147">
        <f>Details2!F106</f>
        <v>198868.77</v>
      </c>
      <c r="G106" s="147">
        <f>Details2!G106</f>
        <v>160365.24</v>
      </c>
      <c r="H106" s="147">
        <f>Details2!H106</f>
        <v>93194.3</v>
      </c>
      <c r="I106" s="147">
        <f>Details2!I106</f>
        <v>79598.23</v>
      </c>
      <c r="J106" s="147">
        <f>Details2!J106</f>
        <v>150949.1</v>
      </c>
      <c r="K106" s="147">
        <f>Details2!K106</f>
        <v>280544.21000000002</v>
      </c>
    </row>
    <row r="107" spans="2:12" x14ac:dyDescent="0.2">
      <c r="B107" s="2" t="str">
        <f>Details2!B107</f>
        <v>Army</v>
      </c>
      <c r="C107" s="2" t="str">
        <f>Details2!C107</f>
        <v>0109</v>
      </c>
      <c r="D107" s="2" t="str">
        <f>Details2!D107</f>
        <v>BAMC-SAMMC JBSA FSH</v>
      </c>
      <c r="E107" s="2" t="str">
        <f>Details2!E107</f>
        <v>H</v>
      </c>
      <c r="F107" s="147">
        <f>Details2!F107</f>
        <v>1380350.59</v>
      </c>
      <c r="G107" s="147">
        <f>Details2!G107</f>
        <v>1477312.8</v>
      </c>
      <c r="H107" s="147">
        <f>Details2!H107</f>
        <v>1103405.31</v>
      </c>
      <c r="I107" s="147">
        <f>Details2!I107</f>
        <v>567761.75</v>
      </c>
      <c r="J107" s="147">
        <f>Details2!J107</f>
        <v>970584.82</v>
      </c>
      <c r="K107" s="147">
        <f>Details2!K107</f>
        <v>1769440.3</v>
      </c>
    </row>
    <row r="108" spans="2:12" x14ac:dyDescent="0.2">
      <c r="B108" s="2" t="str">
        <f>Details2!B108</f>
        <v>Army</v>
      </c>
      <c r="C108" s="2" t="str">
        <f>Details2!C108</f>
        <v>0110</v>
      </c>
      <c r="D108" s="2" t="str">
        <f>Details2!D108</f>
        <v>Ft. Hood (C.R. Darnall Army Medical Center)</v>
      </c>
      <c r="E108" s="2" t="str">
        <f>Details2!E108</f>
        <v>H</v>
      </c>
      <c r="F108" s="147">
        <f>Details2!F108</f>
        <v>120409.96</v>
      </c>
      <c r="G108" s="147">
        <f>Details2!G108</f>
        <v>102095.62</v>
      </c>
      <c r="H108" s="147">
        <f>Details2!H108</f>
        <v>92227.85</v>
      </c>
      <c r="I108" s="147">
        <f>Details2!I108</f>
        <v>29312.1</v>
      </c>
      <c r="J108" s="147">
        <f>Details2!J108</f>
        <v>65693.77</v>
      </c>
      <c r="K108" s="147">
        <f>Details2!K108</f>
        <v>198561.7</v>
      </c>
    </row>
    <row r="109" spans="2:12" x14ac:dyDescent="0.2">
      <c r="B109" s="2" t="str">
        <f>Details2!B109</f>
        <v>Army</v>
      </c>
      <c r="C109" s="2" t="str">
        <f>Details2!C109</f>
        <v>0121</v>
      </c>
      <c r="D109" s="2" t="str">
        <f>Details2!D109</f>
        <v>Ft. Eustis (McDonald Army Health Center)</v>
      </c>
      <c r="E109" s="2" t="str">
        <f>Details2!E109</f>
        <v>H</v>
      </c>
      <c r="F109" s="147" t="str">
        <f>Details2!F109</f>
        <v>NULL</v>
      </c>
      <c r="G109" s="147" t="str">
        <f>Details2!G109</f>
        <v>NULL</v>
      </c>
      <c r="H109" s="147" t="str">
        <f>Details2!H109</f>
        <v>NULL</v>
      </c>
      <c r="I109" s="147" t="str">
        <f>Details2!I109</f>
        <v>NULL</v>
      </c>
      <c r="J109" s="147" t="str">
        <f>Details2!J109</f>
        <v>NULL</v>
      </c>
      <c r="K109" s="147" t="str">
        <f>Details2!K109</f>
        <v>NULL</v>
      </c>
    </row>
    <row r="110" spans="2:12" x14ac:dyDescent="0.2">
      <c r="B110" s="2" t="str">
        <f>Details2!B110</f>
        <v>Army</v>
      </c>
      <c r="C110" s="2" t="str">
        <f>Details2!C110</f>
        <v>0122</v>
      </c>
      <c r="D110" s="2" t="str">
        <f>Details2!D110</f>
        <v>Ft. Lee (Kenner Army Health Clinic)</v>
      </c>
      <c r="E110" s="2" t="str">
        <f>Details2!E110</f>
        <v>C</v>
      </c>
      <c r="F110" s="147" t="str">
        <f>Details2!F110</f>
        <v>NULL</v>
      </c>
      <c r="G110" s="147" t="str">
        <f>Details2!G110</f>
        <v>NULL</v>
      </c>
      <c r="H110" s="147" t="str">
        <f>Details2!H110</f>
        <v>NULL</v>
      </c>
      <c r="I110" s="147" t="str">
        <f>Details2!I110</f>
        <v>NULL</v>
      </c>
      <c r="J110" s="147" t="str">
        <f>Details2!J110</f>
        <v>NULL</v>
      </c>
      <c r="K110" s="147" t="str">
        <f>Details2!K110</f>
        <v>NULL</v>
      </c>
    </row>
    <row r="111" spans="2:12" x14ac:dyDescent="0.2">
      <c r="B111" s="2" t="str">
        <f>Details2!B111</f>
        <v>Army</v>
      </c>
      <c r="C111" s="2" t="str">
        <f>Details2!C111</f>
        <v>0125</v>
      </c>
      <c r="D111" s="2" t="str">
        <f>Details2!D111</f>
        <v>Ft. Lewis (Madigan Army Medical Center)</v>
      </c>
      <c r="E111" s="2" t="str">
        <f>Details2!E111</f>
        <v>H</v>
      </c>
      <c r="F111" s="147">
        <f>Details2!F111</f>
        <v>697054.28</v>
      </c>
      <c r="G111" s="147">
        <f>Details2!G111</f>
        <v>722060.2</v>
      </c>
      <c r="H111" s="147">
        <f>Details2!H111</f>
        <v>1042274.73</v>
      </c>
      <c r="I111" s="147">
        <f>Details2!I111</f>
        <v>885727.97</v>
      </c>
      <c r="J111" s="147">
        <f>Details2!J111</f>
        <v>829579.96</v>
      </c>
      <c r="K111" s="147">
        <f>Details2!K111</f>
        <v>907790.29</v>
      </c>
    </row>
    <row r="112" spans="2:12" x14ac:dyDescent="0.2">
      <c r="B112" s="2" t="str">
        <f>Details2!B112</f>
        <v>Army</v>
      </c>
      <c r="C112" s="2" t="str">
        <f>Details2!C112</f>
        <v>0131</v>
      </c>
      <c r="D112" s="2" t="str">
        <f>Details2!D112</f>
        <v>Ft. Irwin (Weed Army Community Hospital)</v>
      </c>
      <c r="E112" s="2" t="str">
        <f>Details2!E112</f>
        <v>H</v>
      </c>
      <c r="F112" s="147">
        <f>Details2!F112</f>
        <v>0</v>
      </c>
      <c r="G112" s="147">
        <f>Details2!G112</f>
        <v>0</v>
      </c>
      <c r="H112" s="147">
        <f>Details2!H112</f>
        <v>0</v>
      </c>
      <c r="I112" s="147">
        <f>Details2!I112</f>
        <v>18.850000000000001</v>
      </c>
      <c r="J112" s="147">
        <f>Details2!J112</f>
        <v>3631.28</v>
      </c>
      <c r="K112" s="147">
        <f>Details2!K112</f>
        <v>0</v>
      </c>
    </row>
    <row r="113" spans="2:13" x14ac:dyDescent="0.2">
      <c r="B113" s="2" t="str">
        <f>Details2!B113</f>
        <v>Army</v>
      </c>
      <c r="C113" s="2" t="str">
        <f>Details2!C113</f>
        <v>0206</v>
      </c>
      <c r="D113" s="2" t="str">
        <f>Details2!D113</f>
        <v>Yuma Proving Grounds</v>
      </c>
      <c r="E113" s="2" t="str">
        <f>Details2!E113</f>
        <v>I</v>
      </c>
      <c r="F113" s="147" t="str">
        <f>Details2!F113</f>
        <v>NULL</v>
      </c>
      <c r="G113" s="147" t="str">
        <f>Details2!G113</f>
        <v>NULL</v>
      </c>
      <c r="H113" s="147" t="str">
        <f>Details2!H113</f>
        <v>NULL</v>
      </c>
      <c r="I113" s="147" t="str">
        <f>Details2!I113</f>
        <v>NULL</v>
      </c>
      <c r="J113" s="147" t="str">
        <f>Details2!J113</f>
        <v>NULL</v>
      </c>
      <c r="K113" s="147" t="str">
        <f>Details2!K113</f>
        <v>NULL</v>
      </c>
    </row>
    <row r="114" spans="2:13" x14ac:dyDescent="0.2">
      <c r="B114" s="2" t="str">
        <f>Details2!B114</f>
        <v>Army</v>
      </c>
      <c r="C114" s="2" t="str">
        <f>Details2!C114</f>
        <v>0256</v>
      </c>
      <c r="D114" s="2" t="str">
        <f>Details2!D114</f>
        <v>Pentagon Army Health Clinic</v>
      </c>
      <c r="E114" s="2" t="str">
        <f>Details2!E114</f>
        <v>I</v>
      </c>
      <c r="F114" s="147" t="str">
        <f>Details2!F114</f>
        <v>NULL</v>
      </c>
      <c r="G114" s="147" t="str">
        <f>Details2!G114</f>
        <v>NULL</v>
      </c>
      <c r="H114" s="147" t="str">
        <f>Details2!H114</f>
        <v>NULL</v>
      </c>
      <c r="I114" s="147" t="str">
        <f>Details2!I114</f>
        <v>NULL</v>
      </c>
      <c r="J114" s="147" t="str">
        <f>Details2!J114</f>
        <v>NULL</v>
      </c>
      <c r="K114" s="147" t="str">
        <f>Details2!K114</f>
        <v>NULL</v>
      </c>
    </row>
    <row r="115" spans="2:13" x14ac:dyDescent="0.2">
      <c r="B115" s="2" t="str">
        <f>Details2!B115</f>
        <v>Army</v>
      </c>
      <c r="C115" s="2" t="str">
        <f>Details2!C115</f>
        <v>0273</v>
      </c>
      <c r="D115" s="2" t="str">
        <f>Details2!D115</f>
        <v>Ft. McPherson (Lawrence Joel Army Health Clinic)</v>
      </c>
      <c r="E115" s="2" t="str">
        <f>Details2!E115</f>
        <v>I</v>
      </c>
      <c r="F115" s="147" t="str">
        <f>Details2!F115</f>
        <v>NULL</v>
      </c>
      <c r="G115" s="147" t="str">
        <f>Details2!G115</f>
        <v>NULL</v>
      </c>
      <c r="H115" s="147" t="str">
        <f>Details2!H115</f>
        <v>NULL</v>
      </c>
      <c r="I115" s="147" t="str">
        <f>Details2!I115</f>
        <v>NULL</v>
      </c>
      <c r="J115" s="147" t="str">
        <f>Details2!J115</f>
        <v>NULL</v>
      </c>
      <c r="K115" s="147" t="str">
        <f>Details2!K115</f>
        <v>NULL</v>
      </c>
    </row>
    <row r="116" spans="2:13" x14ac:dyDescent="0.2">
      <c r="B116" s="2" t="str">
        <f>Details2!B116</f>
        <v>Army</v>
      </c>
      <c r="C116" s="2" t="str">
        <f>Details2!C116</f>
        <v>0308</v>
      </c>
      <c r="D116" s="2" t="str">
        <f>Details2!D116</f>
        <v>Aberdeen Proving Grounds (Kirk Army Health Clinic)</v>
      </c>
      <c r="E116" s="2" t="str">
        <f>Details2!E116</f>
        <v>I</v>
      </c>
      <c r="F116" s="147" t="str">
        <f>Details2!F116</f>
        <v>NULL</v>
      </c>
      <c r="G116" s="147" t="str">
        <f>Details2!G116</f>
        <v>NULL</v>
      </c>
      <c r="H116" s="147" t="str">
        <f>Details2!H116</f>
        <v>NULL</v>
      </c>
      <c r="I116" s="147" t="str">
        <f>Details2!I116</f>
        <v>NULL</v>
      </c>
      <c r="J116" s="147" t="str">
        <f>Details2!J116</f>
        <v>NULL</v>
      </c>
      <c r="K116" s="147" t="str">
        <f>Details2!K116</f>
        <v>NULL</v>
      </c>
    </row>
    <row r="117" spans="2:13" x14ac:dyDescent="0.2">
      <c r="B117" s="2" t="str">
        <f>Details2!B117</f>
        <v>Army</v>
      </c>
      <c r="C117" s="2" t="str">
        <f>Details2!C117</f>
        <v>0309</v>
      </c>
      <c r="D117" s="2" t="str">
        <f>Details2!D117</f>
        <v>Ft. Detrick US Army Health Clinic</v>
      </c>
      <c r="E117" s="2" t="str">
        <f>Details2!E117</f>
        <v>I</v>
      </c>
      <c r="F117" s="147" t="str">
        <f>Details2!F117</f>
        <v>NULL</v>
      </c>
      <c r="G117" s="147" t="str">
        <f>Details2!G117</f>
        <v>NULL</v>
      </c>
      <c r="H117" s="147" t="str">
        <f>Details2!H117</f>
        <v>NULL</v>
      </c>
      <c r="I117" s="147" t="str">
        <f>Details2!I117</f>
        <v>NULL</v>
      </c>
      <c r="J117" s="147" t="str">
        <f>Details2!J117</f>
        <v>NULL</v>
      </c>
      <c r="K117" s="147" t="str">
        <f>Details2!K117</f>
        <v>NULL</v>
      </c>
    </row>
    <row r="118" spans="2:13" x14ac:dyDescent="0.2">
      <c r="B118" s="2" t="str">
        <f>Details2!B118</f>
        <v>Army</v>
      </c>
      <c r="C118" s="2" t="str">
        <f>Details2!C118</f>
        <v>0330</v>
      </c>
      <c r="D118" s="2" t="str">
        <f>Details2!D118</f>
        <v>Ft. Drum (Guthrie Army Health Clinic)</v>
      </c>
      <c r="E118" s="2" t="str">
        <f>Details2!E118</f>
        <v>C</v>
      </c>
      <c r="F118" s="147" t="str">
        <f>Details2!F118</f>
        <v>NULL</v>
      </c>
      <c r="G118" s="147" t="str">
        <f>Details2!G118</f>
        <v>NULL</v>
      </c>
      <c r="H118" s="147" t="str">
        <f>Details2!H118</f>
        <v>NULL</v>
      </c>
      <c r="I118" s="147" t="str">
        <f>Details2!I118</f>
        <v>NULL</v>
      </c>
      <c r="J118" s="147" t="str">
        <f>Details2!J118</f>
        <v>NULL</v>
      </c>
      <c r="K118" s="147" t="str">
        <f>Details2!K118</f>
        <v>NULL</v>
      </c>
    </row>
    <row r="119" spans="2:13" x14ac:dyDescent="0.2">
      <c r="B119" s="2" t="str">
        <f>Details2!B119</f>
        <v>Army</v>
      </c>
      <c r="C119" s="2" t="str">
        <f>Details2!C119</f>
        <v>0350</v>
      </c>
      <c r="D119" s="2" t="str">
        <f>Details2!D119</f>
        <v>Ft. Indiantown Gap US Army Health Clinic</v>
      </c>
      <c r="E119" s="2" t="str">
        <f>Details2!E119</f>
        <v>I</v>
      </c>
      <c r="F119" s="147" t="str">
        <f>Details2!F119</f>
        <v>NULL</v>
      </c>
      <c r="G119" s="147" t="str">
        <f>Details2!G119</f>
        <v>NULL</v>
      </c>
      <c r="H119" s="147" t="str">
        <f>Details2!H119</f>
        <v>NULL</v>
      </c>
      <c r="I119" s="147" t="str">
        <f>Details2!I119</f>
        <v>NULL</v>
      </c>
      <c r="J119" s="147" t="str">
        <f>Details2!J119</f>
        <v>NULL</v>
      </c>
      <c r="K119" s="147" t="str">
        <f>Details2!K119</f>
        <v>NULL</v>
      </c>
    </row>
    <row r="120" spans="2:13" x14ac:dyDescent="0.2">
      <c r="B120" s="2" t="str">
        <f>Details2!B120</f>
        <v>Army</v>
      </c>
      <c r="C120" s="2" t="str">
        <f>Details2!C120</f>
        <v>0351</v>
      </c>
      <c r="D120" s="2" t="str">
        <f>Details2!D120</f>
        <v>Letterkenny US Army Health Clinic</v>
      </c>
      <c r="E120" s="2" t="str">
        <f>Details2!E120</f>
        <v>C</v>
      </c>
      <c r="F120" s="147" t="str">
        <f>Details2!F120</f>
        <v>NULL</v>
      </c>
      <c r="G120" s="147" t="str">
        <f>Details2!G120</f>
        <v>NULL</v>
      </c>
      <c r="H120" s="147" t="str">
        <f>Details2!H120</f>
        <v>NULL</v>
      </c>
      <c r="I120" s="147" t="str">
        <f>Details2!I120</f>
        <v>NULL</v>
      </c>
      <c r="J120" s="147" t="str">
        <f>Details2!J120</f>
        <v>NULL</v>
      </c>
      <c r="K120" s="147" t="str">
        <f>Details2!K120</f>
        <v>NULL</v>
      </c>
    </row>
    <row r="121" spans="2:13" x14ac:dyDescent="0.2">
      <c r="B121" s="2" t="str">
        <f>Details2!B121</f>
        <v>Army</v>
      </c>
      <c r="C121" s="2" t="str">
        <f>Details2!C121</f>
        <v>0352</v>
      </c>
      <c r="D121" s="2" t="str">
        <f>Details2!D121</f>
        <v>Carlisle (Dunham Army Health Clinic)</v>
      </c>
      <c r="E121" s="2" t="str">
        <f>Details2!E121</f>
        <v>C</v>
      </c>
      <c r="F121" s="147" t="str">
        <f>Details2!F121</f>
        <v>NULL</v>
      </c>
      <c r="G121" s="147" t="str">
        <f>Details2!G121</f>
        <v>NULL</v>
      </c>
      <c r="H121" s="147" t="str">
        <f>Details2!H121</f>
        <v>NULL</v>
      </c>
      <c r="I121" s="147" t="str">
        <f>Details2!I121</f>
        <v>NULL</v>
      </c>
      <c r="J121" s="147" t="str">
        <f>Details2!J121</f>
        <v>NULL</v>
      </c>
      <c r="K121" s="147" t="str">
        <f>Details2!K121</f>
        <v>NULL</v>
      </c>
    </row>
    <row r="122" spans="2:13" x14ac:dyDescent="0.2">
      <c r="B122" s="2" t="str">
        <f>Details2!B122</f>
        <v>Army</v>
      </c>
      <c r="C122" s="2" t="str">
        <f>Details2!C122</f>
        <v>0353</v>
      </c>
      <c r="D122" s="2" t="str">
        <f>Details2!D122</f>
        <v>Tobyhanna US Army Health Clinic</v>
      </c>
      <c r="E122" s="2" t="str">
        <f>Details2!E122</f>
        <v>I</v>
      </c>
      <c r="F122" s="147" t="str">
        <f>Details2!F122</f>
        <v>NULL</v>
      </c>
      <c r="G122" s="147" t="str">
        <f>Details2!G122</f>
        <v>NULL</v>
      </c>
      <c r="H122" s="147" t="str">
        <f>Details2!H122</f>
        <v>NULL</v>
      </c>
      <c r="I122" s="147" t="str">
        <f>Details2!I122</f>
        <v>NULL</v>
      </c>
      <c r="J122" s="147" t="str">
        <f>Details2!J122</f>
        <v>NULL</v>
      </c>
      <c r="K122" s="147" t="str">
        <f>Details2!K122</f>
        <v>NULL</v>
      </c>
    </row>
    <row r="123" spans="2:13" x14ac:dyDescent="0.2">
      <c r="B123" s="2" t="str">
        <f>Details2!B123</f>
        <v>Army</v>
      </c>
      <c r="C123" s="2" t="str">
        <f>Details2!C123</f>
        <v>0371</v>
      </c>
      <c r="D123" s="2" t="str">
        <f>Details2!D123</f>
        <v>Dugway Proving Ground</v>
      </c>
      <c r="E123" s="2" t="str">
        <f>Details2!E123</f>
        <v>I</v>
      </c>
      <c r="F123" s="147" t="str">
        <f>Details2!F123</f>
        <v>NULL</v>
      </c>
      <c r="G123" s="147" t="str">
        <f>Details2!G123</f>
        <v>NULL</v>
      </c>
      <c r="H123" s="147" t="str">
        <f>Details2!H123</f>
        <v>NULL</v>
      </c>
      <c r="I123" s="147" t="str">
        <f>Details2!I123</f>
        <v>NULL</v>
      </c>
      <c r="J123" s="147" t="str">
        <f>Details2!J123</f>
        <v>NULL</v>
      </c>
      <c r="K123" s="147" t="str">
        <f>Details2!K123</f>
        <v>NULL</v>
      </c>
    </row>
    <row r="124" spans="2:13" x14ac:dyDescent="0.2">
      <c r="B124" s="2" t="str">
        <f>Details2!B124</f>
        <v>Army</v>
      </c>
      <c r="C124" s="2" t="str">
        <f>Details2!C124</f>
        <v>0441</v>
      </c>
      <c r="D124" s="2" t="str">
        <f>Details2!D124</f>
        <v>New Cumberland US Army Health Clinic</v>
      </c>
      <c r="E124" s="2" t="str">
        <f>Details2!E124</f>
        <v>I</v>
      </c>
      <c r="F124" s="147" t="str">
        <f>Details2!F124</f>
        <v>NULL</v>
      </c>
      <c r="G124" s="147" t="str">
        <f>Details2!G124</f>
        <v>NULL</v>
      </c>
      <c r="H124" s="147" t="str">
        <f>Details2!H124</f>
        <v>NULL</v>
      </c>
      <c r="I124" s="147" t="str">
        <f>Details2!I124</f>
        <v>NULL</v>
      </c>
      <c r="J124" s="147" t="str">
        <f>Details2!J124</f>
        <v>NULL</v>
      </c>
      <c r="K124" s="147" t="str">
        <f>Details2!K124</f>
        <v>NULL</v>
      </c>
    </row>
    <row r="125" spans="2:13" x14ac:dyDescent="0.2">
      <c r="B125" s="2" t="str">
        <f>Details2!B125</f>
        <v>Army</v>
      </c>
      <c r="C125" s="2" t="str">
        <f>Details2!C125</f>
        <v>0606</v>
      </c>
      <c r="D125" s="2" t="str">
        <f>Details2!D125</f>
        <v>Heidelberg MEDDAC</v>
      </c>
      <c r="E125" s="2" t="str">
        <f>Details2!E125</f>
        <v>I</v>
      </c>
      <c r="F125" s="147" t="str">
        <f>Details2!F125</f>
        <v>NULL</v>
      </c>
      <c r="G125" s="147" t="str">
        <f>Details2!G125</f>
        <v>NULL</v>
      </c>
      <c r="H125" s="147" t="str">
        <f>Details2!H125</f>
        <v>NULL</v>
      </c>
      <c r="I125" s="147" t="str">
        <f>Details2!I125</f>
        <v>NULL</v>
      </c>
      <c r="J125" s="147" t="str">
        <f>Details2!J125</f>
        <v>NULL</v>
      </c>
      <c r="K125" s="147" t="str">
        <f>Details2!K125</f>
        <v>NULL</v>
      </c>
      <c r="M125" s="29"/>
    </row>
    <row r="126" spans="2:13" x14ac:dyDescent="0.2">
      <c r="B126" s="2" t="str">
        <f>Details2!B126</f>
        <v>Army</v>
      </c>
      <c r="C126" s="2" t="str">
        <f>Details2!C126</f>
        <v>0607</v>
      </c>
      <c r="D126" s="2" t="str">
        <f>Details2!D126</f>
        <v>Landstuhl Regional Medical Center</v>
      </c>
      <c r="E126" s="2" t="str">
        <f>Details2!E126</f>
        <v>H</v>
      </c>
      <c r="F126" s="147">
        <f>Details2!F126</f>
        <v>438290.4</v>
      </c>
      <c r="G126" s="147">
        <f>Details2!G126</f>
        <v>307438.28000000003</v>
      </c>
      <c r="H126" s="147">
        <f>Details2!H126</f>
        <v>96375.039999999994</v>
      </c>
      <c r="I126" s="147">
        <f>Details2!I126</f>
        <v>121588.38</v>
      </c>
      <c r="J126" s="147">
        <f>Details2!J126</f>
        <v>23434.94</v>
      </c>
      <c r="K126" s="147">
        <f>Details2!K126</f>
        <v>281096.38</v>
      </c>
    </row>
    <row r="127" spans="2:13" x14ac:dyDescent="0.2">
      <c r="B127" s="2" t="str">
        <f>Details2!B127</f>
        <v>Army</v>
      </c>
      <c r="C127" s="2" t="str">
        <f>Details2!C127</f>
        <v>0609</v>
      </c>
      <c r="D127" s="2" t="str">
        <f>Details2!D127</f>
        <v>Bavaria MEDDAC</v>
      </c>
      <c r="E127" s="2" t="str">
        <f>Details2!E127</f>
        <v>C</v>
      </c>
      <c r="F127" s="147" t="str">
        <f>Details2!F127</f>
        <v>NULL</v>
      </c>
      <c r="G127" s="147" t="str">
        <f>Details2!G127</f>
        <v>NULL</v>
      </c>
      <c r="H127" s="147" t="str">
        <f>Details2!H127</f>
        <v>NULL</v>
      </c>
      <c r="I127" s="147" t="str">
        <f>Details2!I127</f>
        <v>NULL</v>
      </c>
      <c r="J127" s="147" t="str">
        <f>Details2!J127</f>
        <v>NULL</v>
      </c>
      <c r="K127" s="147" t="str">
        <f>Details2!K127</f>
        <v>NULL</v>
      </c>
    </row>
    <row r="128" spans="2:13" x14ac:dyDescent="0.2">
      <c r="B128" s="2" t="str">
        <f>Details2!B128</f>
        <v>Army</v>
      </c>
      <c r="C128" s="2" t="str">
        <f>Details2!C128</f>
        <v>0610</v>
      </c>
      <c r="D128" s="2" t="str">
        <f>Details2!D128</f>
        <v>BG CRAWFORD SAMS AHC-CAMP ZAMA</v>
      </c>
      <c r="E128" s="2" t="str">
        <f>Details2!E128</f>
        <v>C</v>
      </c>
      <c r="F128" s="147" t="str">
        <f>Details2!F128</f>
        <v>NULL</v>
      </c>
      <c r="G128" s="147" t="str">
        <f>Details2!G128</f>
        <v>NULL</v>
      </c>
      <c r="H128" s="147" t="str">
        <f>Details2!H128</f>
        <v>NULL</v>
      </c>
      <c r="I128" s="147" t="str">
        <f>Details2!I128</f>
        <v>NULL</v>
      </c>
      <c r="J128" s="147" t="str">
        <f>Details2!J128</f>
        <v>NULL</v>
      </c>
      <c r="K128" s="147" t="str">
        <f>Details2!K128</f>
        <v>NULL</v>
      </c>
    </row>
    <row r="129" spans="2:12" x14ac:dyDescent="0.2">
      <c r="B129" s="2" t="str">
        <f>Details2!B129</f>
        <v>Army</v>
      </c>
      <c r="C129" s="2" t="str">
        <f>Details2!C129</f>
        <v>0612</v>
      </c>
      <c r="D129" s="2" t="str">
        <f>Details2!D129</f>
        <v>Brian Allgood ACH - Seoul</v>
      </c>
      <c r="E129" s="2" t="str">
        <f>Details2!E129</f>
        <v>H</v>
      </c>
      <c r="F129" s="147">
        <f>Details2!F129</f>
        <v>8321</v>
      </c>
      <c r="G129" s="147">
        <f>Details2!G129</f>
        <v>10929.14</v>
      </c>
      <c r="H129" s="147">
        <f>Details2!H129</f>
        <v>0</v>
      </c>
      <c r="I129" s="147">
        <f>Details2!I129</f>
        <v>0</v>
      </c>
      <c r="J129" s="147">
        <f>Details2!J129</f>
        <v>33049.379999999997</v>
      </c>
      <c r="K129" s="147">
        <f>Details2!K129</f>
        <v>5849.93</v>
      </c>
    </row>
    <row r="130" spans="2:12" x14ac:dyDescent="0.2">
      <c r="B130" s="2" t="str">
        <f>Details2!B130</f>
        <v>Navy</v>
      </c>
      <c r="C130" s="2" t="str">
        <f>Details2!C130</f>
        <v>0024</v>
      </c>
      <c r="D130" s="2" t="str">
        <f>Details2!D130</f>
        <v>NH Camp Pendelton</v>
      </c>
      <c r="E130" s="2" t="str">
        <f>Details2!E130</f>
        <v>H</v>
      </c>
      <c r="F130" s="147">
        <f>Details2!F130</f>
        <v>16702.46</v>
      </c>
      <c r="G130" s="147">
        <f>Details2!G130</f>
        <v>33109.51</v>
      </c>
      <c r="H130" s="147">
        <f>Details2!H130</f>
        <v>72514.47</v>
      </c>
      <c r="I130" s="147">
        <f>Details2!I130</f>
        <v>25573.200000000001</v>
      </c>
      <c r="J130" s="147">
        <f>Details2!J130</f>
        <v>88323.72</v>
      </c>
      <c r="K130" s="147">
        <f>Details2!K130</f>
        <v>21081.7</v>
      </c>
    </row>
    <row r="131" spans="2:12" x14ac:dyDescent="0.2">
      <c r="B131" s="2" t="str">
        <f>Details2!B131</f>
        <v>Navy</v>
      </c>
      <c r="C131" s="2" t="str">
        <f>Details2!C131</f>
        <v>0028</v>
      </c>
      <c r="D131" s="2" t="str">
        <f>Details2!D131</f>
        <v>NHC Lemoore</v>
      </c>
      <c r="E131" s="2" t="str">
        <f>Details2!E131</f>
        <v>C</v>
      </c>
      <c r="F131" s="147">
        <f>Details2!F131</f>
        <v>13511.84</v>
      </c>
      <c r="G131" s="147">
        <f>Details2!G131</f>
        <v>4149.33</v>
      </c>
      <c r="H131" s="147">
        <f>Details2!H131</f>
        <v>0</v>
      </c>
      <c r="I131" s="147">
        <f>Details2!I131</f>
        <v>0</v>
      </c>
      <c r="J131" s="147">
        <f>Details2!J131</f>
        <v>0</v>
      </c>
      <c r="K131" s="147">
        <f>Details2!K131</f>
        <v>0</v>
      </c>
      <c r="L131" s="26"/>
    </row>
    <row r="132" spans="2:12" x14ac:dyDescent="0.2">
      <c r="B132" s="2" t="str">
        <f>Details2!B132</f>
        <v>Navy</v>
      </c>
      <c r="C132" s="2" t="str">
        <f>Details2!C132</f>
        <v>0029</v>
      </c>
      <c r="D132" s="2" t="str">
        <f>Details2!D132</f>
        <v>NMC San Diego</v>
      </c>
      <c r="E132" s="2" t="str">
        <f>Details2!E132</f>
        <v>H</v>
      </c>
      <c r="F132" s="147">
        <f>Details2!F132</f>
        <v>216842.91</v>
      </c>
      <c r="G132" s="147">
        <f>Details2!G132</f>
        <v>480416.02</v>
      </c>
      <c r="H132" s="147">
        <f>Details2!H132</f>
        <v>390029.78</v>
      </c>
      <c r="I132" s="147">
        <f>Details2!I132</f>
        <v>230679.26</v>
      </c>
      <c r="J132" s="147">
        <f>Details2!J132</f>
        <v>222273.68</v>
      </c>
      <c r="K132" s="147">
        <f>Details2!K132</f>
        <v>299886.82</v>
      </c>
      <c r="L132" s="26"/>
    </row>
    <row r="133" spans="2:12" x14ac:dyDescent="0.2">
      <c r="B133" s="2" t="str">
        <f>Details2!B133</f>
        <v>Navy</v>
      </c>
      <c r="C133" s="2" t="str">
        <f>Details2!C133</f>
        <v>0030</v>
      </c>
      <c r="D133" s="2" t="str">
        <f>Details2!D133</f>
        <v>NH 29 Palms</v>
      </c>
      <c r="E133" s="2" t="str">
        <f>Details2!E133</f>
        <v>H</v>
      </c>
      <c r="F133" s="147">
        <f>Details2!F133</f>
        <v>0</v>
      </c>
      <c r="G133" s="147">
        <f>Details2!G133</f>
        <v>0</v>
      </c>
      <c r="H133" s="147">
        <f>Details2!H133</f>
        <v>0</v>
      </c>
      <c r="I133" s="147">
        <f>Details2!I133</f>
        <v>0</v>
      </c>
      <c r="J133" s="147">
        <f>Details2!J133</f>
        <v>11942.16</v>
      </c>
      <c r="K133" s="147">
        <f>Details2!K133</f>
        <v>3465.74</v>
      </c>
    </row>
    <row r="134" spans="2:12" x14ac:dyDescent="0.2">
      <c r="B134" s="2" t="str">
        <f>Details2!B134</f>
        <v>Navy</v>
      </c>
      <c r="C134" s="2" t="str">
        <f>Details2!C134</f>
        <v>0035</v>
      </c>
      <c r="D134" s="2" t="str">
        <f>Details2!D134</f>
        <v>NBHC Groton</v>
      </c>
      <c r="E134" s="2" t="str">
        <f>Details2!E134</f>
        <v>C</v>
      </c>
      <c r="F134" s="147" t="str">
        <f>Details2!F134</f>
        <v>NULL</v>
      </c>
      <c r="G134" s="147" t="str">
        <f>Details2!G134</f>
        <v>NULL</v>
      </c>
      <c r="H134" s="147" t="str">
        <f>Details2!H134</f>
        <v>NULL</v>
      </c>
      <c r="I134" s="147" t="str">
        <f>Details2!I134</f>
        <v>NULL</v>
      </c>
      <c r="J134" s="147" t="str">
        <f>Details2!J134</f>
        <v>NULL</v>
      </c>
      <c r="K134" s="147" t="str">
        <f>Details2!K134</f>
        <v>NULL</v>
      </c>
    </row>
    <row r="135" spans="2:12" x14ac:dyDescent="0.2">
      <c r="B135" s="2" t="str">
        <f>Details2!B135</f>
        <v>Navy</v>
      </c>
      <c r="C135" s="2" t="str">
        <f>Details2!C135</f>
        <v>0038</v>
      </c>
      <c r="D135" s="2" t="str">
        <f>Details2!D135</f>
        <v>NH Pensacola</v>
      </c>
      <c r="E135" s="2" t="str">
        <f>Details2!E135</f>
        <v>H</v>
      </c>
      <c r="F135" s="147">
        <f>Details2!F135</f>
        <v>79614.94</v>
      </c>
      <c r="G135" s="147">
        <f>Details2!G135</f>
        <v>10066.290000000001</v>
      </c>
      <c r="H135" s="147">
        <f>Details2!H135</f>
        <v>21899.7</v>
      </c>
      <c r="I135" s="147">
        <f>Details2!I135</f>
        <v>0</v>
      </c>
      <c r="J135" s="147">
        <f>Details2!J135</f>
        <v>14286.77</v>
      </c>
      <c r="K135" s="147">
        <f>Details2!K135</f>
        <v>15650.22</v>
      </c>
    </row>
    <row r="136" spans="2:12" x14ac:dyDescent="0.2">
      <c r="B136" s="2" t="str">
        <f>Details2!B136</f>
        <v>Navy</v>
      </c>
      <c r="C136" s="2" t="str">
        <f>Details2!C136</f>
        <v>0039</v>
      </c>
      <c r="D136" s="2" t="str">
        <f>Details2!D136</f>
        <v>NH Jacksonville</v>
      </c>
      <c r="E136" s="2" t="str">
        <f>Details2!E136</f>
        <v>H</v>
      </c>
      <c r="F136" s="147">
        <f>Details2!F136</f>
        <v>85829.54</v>
      </c>
      <c r="G136" s="147">
        <f>Details2!G136</f>
        <v>45094.51</v>
      </c>
      <c r="H136" s="147">
        <f>Details2!H136</f>
        <v>139517.25</v>
      </c>
      <c r="I136" s="147">
        <f>Details2!I136</f>
        <v>382188.23</v>
      </c>
      <c r="J136" s="147">
        <f>Details2!J136</f>
        <v>259419.42</v>
      </c>
      <c r="K136" s="147">
        <f>Details2!K136</f>
        <v>76723.64</v>
      </c>
    </row>
    <row r="137" spans="2:12" x14ac:dyDescent="0.2">
      <c r="B137" s="2" t="str">
        <f>Details2!B137</f>
        <v>Navy</v>
      </c>
      <c r="C137" s="2" t="str">
        <f>Details2!C137</f>
        <v>0056</v>
      </c>
      <c r="D137" s="2" t="str">
        <f>Details2!D137</f>
        <v>NHC Great Lakes</v>
      </c>
      <c r="E137" s="2" t="str">
        <f>Details2!E137</f>
        <v>C</v>
      </c>
      <c r="F137" s="147" t="str">
        <f>Details2!F137</f>
        <v>NULL</v>
      </c>
      <c r="G137" s="147" t="str">
        <f>Details2!G137</f>
        <v>NULL</v>
      </c>
      <c r="H137" s="147" t="str">
        <f>Details2!H137</f>
        <v>NULL</v>
      </c>
      <c r="I137" s="147" t="str">
        <f>Details2!I137</f>
        <v>NULL</v>
      </c>
      <c r="J137" s="147" t="str">
        <f>Details2!J137</f>
        <v>NULL</v>
      </c>
      <c r="K137" s="147" t="str">
        <f>Details2!K137</f>
        <v>NULL</v>
      </c>
    </row>
    <row r="138" spans="2:12" x14ac:dyDescent="0.2">
      <c r="B138" s="2" t="str">
        <f>Details2!B138</f>
        <v>Navy</v>
      </c>
      <c r="C138" s="2" t="str">
        <f>Details2!C138</f>
        <v>0068</v>
      </c>
      <c r="D138" s="2" t="str">
        <f>Details2!D138</f>
        <v>NHC Patuxent River</v>
      </c>
      <c r="E138" s="2" t="str">
        <f>Details2!E138</f>
        <v>C</v>
      </c>
      <c r="F138" s="147" t="str">
        <f>Details2!F138</f>
        <v>NULL</v>
      </c>
      <c r="G138" s="147" t="str">
        <f>Details2!G138</f>
        <v>NULL</v>
      </c>
      <c r="H138" s="147" t="str">
        <f>Details2!H138</f>
        <v>NULL</v>
      </c>
      <c r="I138" s="147" t="str">
        <f>Details2!I138</f>
        <v>NULL</v>
      </c>
      <c r="J138" s="147" t="str">
        <f>Details2!J138</f>
        <v>NULL</v>
      </c>
      <c r="K138" s="147" t="str">
        <f>Details2!K138</f>
        <v>NULL</v>
      </c>
    </row>
    <row r="139" spans="2:12" x14ac:dyDescent="0.2">
      <c r="B139" s="2" t="str">
        <f>Details2!B139</f>
        <v>Navy</v>
      </c>
      <c r="C139" s="2" t="str">
        <f>Details2!C139</f>
        <v>0091</v>
      </c>
      <c r="D139" s="2" t="str">
        <f>Details2!D139</f>
        <v>NH Camp Lejeune</v>
      </c>
      <c r="E139" s="2" t="str">
        <f>Details2!E139</f>
        <v>H</v>
      </c>
      <c r="F139" s="147">
        <f>Details2!F139</f>
        <v>59377.73</v>
      </c>
      <c r="G139" s="147">
        <f>Details2!G139</f>
        <v>55215.93</v>
      </c>
      <c r="H139" s="147">
        <f>Details2!H139</f>
        <v>52806.26</v>
      </c>
      <c r="I139" s="147">
        <f>Details2!I139</f>
        <v>54651.24</v>
      </c>
      <c r="J139" s="147">
        <f>Details2!J139</f>
        <v>57173.36</v>
      </c>
      <c r="K139" s="147">
        <f>Details2!K139</f>
        <v>87776.54</v>
      </c>
    </row>
    <row r="140" spans="2:12" x14ac:dyDescent="0.2">
      <c r="B140" s="2" t="str">
        <f>Details2!B140</f>
        <v>Navy</v>
      </c>
      <c r="C140" s="2" t="str">
        <f>Details2!C140</f>
        <v>0092</v>
      </c>
      <c r="D140" s="2" t="str">
        <f>Details2!D140</f>
        <v>NHC Cherry Point</v>
      </c>
      <c r="E140" s="2" t="str">
        <f>Details2!E140</f>
        <v>H</v>
      </c>
      <c r="F140" s="147" t="str">
        <f>Details2!F140</f>
        <v>NULL</v>
      </c>
      <c r="G140" s="147" t="str">
        <f>Details2!G140</f>
        <v>NULL</v>
      </c>
      <c r="H140" s="147" t="str">
        <f>Details2!H140</f>
        <v>NULL</v>
      </c>
      <c r="I140" s="147" t="str">
        <f>Details2!I140</f>
        <v>NULL</v>
      </c>
      <c r="J140" s="147" t="str">
        <f>Details2!J140</f>
        <v>NULL</v>
      </c>
      <c r="K140" s="147" t="str">
        <f>Details2!K140</f>
        <v>NULL</v>
      </c>
    </row>
    <row r="141" spans="2:12" x14ac:dyDescent="0.2">
      <c r="B141" s="2" t="str">
        <f>Details2!B141</f>
        <v>Navy</v>
      </c>
      <c r="C141" s="2" t="str">
        <f>Details2!C141</f>
        <v>0100</v>
      </c>
      <c r="D141" s="2" t="str">
        <f>Details2!D141</f>
        <v>NHC New England</v>
      </c>
      <c r="E141" s="2" t="str">
        <f>Details2!E141</f>
        <v>C</v>
      </c>
      <c r="F141" s="147" t="str">
        <f>Details2!F141</f>
        <v>NULL</v>
      </c>
      <c r="G141" s="147" t="str">
        <f>Details2!G141</f>
        <v>NULL</v>
      </c>
      <c r="H141" s="147" t="str">
        <f>Details2!H141</f>
        <v>NULL</v>
      </c>
      <c r="I141" s="147" t="str">
        <f>Details2!I141</f>
        <v>NULL</v>
      </c>
      <c r="J141" s="147" t="str">
        <f>Details2!J141</f>
        <v>NULL</v>
      </c>
      <c r="K141" s="147" t="str">
        <f>Details2!K141</f>
        <v>NULL</v>
      </c>
    </row>
    <row r="142" spans="2:12" x14ac:dyDescent="0.2">
      <c r="B142" s="2" t="str">
        <f>Details2!B142</f>
        <v>Navy</v>
      </c>
      <c r="C142" s="2" t="str">
        <f>Details2!C142</f>
        <v>0103</v>
      </c>
      <c r="D142" s="2" t="str">
        <f>Details2!D142</f>
        <v>NHC Charleston</v>
      </c>
      <c r="E142" s="2" t="str">
        <f>Details2!E142</f>
        <v>H</v>
      </c>
      <c r="F142" s="147" t="str">
        <f>Details2!F142</f>
        <v>NULL</v>
      </c>
      <c r="G142" s="147" t="str">
        <f>Details2!G142</f>
        <v>NULL</v>
      </c>
      <c r="H142" s="147" t="str">
        <f>Details2!H142</f>
        <v>NULL</v>
      </c>
      <c r="I142" s="147" t="str">
        <f>Details2!I142</f>
        <v>NULL</v>
      </c>
      <c r="J142" s="147" t="str">
        <f>Details2!J142</f>
        <v>NULL</v>
      </c>
      <c r="K142" s="147" t="str">
        <f>Details2!K142</f>
        <v>NULL</v>
      </c>
    </row>
    <row r="143" spans="2:12" x14ac:dyDescent="0.2">
      <c r="B143" s="2" t="str">
        <f>Details2!B143</f>
        <v>Navy</v>
      </c>
      <c r="C143" s="2" t="str">
        <f>Details2!C143</f>
        <v>0104</v>
      </c>
      <c r="D143" s="2" t="str">
        <f>Details2!D143</f>
        <v>NH Beaufort</v>
      </c>
      <c r="E143" s="2" t="str">
        <f>Details2!E143</f>
        <v>H</v>
      </c>
      <c r="F143" s="147">
        <f>Details2!F143</f>
        <v>0</v>
      </c>
      <c r="G143" s="147">
        <f>Details2!G143</f>
        <v>0</v>
      </c>
      <c r="H143" s="147">
        <f>Details2!H143</f>
        <v>0</v>
      </c>
      <c r="I143" s="147">
        <f>Details2!I143</f>
        <v>0</v>
      </c>
      <c r="J143" s="147">
        <f>Details2!J143</f>
        <v>0</v>
      </c>
      <c r="K143" s="147">
        <f>Details2!K143</f>
        <v>0</v>
      </c>
    </row>
    <row r="144" spans="2:12" x14ac:dyDescent="0.2">
      <c r="B144" s="2" t="str">
        <f>Details2!B144</f>
        <v>Navy</v>
      </c>
      <c r="C144" s="2" t="str">
        <f>Details2!C144</f>
        <v>0107</v>
      </c>
      <c r="D144" s="2" t="str">
        <f>Details2!D144</f>
        <v>NBHC NSA Mid-South</v>
      </c>
      <c r="E144" s="2" t="str">
        <f>Details2!E144</f>
        <v>C</v>
      </c>
      <c r="F144" s="147" t="str">
        <f>Details2!F144</f>
        <v>NULL</v>
      </c>
      <c r="G144" s="147" t="str">
        <f>Details2!G144</f>
        <v>NULL</v>
      </c>
      <c r="H144" s="147" t="str">
        <f>Details2!H144</f>
        <v>NULL</v>
      </c>
      <c r="I144" s="147" t="str">
        <f>Details2!I144</f>
        <v>NULL</v>
      </c>
      <c r="J144" s="147" t="str">
        <f>Details2!J144</f>
        <v>NULL</v>
      </c>
      <c r="K144" s="147" t="str">
        <f>Details2!K144</f>
        <v>NULL</v>
      </c>
      <c r="L144" s="26"/>
    </row>
    <row r="145" spans="2:12" x14ac:dyDescent="0.2">
      <c r="B145" s="2" t="str">
        <f>Details2!B145</f>
        <v>Navy</v>
      </c>
      <c r="C145" s="2" t="str">
        <f>Details2!C145</f>
        <v>0118</v>
      </c>
      <c r="D145" s="2" t="str">
        <f>Details2!D145</f>
        <v>NHC Corpus Christi</v>
      </c>
      <c r="E145" s="2" t="str">
        <f>Details2!E145</f>
        <v>C</v>
      </c>
      <c r="F145" s="147" t="str">
        <f>Details2!F145</f>
        <v>NULL</v>
      </c>
      <c r="G145" s="147" t="str">
        <f>Details2!G145</f>
        <v>NULL</v>
      </c>
      <c r="H145" s="147" t="str">
        <f>Details2!H145</f>
        <v>NULL</v>
      </c>
      <c r="I145" s="147" t="str">
        <f>Details2!I145</f>
        <v>NULL</v>
      </c>
      <c r="J145" s="147" t="str">
        <f>Details2!J145</f>
        <v>NULL</v>
      </c>
      <c r="K145" s="147" t="str">
        <f>Details2!K145</f>
        <v>NULL</v>
      </c>
    </row>
    <row r="146" spans="2:12" x14ac:dyDescent="0.2">
      <c r="B146" s="2" t="str">
        <f>Details2!B146</f>
        <v>Navy</v>
      </c>
      <c r="C146" s="2" t="str">
        <f>Details2!C146</f>
        <v>0124</v>
      </c>
      <c r="D146" s="2" t="str">
        <f>Details2!D146</f>
        <v>NMC Portsmouth</v>
      </c>
      <c r="E146" s="2" t="str">
        <f>Details2!E146</f>
        <v>H</v>
      </c>
      <c r="F146" s="147">
        <f>Details2!F146</f>
        <v>304691.32</v>
      </c>
      <c r="G146" s="147">
        <f>Details2!G146</f>
        <v>200390.07</v>
      </c>
      <c r="H146" s="147">
        <f>Details2!H146</f>
        <v>997881.83</v>
      </c>
      <c r="I146" s="147">
        <f>Details2!I146</f>
        <v>607159.27</v>
      </c>
      <c r="J146" s="147">
        <f>Details2!J146</f>
        <v>610156.93999999994</v>
      </c>
      <c r="K146" s="147">
        <f>Details2!K146</f>
        <v>206807.22</v>
      </c>
      <c r="L146" s="26"/>
    </row>
    <row r="147" spans="2:12" x14ac:dyDescent="0.2">
      <c r="B147" s="2" t="str">
        <f>Details2!B147</f>
        <v>Navy</v>
      </c>
      <c r="C147" s="2" t="str">
        <f>Details2!C147</f>
        <v>0126</v>
      </c>
      <c r="D147" s="2" t="str">
        <f>Details2!D147</f>
        <v>NH Bremerton</v>
      </c>
      <c r="E147" s="2" t="str">
        <f>Details2!E147</f>
        <v>H</v>
      </c>
      <c r="F147" s="147">
        <f>Details2!F147</f>
        <v>207888.22</v>
      </c>
      <c r="G147" s="147">
        <f>Details2!G147</f>
        <v>54597.75</v>
      </c>
      <c r="H147" s="147">
        <f>Details2!H147</f>
        <v>83108.34</v>
      </c>
      <c r="I147" s="147">
        <f>Details2!I147</f>
        <v>38557.65</v>
      </c>
      <c r="J147" s="147">
        <f>Details2!J147</f>
        <v>45642.55</v>
      </c>
      <c r="K147" s="147">
        <f>Details2!K147</f>
        <v>60215.27</v>
      </c>
      <c r="L147" s="26"/>
    </row>
    <row r="148" spans="2:12" x14ac:dyDescent="0.2">
      <c r="B148" s="2" t="str">
        <f>Details2!B148</f>
        <v>Navy</v>
      </c>
      <c r="C148" s="2" t="str">
        <f>Details2!C148</f>
        <v>0127</v>
      </c>
      <c r="D148" s="2" t="str">
        <f>Details2!D148</f>
        <v>NHC Oak Harbor</v>
      </c>
      <c r="E148" s="2" t="str">
        <f>Details2!E148</f>
        <v>H</v>
      </c>
      <c r="F148" s="147">
        <f>Details2!F148</f>
        <v>14553.16</v>
      </c>
      <c r="G148" s="147">
        <f>Details2!G148</f>
        <v>0</v>
      </c>
      <c r="H148" s="147">
        <f>Details2!H148</f>
        <v>3788.11</v>
      </c>
      <c r="I148" s="147">
        <f>Details2!I148</f>
        <v>3977.39</v>
      </c>
      <c r="J148" s="147">
        <f>Details2!J148</f>
        <v>4933.22</v>
      </c>
      <c r="K148" s="147">
        <f>Details2!K148</f>
        <v>5038.33</v>
      </c>
    </row>
    <row r="149" spans="2:12" x14ac:dyDescent="0.2">
      <c r="B149" s="2" t="str">
        <f>Details2!B149</f>
        <v>Navy</v>
      </c>
      <c r="C149" s="2" t="str">
        <f>Details2!C149</f>
        <v>0280</v>
      </c>
      <c r="D149" s="2" t="str">
        <f>Details2!D149</f>
        <v>NHC Hawaii</v>
      </c>
      <c r="E149" s="2" t="str">
        <f>Details2!E149</f>
        <v>C</v>
      </c>
      <c r="F149" s="147" t="str">
        <f>Details2!F149</f>
        <v>NULL</v>
      </c>
      <c r="G149" s="147" t="str">
        <f>Details2!G149</f>
        <v>NULL</v>
      </c>
      <c r="H149" s="147" t="str">
        <f>Details2!H149</f>
        <v>NULL</v>
      </c>
      <c r="I149" s="147" t="str">
        <f>Details2!I149</f>
        <v>NULL</v>
      </c>
      <c r="J149" s="147" t="str">
        <f>Details2!J149</f>
        <v>NULL</v>
      </c>
      <c r="K149" s="147" t="str">
        <f>Details2!K149</f>
        <v>NULL</v>
      </c>
    </row>
    <row r="150" spans="2:12" x14ac:dyDescent="0.2">
      <c r="B150" s="2" t="str">
        <f>Details2!B150</f>
        <v>Navy</v>
      </c>
      <c r="C150" s="2" t="str">
        <f>Details2!C150</f>
        <v>0297</v>
      </c>
      <c r="D150" s="2" t="str">
        <f>Details2!D150</f>
        <v>NACC New Orleans</v>
      </c>
      <c r="E150" s="2" t="str">
        <f>Details2!E150</f>
        <v>I</v>
      </c>
      <c r="F150" s="147" t="str">
        <f>Details2!F150</f>
        <v>NULL</v>
      </c>
      <c r="G150" s="147" t="str">
        <f>Details2!G150</f>
        <v>NULL</v>
      </c>
      <c r="H150" s="147" t="str">
        <f>Details2!H150</f>
        <v>NULL</v>
      </c>
      <c r="I150" s="147" t="str">
        <f>Details2!I150</f>
        <v>NULL</v>
      </c>
      <c r="J150" s="147" t="str">
        <f>Details2!J150</f>
        <v>NULL</v>
      </c>
      <c r="K150" s="147" t="str">
        <f>Details2!K150</f>
        <v>NULL</v>
      </c>
    </row>
    <row r="151" spans="2:12" x14ac:dyDescent="0.2">
      <c r="B151" s="2" t="str">
        <f>Details2!B151</f>
        <v>Navy</v>
      </c>
      <c r="C151" s="2" t="str">
        <f>Details2!C151</f>
        <v>0306</v>
      </c>
      <c r="D151" s="2" t="str">
        <f>Details2!D151</f>
        <v>NHC Annapolis</v>
      </c>
      <c r="E151" s="2" t="str">
        <f>Details2!E151</f>
        <v>C</v>
      </c>
      <c r="F151" s="147" t="str">
        <f>Details2!F151</f>
        <v>NULL</v>
      </c>
      <c r="G151" s="147" t="str">
        <f>Details2!G151</f>
        <v>NULL</v>
      </c>
      <c r="H151" s="147" t="str">
        <f>Details2!H151</f>
        <v>NULL</v>
      </c>
      <c r="I151" s="147" t="str">
        <f>Details2!I151</f>
        <v>NULL</v>
      </c>
      <c r="J151" s="147" t="str">
        <f>Details2!J151</f>
        <v>NULL</v>
      </c>
      <c r="K151" s="147" t="str">
        <f>Details2!K151</f>
        <v>NULL</v>
      </c>
    </row>
    <row r="152" spans="2:12" x14ac:dyDescent="0.2">
      <c r="B152" s="2" t="str">
        <f>Details2!B152</f>
        <v>Navy</v>
      </c>
      <c r="C152" s="2" t="str">
        <f>Details2!C152</f>
        <v>0321</v>
      </c>
      <c r="D152" s="2" t="str">
        <f>Details2!D152</f>
        <v>NBHC Portsmouth (NH)</v>
      </c>
      <c r="E152" s="2" t="str">
        <f>Details2!E152</f>
        <v>C</v>
      </c>
      <c r="F152" s="147" t="str">
        <f>Details2!F152</f>
        <v>NULL</v>
      </c>
      <c r="G152" s="147" t="str">
        <f>Details2!G152</f>
        <v>NULL</v>
      </c>
      <c r="H152" s="147" t="str">
        <f>Details2!H152</f>
        <v>NULL</v>
      </c>
      <c r="I152" s="147" t="str">
        <f>Details2!I152</f>
        <v>NULL</v>
      </c>
      <c r="J152" s="147" t="str">
        <f>Details2!J152</f>
        <v>NULL</v>
      </c>
      <c r="K152" s="147" t="str">
        <f>Details2!K152</f>
        <v>NULL</v>
      </c>
    </row>
    <row r="153" spans="2:12" x14ac:dyDescent="0.2">
      <c r="B153" s="2" t="str">
        <f>Details2!B153</f>
        <v>Navy</v>
      </c>
      <c r="C153" s="2" t="str">
        <f>Details2!C153</f>
        <v>0385</v>
      </c>
      <c r="D153" s="2" t="str">
        <f>Details2!D153</f>
        <v>NHC Quantico</v>
      </c>
      <c r="E153" s="2" t="str">
        <f>Details2!E153</f>
        <v>C</v>
      </c>
      <c r="F153" s="147" t="str">
        <f>Details2!F153</f>
        <v>NULL</v>
      </c>
      <c r="G153" s="147" t="str">
        <f>Details2!G153</f>
        <v>NULL</v>
      </c>
      <c r="H153" s="147" t="str">
        <f>Details2!H153</f>
        <v>NULL</v>
      </c>
      <c r="I153" s="147" t="str">
        <f>Details2!I153</f>
        <v>NULL</v>
      </c>
      <c r="J153" s="147" t="str">
        <f>Details2!J153</f>
        <v>NULL</v>
      </c>
      <c r="K153" s="147" t="str">
        <f>Details2!K153</f>
        <v>NULL</v>
      </c>
    </row>
    <row r="154" spans="2:12" x14ac:dyDescent="0.2">
      <c r="B154" s="2" t="str">
        <f>Details2!B154</f>
        <v>Navy</v>
      </c>
      <c r="C154" s="2" t="str">
        <f>Details2!C154</f>
        <v>0616</v>
      </c>
      <c r="D154" s="2" t="str">
        <f>Details2!D154</f>
        <v>NH Roosevelt Roads</v>
      </c>
      <c r="E154" s="2" t="str">
        <f>Details2!E154</f>
        <v>I</v>
      </c>
      <c r="F154" s="147" t="str">
        <f>Details2!F154</f>
        <v>NULL</v>
      </c>
      <c r="G154" s="147" t="str">
        <f>Details2!G154</f>
        <v>NULL</v>
      </c>
      <c r="H154" s="147" t="str">
        <f>Details2!H154</f>
        <v>NULL</v>
      </c>
      <c r="I154" s="147" t="str">
        <f>Details2!I154</f>
        <v>NULL</v>
      </c>
      <c r="J154" s="147" t="str">
        <f>Details2!J154</f>
        <v>NULL</v>
      </c>
      <c r="K154" s="147" t="str">
        <f>Details2!K154</f>
        <v>NULL</v>
      </c>
    </row>
    <row r="155" spans="2:12" x14ac:dyDescent="0.2">
      <c r="B155" s="2" t="str">
        <f>Details2!B155</f>
        <v>Navy</v>
      </c>
      <c r="C155" s="2" t="str">
        <f>Details2!C155</f>
        <v>0617</v>
      </c>
      <c r="D155" s="2" t="str">
        <f>Details2!D155</f>
        <v>Naval Hospital Naples</v>
      </c>
      <c r="E155" s="2" t="str">
        <f>Details2!E155</f>
        <v>H</v>
      </c>
      <c r="F155" s="147" t="str">
        <f>Details2!F155</f>
        <v>NULL</v>
      </c>
      <c r="G155" s="147" t="str">
        <f>Details2!G155</f>
        <v>NULL</v>
      </c>
      <c r="H155" s="147" t="str">
        <f>Details2!H155</f>
        <v>NULL</v>
      </c>
      <c r="I155" s="147" t="str">
        <f>Details2!I155</f>
        <v>NULL</v>
      </c>
      <c r="J155" s="147" t="str">
        <f>Details2!J155</f>
        <v>NULL</v>
      </c>
      <c r="K155" s="147" t="str">
        <f>Details2!K155</f>
        <v>NULL</v>
      </c>
    </row>
    <row r="156" spans="2:12" x14ac:dyDescent="0.2">
      <c r="B156" s="2" t="str">
        <f>Details2!B156</f>
        <v>Navy</v>
      </c>
      <c r="C156" s="2" t="str">
        <f>Details2!C156</f>
        <v>0618</v>
      </c>
      <c r="D156" s="2" t="str">
        <f>Details2!D156</f>
        <v>Naval Hospital Rota</v>
      </c>
      <c r="E156" s="2" t="str">
        <f>Details2!E156</f>
        <v>H</v>
      </c>
      <c r="F156" s="147" t="str">
        <f>Details2!F156</f>
        <v>NULL</v>
      </c>
      <c r="G156" s="147" t="str">
        <f>Details2!G156</f>
        <v>NULL</v>
      </c>
      <c r="H156" s="147" t="str">
        <f>Details2!H156</f>
        <v>NULL</v>
      </c>
      <c r="I156" s="147" t="str">
        <f>Details2!I156</f>
        <v>NULL</v>
      </c>
      <c r="J156" s="147" t="str">
        <f>Details2!J156</f>
        <v>NULL</v>
      </c>
      <c r="K156" s="147" t="str">
        <f>Details2!K156</f>
        <v>NULL</v>
      </c>
    </row>
    <row r="157" spans="2:12" x14ac:dyDescent="0.2">
      <c r="B157" s="2" t="str">
        <f>Details2!B157</f>
        <v>Navy</v>
      </c>
      <c r="C157" s="2" t="str">
        <f>Details2!C157</f>
        <v>0620</v>
      </c>
      <c r="D157" s="2" t="str">
        <f>Details2!D157</f>
        <v>NH Guam</v>
      </c>
      <c r="E157" s="2" t="str">
        <f>Details2!E157</f>
        <v>H</v>
      </c>
      <c r="F157" s="147">
        <f>Details2!F157</f>
        <v>57740.19</v>
      </c>
      <c r="G157" s="147">
        <f>Details2!G157</f>
        <v>0</v>
      </c>
      <c r="H157" s="147">
        <f>Details2!H157</f>
        <v>3979.61</v>
      </c>
      <c r="I157" s="147">
        <f>Details2!I157</f>
        <v>2476</v>
      </c>
      <c r="J157" s="147">
        <f>Details2!J157</f>
        <v>0</v>
      </c>
      <c r="K157" s="147">
        <f>Details2!K157</f>
        <v>0</v>
      </c>
    </row>
    <row r="158" spans="2:12" x14ac:dyDescent="0.2">
      <c r="B158" s="2" t="str">
        <f>Details2!B158</f>
        <v>Navy</v>
      </c>
      <c r="C158" s="2" t="str">
        <f>Details2!C158</f>
        <v>0621</v>
      </c>
      <c r="D158" s="2" t="str">
        <f>Details2!D158</f>
        <v>NH Okinawa</v>
      </c>
      <c r="E158" s="2" t="str">
        <f>Details2!E158</f>
        <v>H</v>
      </c>
      <c r="F158" s="147" t="str">
        <f>Details2!F158</f>
        <v>NULL</v>
      </c>
      <c r="G158" s="147" t="str">
        <f>Details2!G158</f>
        <v>NULL</v>
      </c>
      <c r="H158" s="147" t="str">
        <f>Details2!H158</f>
        <v>NULL</v>
      </c>
      <c r="I158" s="147" t="str">
        <f>Details2!I158</f>
        <v>NULL</v>
      </c>
      <c r="J158" s="147" t="str">
        <f>Details2!J158</f>
        <v>NULL</v>
      </c>
      <c r="K158" s="147" t="str">
        <f>Details2!K158</f>
        <v>NULL</v>
      </c>
    </row>
    <row r="159" spans="2:12" x14ac:dyDescent="0.2">
      <c r="B159" s="2" t="str">
        <f>Details2!B159</f>
        <v>Navy</v>
      </c>
      <c r="C159" s="2" t="str">
        <f>Details2!C159</f>
        <v>0622</v>
      </c>
      <c r="D159" s="2" t="str">
        <f>Details2!D159</f>
        <v>NH Yokosuka</v>
      </c>
      <c r="E159" s="2" t="str">
        <f>Details2!E159</f>
        <v>H</v>
      </c>
      <c r="F159" s="147" t="str">
        <f>Details2!F159</f>
        <v>NULL</v>
      </c>
      <c r="G159" s="147" t="str">
        <f>Details2!G159</f>
        <v>NULL</v>
      </c>
      <c r="H159" s="147" t="str">
        <f>Details2!H159</f>
        <v>NULL</v>
      </c>
      <c r="I159" s="147" t="str">
        <f>Details2!I159</f>
        <v>NULL</v>
      </c>
      <c r="J159" s="147" t="str">
        <f>Details2!J159</f>
        <v>NULL</v>
      </c>
      <c r="K159" s="147" t="str">
        <f>Details2!K159</f>
        <v>NULL</v>
      </c>
    </row>
    <row r="160" spans="2:12" x14ac:dyDescent="0.2">
      <c r="B160" s="2" t="str">
        <f>Details2!B160</f>
        <v>Navy</v>
      </c>
      <c r="C160" s="2" t="str">
        <f>Details2!C160</f>
        <v>0624</v>
      </c>
      <c r="D160" s="2" t="str">
        <f>Details2!D160</f>
        <v>NH Sigonella</v>
      </c>
      <c r="E160" s="2" t="str">
        <f>Details2!E160</f>
        <v>H</v>
      </c>
      <c r="F160" s="147" t="str">
        <f>Details2!F160</f>
        <v>NULL</v>
      </c>
      <c r="G160" s="147" t="str">
        <f>Details2!G160</f>
        <v>NULL</v>
      </c>
      <c r="H160" s="147" t="str">
        <f>Details2!H160</f>
        <v>NULL</v>
      </c>
      <c r="I160" s="147" t="str">
        <f>Details2!I160</f>
        <v>NULL</v>
      </c>
      <c r="J160" s="147" t="str">
        <f>Details2!J160</f>
        <v>NULL</v>
      </c>
      <c r="K160" s="147" t="str">
        <f>Details2!K160</f>
        <v>NULL</v>
      </c>
    </row>
    <row r="161" spans="2:12" x14ac:dyDescent="0.2">
      <c r="B161" s="2" t="str">
        <f>Details2!B161</f>
        <v>NCR MD</v>
      </c>
      <c r="C161" s="2" t="str">
        <f>Details2!C161</f>
        <v>0067</v>
      </c>
      <c r="D161" s="2" t="str">
        <f>Details2!D161</f>
        <v>Walter Reed National Military Medical Center</v>
      </c>
      <c r="E161" s="2" t="str">
        <f>Details2!E161</f>
        <v>H</v>
      </c>
      <c r="F161" s="147">
        <f>Details2!F161</f>
        <v>1610630.25</v>
      </c>
      <c r="G161" s="147">
        <f>Details2!G161</f>
        <v>1336807.04</v>
      </c>
      <c r="H161" s="147">
        <f>Details2!H161</f>
        <v>2760890.62</v>
      </c>
      <c r="I161" s="147">
        <f>Details2!I161</f>
        <v>1657668.11</v>
      </c>
      <c r="J161" s="147">
        <f>Details2!J161</f>
        <v>1958638.62</v>
      </c>
      <c r="K161" s="147">
        <f>Details2!K161</f>
        <v>1726045.13</v>
      </c>
    </row>
    <row r="162" spans="2:12" x14ac:dyDescent="0.2">
      <c r="B162" s="2" t="str">
        <f>Details2!B162</f>
        <v>NCR MD</v>
      </c>
      <c r="C162" s="2" t="str">
        <f>Details2!C162</f>
        <v>0123</v>
      </c>
      <c r="D162" s="2" t="str">
        <f>Details2!D162</f>
        <v>Ft. Belvoir (FT. Belvoir Community Hospital)</v>
      </c>
      <c r="E162" s="2" t="str">
        <f>Details2!E162</f>
        <v>H</v>
      </c>
      <c r="F162" s="147">
        <f>Details2!F162</f>
        <v>303247.90000000002</v>
      </c>
      <c r="G162" s="147">
        <f>Details2!G162</f>
        <v>351420.72</v>
      </c>
      <c r="H162" s="147">
        <f>Details2!H162</f>
        <v>215198.17</v>
      </c>
      <c r="I162" s="147">
        <f>Details2!I162</f>
        <v>334044.13</v>
      </c>
      <c r="J162" s="147">
        <f>Details2!J162</f>
        <v>637098.48</v>
      </c>
      <c r="K162" s="147">
        <f>Details2!K162</f>
        <v>545790.43000000005</v>
      </c>
    </row>
    <row r="163" spans="2:12" x14ac:dyDescent="0.2">
      <c r="B163" s="2" t="str">
        <f>Details2!B163</f>
        <v>NCR MD</v>
      </c>
      <c r="C163" s="2" t="str">
        <f>Details2!C163</f>
        <v>9123</v>
      </c>
      <c r="D163" s="2" t="str">
        <f>Details2!D163</f>
        <v>CSE Admin</v>
      </c>
      <c r="E163" s="2" t="str">
        <f>Details2!E163</f>
        <v>NULL</v>
      </c>
      <c r="F163" s="147" t="str">
        <f>Details2!F163</f>
        <v>NULL</v>
      </c>
      <c r="G163" s="147" t="str">
        <f>Details2!G163</f>
        <v>NULL</v>
      </c>
      <c r="H163" s="147" t="str">
        <f>Details2!H163</f>
        <v>NULL</v>
      </c>
      <c r="I163" s="147" t="str">
        <f>Details2!I163</f>
        <v>NULL</v>
      </c>
      <c r="J163" s="147" t="str">
        <f>Details2!J163</f>
        <v>NULL</v>
      </c>
      <c r="K163" s="147" t="str">
        <f>Details2!K163</f>
        <v>NULL</v>
      </c>
    </row>
    <row r="164" spans="2:12" x14ac:dyDescent="0.2">
      <c r="B164" s="2" t="str">
        <f>Details2!B164</f>
        <v>NCR MD</v>
      </c>
      <c r="C164" s="2" t="str">
        <f>Details2!C164</f>
        <v>PROV</v>
      </c>
      <c r="D164" s="2" t="str">
        <f>Details2!D164</f>
        <v>UBO CSE Provider</v>
      </c>
      <c r="E164" s="2" t="str">
        <f>Details2!E164</f>
        <v>NULL</v>
      </c>
      <c r="F164" s="147" t="str">
        <f>Details2!F164</f>
        <v>NULL</v>
      </c>
      <c r="G164" s="147" t="str">
        <f>Details2!G164</f>
        <v>NULL</v>
      </c>
      <c r="H164" s="147" t="str">
        <f>Details2!H164</f>
        <v>NULL</v>
      </c>
      <c r="I164" s="147" t="str">
        <f>Details2!I164</f>
        <v>NULL</v>
      </c>
      <c r="J164" s="147" t="str">
        <f>Details2!J164</f>
        <v>NULL</v>
      </c>
      <c r="K164" s="147" t="str">
        <f>Details2!K164</f>
        <v>NULL</v>
      </c>
    </row>
    <row r="167" spans="2:12" x14ac:dyDescent="0.2">
      <c r="B167" s="14" t="s">
        <v>130</v>
      </c>
      <c r="C167" s="9"/>
      <c r="F167" s="143">
        <f>SUM(F5:F81)</f>
        <v>820628.85999999987</v>
      </c>
      <c r="G167" s="143">
        <f t="shared" ref="G167:K167" si="0">SUM(G5:G81)</f>
        <v>927053.57</v>
      </c>
      <c r="H167" s="143">
        <f t="shared" si="0"/>
        <v>1203447.3999999999</v>
      </c>
      <c r="I167" s="143">
        <f t="shared" si="0"/>
        <v>293830.33999999997</v>
      </c>
      <c r="J167" s="143">
        <f t="shared" si="0"/>
        <v>388946.77</v>
      </c>
      <c r="K167" s="143">
        <f t="shared" si="0"/>
        <v>1180009.43</v>
      </c>
      <c r="L167" s="2"/>
    </row>
    <row r="168" spans="2:12" x14ac:dyDescent="0.2">
      <c r="B168" s="14" t="s">
        <v>131</v>
      </c>
      <c r="C168" s="9"/>
      <c r="F168" s="143">
        <f>SUM(F83:F129)</f>
        <v>5095656.41</v>
      </c>
      <c r="G168" s="143">
        <f t="shared" ref="G168:K168" si="1">SUM(G83:G129)</f>
        <v>3709553.1200000006</v>
      </c>
      <c r="H168" s="143">
        <f t="shared" si="1"/>
        <v>3629753.3900000006</v>
      </c>
      <c r="I168" s="143">
        <f t="shared" si="1"/>
        <v>2689363.8400000003</v>
      </c>
      <c r="J168" s="143">
        <f t="shared" si="1"/>
        <v>3064742.4299999992</v>
      </c>
      <c r="K168" s="143">
        <f t="shared" si="1"/>
        <v>4420091.9800000004</v>
      </c>
      <c r="L168" s="21"/>
    </row>
    <row r="169" spans="2:12" x14ac:dyDescent="0.2">
      <c r="B169" s="14" t="s">
        <v>420</v>
      </c>
      <c r="C169" s="9"/>
      <c r="F169" s="143">
        <f>SUM(F161:F164)</f>
        <v>1913878.15</v>
      </c>
      <c r="G169" s="143">
        <f t="shared" ref="G169:K169" si="2">SUM(G161:G164)</f>
        <v>1688227.76</v>
      </c>
      <c r="H169" s="143">
        <f t="shared" si="2"/>
        <v>2976088.79</v>
      </c>
      <c r="I169" s="143">
        <f t="shared" si="2"/>
        <v>1991712.2400000002</v>
      </c>
      <c r="J169" s="143">
        <f t="shared" si="2"/>
        <v>2595737.1</v>
      </c>
      <c r="K169" s="143">
        <f t="shared" si="2"/>
        <v>2271835.56</v>
      </c>
      <c r="L169" s="27"/>
    </row>
    <row r="170" spans="2:12" x14ac:dyDescent="0.2">
      <c r="B170" s="14" t="s">
        <v>308</v>
      </c>
      <c r="C170" s="9"/>
      <c r="F170" s="143">
        <f>SUM(F130:F160)</f>
        <v>1056752.31</v>
      </c>
      <c r="G170" s="143">
        <f t="shared" ref="G170:K170" si="3">SUM(G130:G160)</f>
        <v>883039.41000000015</v>
      </c>
      <c r="H170" s="143">
        <f t="shared" si="3"/>
        <v>1765525.3500000003</v>
      </c>
      <c r="I170" s="143">
        <f t="shared" si="3"/>
        <v>1345262.2399999998</v>
      </c>
      <c r="J170" s="143">
        <f t="shared" si="3"/>
        <v>1314151.8199999998</v>
      </c>
      <c r="K170" s="143">
        <f t="shared" si="3"/>
        <v>776645.48</v>
      </c>
      <c r="L170" s="27"/>
    </row>
    <row r="171" spans="2:12" x14ac:dyDescent="0.2">
      <c r="B171" s="14" t="s">
        <v>135</v>
      </c>
      <c r="C171" s="9"/>
      <c r="F171" s="143">
        <f>SUM(F5:F164)</f>
        <v>8886915.7300000023</v>
      </c>
      <c r="G171" s="143">
        <f t="shared" ref="G171:K171" si="4">SUM(G5:G164)</f>
        <v>7207873.8599999985</v>
      </c>
      <c r="H171" s="143">
        <f t="shared" si="4"/>
        <v>9574814.9299999997</v>
      </c>
      <c r="I171" s="143">
        <f t="shared" si="4"/>
        <v>6320168.6600000001</v>
      </c>
      <c r="J171" s="143">
        <f t="shared" si="4"/>
        <v>7363578.1199999992</v>
      </c>
      <c r="K171" s="143">
        <f t="shared" si="4"/>
        <v>8648582.4499999993</v>
      </c>
      <c r="L171" s="2"/>
    </row>
    <row r="172" spans="2:12" x14ac:dyDescent="0.2">
      <c r="L172" s="2"/>
    </row>
    <row r="173" spans="2:12" x14ac:dyDescent="0.2">
      <c r="B173" s="15" t="s">
        <v>132</v>
      </c>
      <c r="C173" s="3"/>
      <c r="D173" s="3"/>
      <c r="E173" s="3"/>
      <c r="F173" s="148" t="str">
        <f>IF(F167='Total Collections'!C6,"yes","no")</f>
        <v>yes</v>
      </c>
      <c r="G173" s="148" t="str">
        <f>IF(G167='Total Collections'!D6,"yes","no")</f>
        <v>yes</v>
      </c>
      <c r="H173" s="148" t="str">
        <f>IF(H167='Total Collections'!E6,"yes","no")</f>
        <v>yes</v>
      </c>
      <c r="I173" s="148" t="str">
        <f>IF(I167='Total Collections'!F6,"yes","no")</f>
        <v>yes</v>
      </c>
      <c r="J173" s="148" t="str">
        <f>IF(J167='Total Collections'!G6,"yes","no")</f>
        <v>yes</v>
      </c>
      <c r="K173" s="148" t="str">
        <f>IF(K167='Total Collections'!H6,"yes","no")</f>
        <v>yes</v>
      </c>
      <c r="L173" s="2"/>
    </row>
    <row r="174" spans="2:12" x14ac:dyDescent="0.2">
      <c r="B174" s="15" t="s">
        <v>133</v>
      </c>
      <c r="C174" s="3"/>
      <c r="D174" s="3"/>
      <c r="E174" s="3"/>
      <c r="F174" s="148" t="str">
        <f>IF(F168='Total Collections'!C7,"yes","no")</f>
        <v>yes</v>
      </c>
      <c r="G174" s="148" t="str">
        <f>IF(G168='Total Collections'!D7,"yes","no")</f>
        <v>yes</v>
      </c>
      <c r="H174" s="148" t="str">
        <f>IF(H168='Total Collections'!E7,"yes","no")</f>
        <v>yes</v>
      </c>
      <c r="I174" s="148" t="str">
        <f>IF(I168='Total Collections'!F7,"yes","no")</f>
        <v>yes</v>
      </c>
      <c r="J174" s="148" t="str">
        <f>IF(J168='Total Collections'!G7,"yes","no")</f>
        <v>yes</v>
      </c>
      <c r="K174" s="148" t="str">
        <f>IF(K168='Total Collections'!H7,"yes","no")</f>
        <v>yes</v>
      </c>
      <c r="L174" s="2"/>
    </row>
    <row r="175" spans="2:12" x14ac:dyDescent="0.2">
      <c r="B175" s="15" t="s">
        <v>134</v>
      </c>
      <c r="C175" s="3"/>
      <c r="D175" s="3"/>
      <c r="E175" s="3"/>
      <c r="F175" s="148" t="str">
        <f>IF(F170='Total Collections'!C8,"yes","no")</f>
        <v>yes</v>
      </c>
      <c r="G175" s="148" t="str">
        <f>IF(G170='Total Collections'!D8,"yes","no")</f>
        <v>yes</v>
      </c>
      <c r="H175" s="148" t="str">
        <f>IF(H170='Total Collections'!E8,"yes","no")</f>
        <v>yes</v>
      </c>
      <c r="I175" s="148" t="str">
        <f>IF(I170='Total Collections'!F8,"yes","no")</f>
        <v>yes</v>
      </c>
      <c r="J175" s="148" t="str">
        <f>IF(J170='Total Collections'!G8,"yes","no")</f>
        <v>yes</v>
      </c>
      <c r="K175" s="148" t="str">
        <f>IF(K170='Total Collections'!H8,"yes","no")</f>
        <v>yes</v>
      </c>
      <c r="L175" s="27"/>
    </row>
    <row r="176" spans="2:12" x14ac:dyDescent="0.2">
      <c r="B176" s="15" t="s">
        <v>421</v>
      </c>
      <c r="C176" s="3"/>
      <c r="D176" s="3"/>
      <c r="E176" s="3"/>
      <c r="F176" s="148" t="str">
        <f>IF(F169='Total Collections'!C9,"yes","no")</f>
        <v>yes</v>
      </c>
      <c r="G176" s="148" t="str">
        <f>IF(G169='Total Collections'!D9,"yes","no")</f>
        <v>yes</v>
      </c>
      <c r="H176" s="148" t="str">
        <f>IF(H169='Total Collections'!E9,"yes","no")</f>
        <v>yes</v>
      </c>
      <c r="I176" s="148" t="str">
        <f>IF(I169='Total Collections'!F9,"yes","no")</f>
        <v>yes</v>
      </c>
      <c r="J176" s="148" t="str">
        <f>IF(J169='Total Collections'!G9,"yes","no")</f>
        <v>yes</v>
      </c>
      <c r="K176" s="148" t="str">
        <f>IF(K169='Total Collections'!H9,"yes","no")</f>
        <v>yes</v>
      </c>
      <c r="L176" s="27"/>
    </row>
    <row r="177" spans="2:12" x14ac:dyDescent="0.2">
      <c r="B177" s="15" t="s">
        <v>136</v>
      </c>
      <c r="F177" s="148" t="str">
        <f>IF(F171='Total Collections'!C10,"yes","no")</f>
        <v>yes</v>
      </c>
      <c r="G177" s="148" t="str">
        <f>IF(G171='Total Collections'!D10,"yes","no")</f>
        <v>yes</v>
      </c>
      <c r="H177" s="148" t="str">
        <f>IF(H171='Total Collections'!E10,"yes","no")</f>
        <v>yes</v>
      </c>
      <c r="I177" s="148" t="str">
        <f>IF(I171='Total Collections'!F10,"yes","no")</f>
        <v>yes</v>
      </c>
      <c r="J177" s="148" t="str">
        <f>IF(J171='Total Collections'!G10,"yes","no")</f>
        <v>yes</v>
      </c>
      <c r="K177" s="148" t="str">
        <f>IF(K171='Total Collections'!H10,"yes","no")</f>
        <v>yes</v>
      </c>
    </row>
    <row r="178" spans="2:12" x14ac:dyDescent="0.2">
      <c r="K178" s="148"/>
    </row>
    <row r="180" spans="2:12" x14ac:dyDescent="0.2">
      <c r="L180" s="27"/>
    </row>
  </sheetData>
  <sheetProtection algorithmName="SHA-512" hashValue="Y/OQWDooBGmj/ctB/bvVPNOHQ4UiZl3FzqgGK4A2FiXGnj0RCZZqvpB7q8IDOJWR+da9JXA33pVHacVchrTGGw==" saltValue="Chg9DXBX3D6W8PwpzJwKYA==" spinCount="100000" sheet="1" objects="1" scenarios="1"/>
  <customSheetViews>
    <customSheetView guid="{682B1C7E-A6D1-4384-8662-C567FBAFE5BB}" scale="85">
      <selection activeCell="K159" sqref="K159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topLeftCell="A135">
      <selection activeCell="K161" sqref="K161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 topLeftCell="B1">
      <selection activeCell="G166" sqref="G166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K159" sqref="K159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>
    <pageSetUpPr autoPageBreaks="0"/>
  </sheetPr>
  <dimension ref="A1:P180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8" width="14.85546875" style="147" customWidth="1"/>
    <col min="9" max="9" width="13.85546875" style="147" customWidth="1"/>
    <col min="10" max="10" width="13.85546875" style="147" bestFit="1" customWidth="1"/>
    <col min="11" max="11" width="14.140625" style="147" customWidth="1"/>
    <col min="12" max="13" width="12" customWidth="1"/>
    <col min="14" max="14" width="12" bestFit="1" customWidth="1"/>
  </cols>
  <sheetData>
    <row r="1" spans="1:11" x14ac:dyDescent="0.2">
      <c r="A1" s="142" t="s">
        <v>445</v>
      </c>
    </row>
    <row r="2" spans="1:11" x14ac:dyDescent="0.2">
      <c r="A2" s="142"/>
    </row>
    <row r="3" spans="1:11" x14ac:dyDescent="0.2">
      <c r="B3" t="s">
        <v>4</v>
      </c>
      <c r="C3" s="2" t="s">
        <v>8</v>
      </c>
      <c r="D3" s="2" t="s">
        <v>9</v>
      </c>
      <c r="E3" s="2" t="s">
        <v>285</v>
      </c>
      <c r="G3" s="147" t="s">
        <v>310</v>
      </c>
    </row>
    <row r="4" spans="1:11" x14ac:dyDescent="0.2">
      <c r="F4" s="136" t="s">
        <v>413</v>
      </c>
      <c r="G4" s="136" t="s">
        <v>427</v>
      </c>
      <c r="H4" s="136" t="s">
        <v>431</v>
      </c>
      <c r="I4" s="136" t="s">
        <v>434</v>
      </c>
      <c r="J4" s="136" t="s">
        <v>483</v>
      </c>
      <c r="K4" s="136" t="s">
        <v>508</v>
      </c>
    </row>
    <row r="5" spans="1:11" x14ac:dyDescent="0.2">
      <c r="B5" t="str">
        <f>Details2!B335</f>
        <v>Air Force</v>
      </c>
      <c r="C5" t="str">
        <f>Details2!C335</f>
        <v>0004</v>
      </c>
      <c r="D5" t="str">
        <f>Details2!D335</f>
        <v>Maxwell AFB (42nd Medical Group)</v>
      </c>
      <c r="E5" t="str">
        <f>Details2!E335</f>
        <v>C</v>
      </c>
      <c r="F5" s="147" t="str">
        <f>Details2!F335</f>
        <v>NULL</v>
      </c>
      <c r="G5" s="147" t="str">
        <f>Details2!G335</f>
        <v>NULL</v>
      </c>
      <c r="H5" s="147" t="str">
        <f>Details2!H335</f>
        <v>NULL</v>
      </c>
      <c r="I5" s="147" t="str">
        <f>Details2!I335</f>
        <v>NULL</v>
      </c>
      <c r="J5" s="147" t="str">
        <f>Details2!J335</f>
        <v>NULL</v>
      </c>
      <c r="K5" s="147" t="str">
        <f>Details2!K335</f>
        <v>NULL</v>
      </c>
    </row>
    <row r="6" spans="1:11" x14ac:dyDescent="0.2">
      <c r="B6" t="str">
        <f>Details2!B336</f>
        <v>Air Force</v>
      </c>
      <c r="C6" t="str">
        <f>Details2!C336</f>
        <v>0006</v>
      </c>
      <c r="D6" t="str">
        <f>Details2!D336</f>
        <v>Elmendorf AFB (3rd Medical group)</v>
      </c>
      <c r="E6" t="str">
        <f>Details2!E336</f>
        <v>H</v>
      </c>
      <c r="F6" s="147">
        <f>Details2!F336</f>
        <v>463067.8</v>
      </c>
      <c r="G6" s="147">
        <f>Details2!G336</f>
        <v>231044.94</v>
      </c>
      <c r="H6" s="147">
        <f>Details2!H336</f>
        <v>271612.53000000003</v>
      </c>
      <c r="I6" s="147">
        <f>Details2!I336</f>
        <v>216487.36</v>
      </c>
      <c r="J6" s="147">
        <f>Details2!J336</f>
        <v>0</v>
      </c>
      <c r="K6" s="147">
        <f>Details2!K336</f>
        <v>0</v>
      </c>
    </row>
    <row r="7" spans="1:11" x14ac:dyDescent="0.2">
      <c r="B7" t="str">
        <f>Details2!B337</f>
        <v>Air Force</v>
      </c>
      <c r="C7" t="str">
        <f>Details2!C337</f>
        <v>0009</v>
      </c>
      <c r="D7" t="str">
        <f>Details2!D337</f>
        <v>Luke AFB (56th Medical Group)</v>
      </c>
      <c r="E7" t="str">
        <f>Details2!E337</f>
        <v>C</v>
      </c>
      <c r="F7" s="147" t="str">
        <f>Details2!F337</f>
        <v>NULL</v>
      </c>
      <c r="G7" s="147" t="str">
        <f>Details2!G337</f>
        <v>NULL</v>
      </c>
      <c r="H7" s="147" t="str">
        <f>Details2!H337</f>
        <v>NULL</v>
      </c>
      <c r="I7" s="147" t="str">
        <f>Details2!I337</f>
        <v>NULL</v>
      </c>
      <c r="J7" s="147" t="str">
        <f>Details2!J337</f>
        <v>NULL</v>
      </c>
      <c r="K7" s="147" t="str">
        <f>Details2!K337</f>
        <v>NULL</v>
      </c>
    </row>
    <row r="8" spans="1:11" x14ac:dyDescent="0.2">
      <c r="B8" t="str">
        <f>Details2!B338</f>
        <v>Air Force</v>
      </c>
      <c r="C8" t="str">
        <f>Details2!C338</f>
        <v>0010</v>
      </c>
      <c r="D8" t="str">
        <f>Details2!D338</f>
        <v>Davis Monthan AFB (355th Medical Group)</v>
      </c>
      <c r="E8" t="str">
        <f>Details2!E338</f>
        <v>C</v>
      </c>
      <c r="F8" s="147" t="str">
        <f>Details2!F338</f>
        <v>NULL</v>
      </c>
      <c r="G8" s="147" t="str">
        <f>Details2!G338</f>
        <v>NULL</v>
      </c>
      <c r="H8" s="147" t="str">
        <f>Details2!H338</f>
        <v>NULL</v>
      </c>
      <c r="I8" s="147" t="str">
        <f>Details2!I338</f>
        <v>NULL</v>
      </c>
      <c r="J8" s="147" t="str">
        <f>Details2!J338</f>
        <v>NULL</v>
      </c>
      <c r="K8" s="147" t="str">
        <f>Details2!K338</f>
        <v>NULL</v>
      </c>
    </row>
    <row r="9" spans="1:11" x14ac:dyDescent="0.2">
      <c r="B9" t="str">
        <f>Details2!B339</f>
        <v>Air Force</v>
      </c>
      <c r="C9" t="str">
        <f>Details2!C339</f>
        <v>0013</v>
      </c>
      <c r="D9" t="str">
        <f>Details2!D339</f>
        <v>Little Rock AFB (314th Medical Group)</v>
      </c>
      <c r="E9" t="str">
        <f>Details2!E339</f>
        <v>C</v>
      </c>
      <c r="F9" s="147" t="str">
        <f>Details2!F339</f>
        <v>NULL</v>
      </c>
      <c r="G9" s="147" t="str">
        <f>Details2!G339</f>
        <v>NULL</v>
      </c>
      <c r="H9" s="147" t="str">
        <f>Details2!H339</f>
        <v>NULL</v>
      </c>
      <c r="I9" s="147" t="str">
        <f>Details2!I339</f>
        <v>NULL</v>
      </c>
      <c r="J9" s="147" t="str">
        <f>Details2!J339</f>
        <v>NULL</v>
      </c>
      <c r="K9" s="147" t="str">
        <f>Details2!K339</f>
        <v>NULL</v>
      </c>
    </row>
    <row r="10" spans="1:11" x14ac:dyDescent="0.2">
      <c r="B10" t="str">
        <f>Details2!B340</f>
        <v>Air Force</v>
      </c>
      <c r="C10" t="str">
        <f>Details2!C340</f>
        <v>0014</v>
      </c>
      <c r="D10" t="str">
        <f>Details2!D340</f>
        <v>Travis AFB (60th Medical Group)</v>
      </c>
      <c r="E10" t="str">
        <f>Details2!E340</f>
        <v>H</v>
      </c>
      <c r="F10" s="147">
        <f>Details2!F340</f>
        <v>554504.05000000005</v>
      </c>
      <c r="G10" s="147">
        <f>Details2!G340</f>
        <v>874897.52</v>
      </c>
      <c r="H10" s="147">
        <f>Details2!H340</f>
        <v>804367.15</v>
      </c>
      <c r="I10" s="147">
        <f>Details2!I340</f>
        <v>266511.92</v>
      </c>
      <c r="J10" s="147">
        <f>Details2!J340</f>
        <v>0</v>
      </c>
      <c r="K10" s="147">
        <f>Details2!K340</f>
        <v>0</v>
      </c>
    </row>
    <row r="11" spans="1:11" x14ac:dyDescent="0.2">
      <c r="B11" t="str">
        <f>Details2!B341</f>
        <v>Air Force</v>
      </c>
      <c r="C11" t="str">
        <f>Details2!C341</f>
        <v>0015</v>
      </c>
      <c r="D11" t="str">
        <f>Details2!D341</f>
        <v>Beale AFB (9th Medical Group)</v>
      </c>
      <c r="E11" t="str">
        <f>Details2!E341</f>
        <v>C</v>
      </c>
      <c r="F11" s="147" t="str">
        <f>Details2!F341</f>
        <v>NULL</v>
      </c>
      <c r="G11" s="147" t="str">
        <f>Details2!G341</f>
        <v>NULL</v>
      </c>
      <c r="H11" s="147" t="str">
        <f>Details2!H341</f>
        <v>NULL</v>
      </c>
      <c r="I11" s="147" t="str">
        <f>Details2!I341</f>
        <v>NULL</v>
      </c>
      <c r="J11" s="147" t="str">
        <f>Details2!J341</f>
        <v>NULL</v>
      </c>
      <c r="K11" s="147" t="str">
        <f>Details2!K341</f>
        <v>NULL</v>
      </c>
    </row>
    <row r="12" spans="1:11" x14ac:dyDescent="0.2">
      <c r="B12" t="str">
        <f>Details2!B342</f>
        <v>Air Force</v>
      </c>
      <c r="C12" t="str">
        <f>Details2!C342</f>
        <v>0018</v>
      </c>
      <c r="D12" t="str">
        <f>Details2!D342</f>
        <v>Vandenberg AFB (30th Medical Group)</v>
      </c>
      <c r="E12" t="str">
        <f>Details2!E342</f>
        <v>C</v>
      </c>
      <c r="F12" s="147" t="str">
        <f>Details2!F342</f>
        <v>NULL</v>
      </c>
      <c r="G12" s="147" t="str">
        <f>Details2!G342</f>
        <v>NULL</v>
      </c>
      <c r="H12" s="147" t="str">
        <f>Details2!H342</f>
        <v>NULL</v>
      </c>
      <c r="I12" s="147" t="str">
        <f>Details2!I342</f>
        <v>NULL</v>
      </c>
      <c r="J12" s="147" t="str">
        <f>Details2!J342</f>
        <v>NULL</v>
      </c>
      <c r="K12" s="147" t="str">
        <f>Details2!K342</f>
        <v>NULL</v>
      </c>
    </row>
    <row r="13" spans="1:11" x14ac:dyDescent="0.2">
      <c r="B13" t="str">
        <f>Details2!B343</f>
        <v>Air Force</v>
      </c>
      <c r="C13" t="str">
        <f>Details2!C343</f>
        <v>0019</v>
      </c>
      <c r="D13" t="str">
        <f>Details2!D343</f>
        <v>Edwards AFB (95th Medical Group)</v>
      </c>
      <c r="E13" t="str">
        <f>Details2!E343</f>
        <v>C</v>
      </c>
      <c r="F13" s="147" t="str">
        <f>Details2!F343</f>
        <v>NULL</v>
      </c>
      <c r="G13" s="147" t="str">
        <f>Details2!G343</f>
        <v>NULL</v>
      </c>
      <c r="H13" s="147" t="str">
        <f>Details2!H343</f>
        <v>NULL</v>
      </c>
      <c r="I13" s="147" t="str">
        <f>Details2!I343</f>
        <v>NULL</v>
      </c>
      <c r="J13" s="147" t="str">
        <f>Details2!J343</f>
        <v>NULL</v>
      </c>
      <c r="K13" s="147" t="str">
        <f>Details2!K343</f>
        <v>NULL</v>
      </c>
    </row>
    <row r="14" spans="1:11" x14ac:dyDescent="0.2">
      <c r="B14" t="str">
        <f>Details2!B344</f>
        <v>Air Force</v>
      </c>
      <c r="C14" t="str">
        <f>Details2!C344</f>
        <v>0033</v>
      </c>
      <c r="D14" t="str">
        <f>Details2!D344</f>
        <v>USAF Academy (10th Medical Group)</v>
      </c>
      <c r="E14" t="str">
        <f>Details2!E344</f>
        <v>H</v>
      </c>
      <c r="F14" s="147" t="str">
        <f>Details2!F344</f>
        <v>NULL</v>
      </c>
      <c r="G14" s="147" t="str">
        <f>Details2!G344</f>
        <v>NULL</v>
      </c>
      <c r="H14" s="147" t="str">
        <f>Details2!H344</f>
        <v>NULL</v>
      </c>
      <c r="I14" s="147" t="str">
        <f>Details2!I344</f>
        <v>NULL</v>
      </c>
      <c r="J14" s="147" t="str">
        <f>Details2!J344</f>
        <v>NULL</v>
      </c>
      <c r="K14" s="147" t="str">
        <f>Details2!K344</f>
        <v>NULL</v>
      </c>
    </row>
    <row r="15" spans="1:11" x14ac:dyDescent="0.2">
      <c r="B15" t="str">
        <f>Details2!B345</f>
        <v>Air Force</v>
      </c>
      <c r="C15" t="str">
        <f>Details2!C345</f>
        <v>0036</v>
      </c>
      <c r="D15" t="str">
        <f>Details2!D345</f>
        <v>Dover AFB (436th Medical Group)</v>
      </c>
      <c r="E15" t="str">
        <f>Details2!E345</f>
        <v>C</v>
      </c>
      <c r="F15" s="147" t="str">
        <f>Details2!F345</f>
        <v>NULL</v>
      </c>
      <c r="G15" s="147" t="str">
        <f>Details2!G345</f>
        <v>NULL</v>
      </c>
      <c r="H15" s="147" t="str">
        <f>Details2!H345</f>
        <v>NULL</v>
      </c>
      <c r="I15" s="147" t="str">
        <f>Details2!I345</f>
        <v>NULL</v>
      </c>
      <c r="J15" s="147" t="str">
        <f>Details2!J345</f>
        <v>NULL</v>
      </c>
      <c r="K15" s="147" t="str">
        <f>Details2!K345</f>
        <v>NULL</v>
      </c>
    </row>
    <row r="16" spans="1:11" x14ac:dyDescent="0.2">
      <c r="B16" t="str">
        <f>Details2!B346</f>
        <v>Air Force</v>
      </c>
      <c r="C16" t="str">
        <f>Details2!C346</f>
        <v>0042</v>
      </c>
      <c r="D16" t="str">
        <f>Details2!D346</f>
        <v>Eglin AFB (96th Medical Group)</v>
      </c>
      <c r="E16" t="str">
        <f>Details2!E346</f>
        <v>H</v>
      </c>
      <c r="F16" s="147">
        <f>Details2!F346</f>
        <v>108683.27</v>
      </c>
      <c r="G16" s="147">
        <f>Details2!G346</f>
        <v>168373.55</v>
      </c>
      <c r="H16" s="147">
        <f>Details2!H346</f>
        <v>156783.82</v>
      </c>
      <c r="I16" s="147">
        <f>Details2!I346</f>
        <v>258478.69</v>
      </c>
      <c r="J16" s="147">
        <f>Details2!J346</f>
        <v>0</v>
      </c>
      <c r="K16" s="147">
        <f>Details2!K346</f>
        <v>0</v>
      </c>
    </row>
    <row r="17" spans="2:13" x14ac:dyDescent="0.2">
      <c r="B17" t="str">
        <f>Details2!B347</f>
        <v>Air Force</v>
      </c>
      <c r="C17" t="str">
        <f>Details2!C347</f>
        <v>0043</v>
      </c>
      <c r="D17" t="str">
        <f>Details2!D347</f>
        <v>Tyndall AFB (325th Medical Group)</v>
      </c>
      <c r="E17" t="str">
        <f>Details2!E347</f>
        <v>C</v>
      </c>
      <c r="F17" s="147" t="str">
        <f>Details2!F347</f>
        <v>NULL</v>
      </c>
      <c r="G17" s="147" t="str">
        <f>Details2!G347</f>
        <v>NULL</v>
      </c>
      <c r="H17" s="147" t="str">
        <f>Details2!H347</f>
        <v>NULL</v>
      </c>
      <c r="I17" s="147" t="str">
        <f>Details2!I347</f>
        <v>NULL</v>
      </c>
      <c r="J17" s="147" t="str">
        <f>Details2!J347</f>
        <v>NULL</v>
      </c>
      <c r="K17" s="147" t="str">
        <f>Details2!K347</f>
        <v>NULL</v>
      </c>
    </row>
    <row r="18" spans="2:13" x14ac:dyDescent="0.2">
      <c r="B18" t="str">
        <f>Details2!B348</f>
        <v>Air Force</v>
      </c>
      <c r="C18" t="str">
        <f>Details2!C348</f>
        <v>0045</v>
      </c>
      <c r="D18" t="str">
        <f>Details2!D348</f>
        <v>MacDill AFB (6th Medical Group)</v>
      </c>
      <c r="E18" t="str">
        <f>Details2!E348</f>
        <v>C</v>
      </c>
      <c r="F18" s="147" t="str">
        <f>Details2!F348</f>
        <v>NULL</v>
      </c>
      <c r="G18" s="147" t="str">
        <f>Details2!G348</f>
        <v>NULL</v>
      </c>
      <c r="H18" s="147" t="str">
        <f>Details2!H348</f>
        <v>NULL</v>
      </c>
      <c r="I18" s="147" t="str">
        <f>Details2!I348</f>
        <v>NULL</v>
      </c>
      <c r="J18" s="147" t="str">
        <f>Details2!J348</f>
        <v>NULL</v>
      </c>
      <c r="K18" s="147" t="str">
        <f>Details2!K348</f>
        <v>NULL</v>
      </c>
    </row>
    <row r="19" spans="2:13" x14ac:dyDescent="0.2">
      <c r="B19" t="str">
        <f>Details2!B349</f>
        <v>Air Force</v>
      </c>
      <c r="C19" t="str">
        <f>Details2!C349</f>
        <v>0046</v>
      </c>
      <c r="D19" t="str">
        <f>Details2!D349</f>
        <v>Patrick AFB (45th Medical Group)</v>
      </c>
      <c r="E19" t="str">
        <f>Details2!E349</f>
        <v>C</v>
      </c>
      <c r="F19" s="147" t="str">
        <f>Details2!F349</f>
        <v>NULL</v>
      </c>
      <c r="G19" s="147" t="str">
        <f>Details2!G349</f>
        <v>NULL</v>
      </c>
      <c r="H19" s="147" t="str">
        <f>Details2!H349</f>
        <v>NULL</v>
      </c>
      <c r="I19" s="147" t="str">
        <f>Details2!I349</f>
        <v>NULL</v>
      </c>
      <c r="J19" s="147" t="str">
        <f>Details2!J349</f>
        <v>NULL</v>
      </c>
      <c r="K19" s="147" t="str">
        <f>Details2!K349</f>
        <v>NULL</v>
      </c>
    </row>
    <row r="20" spans="2:13" x14ac:dyDescent="0.2">
      <c r="B20" t="str">
        <f>Details2!B350</f>
        <v>Air Force</v>
      </c>
      <c r="C20" t="str">
        <f>Details2!C350</f>
        <v>0050</v>
      </c>
      <c r="D20" t="str">
        <f>Details2!D350</f>
        <v>Moody AFB (347th Medical Group)</v>
      </c>
      <c r="E20" t="str">
        <f>Details2!E350</f>
        <v>C</v>
      </c>
      <c r="F20" s="147" t="str">
        <f>Details2!F350</f>
        <v>NULL</v>
      </c>
      <c r="G20" s="147" t="str">
        <f>Details2!G350</f>
        <v>NULL</v>
      </c>
      <c r="H20" s="147" t="str">
        <f>Details2!H350</f>
        <v>NULL</v>
      </c>
      <c r="I20" s="147" t="str">
        <f>Details2!I350</f>
        <v>NULL</v>
      </c>
      <c r="J20" s="147" t="str">
        <f>Details2!J350</f>
        <v>NULL</v>
      </c>
      <c r="K20" s="147" t="str">
        <f>Details2!K350</f>
        <v>NULL</v>
      </c>
    </row>
    <row r="21" spans="2:13" x14ac:dyDescent="0.2">
      <c r="B21" t="str">
        <f>Details2!B351</f>
        <v>Air Force</v>
      </c>
      <c r="C21" t="str">
        <f>Details2!C351</f>
        <v>0051</v>
      </c>
      <c r="D21" t="str">
        <f>Details2!D351</f>
        <v>Robins AFB (78th Medical Group)</v>
      </c>
      <c r="E21" t="str">
        <f>Details2!E351</f>
        <v>C</v>
      </c>
      <c r="F21" s="147" t="str">
        <f>Details2!F351</f>
        <v>NULL</v>
      </c>
      <c r="G21" s="147" t="str">
        <f>Details2!G351</f>
        <v>NULL</v>
      </c>
      <c r="H21" s="147" t="str">
        <f>Details2!H351</f>
        <v>NULL</v>
      </c>
      <c r="I21" s="147" t="str">
        <f>Details2!I351</f>
        <v>NULL</v>
      </c>
      <c r="J21" s="147" t="str">
        <f>Details2!J351</f>
        <v>NULL</v>
      </c>
      <c r="K21" s="147" t="str">
        <f>Details2!K351</f>
        <v>NULL</v>
      </c>
    </row>
    <row r="22" spans="2:13" x14ac:dyDescent="0.2">
      <c r="B22" t="str">
        <f>Details2!B352</f>
        <v>Air Force</v>
      </c>
      <c r="C22" t="str">
        <f>Details2!C352</f>
        <v>0053</v>
      </c>
      <c r="D22" t="str">
        <f>Details2!D352</f>
        <v>Mountain Home AFB (366th Medical Group)</v>
      </c>
      <c r="E22" t="str">
        <f>Details2!E352</f>
        <v>H</v>
      </c>
      <c r="F22" s="147">
        <f>Details2!F352</f>
        <v>0</v>
      </c>
      <c r="G22" s="147">
        <f>Details2!G352</f>
        <v>20825.23</v>
      </c>
      <c r="H22" s="147">
        <f>Details2!H352</f>
        <v>18334.21</v>
      </c>
      <c r="I22" s="147">
        <f>Details2!I352</f>
        <v>0</v>
      </c>
      <c r="J22" s="147">
        <f>Details2!J352</f>
        <v>0</v>
      </c>
      <c r="K22" s="147">
        <f>Details2!K352</f>
        <v>0</v>
      </c>
    </row>
    <row r="23" spans="2:13" x14ac:dyDescent="0.2">
      <c r="B23" t="str">
        <f>Details2!B353</f>
        <v>Air Force</v>
      </c>
      <c r="C23" t="str">
        <f>Details2!C353</f>
        <v>0055</v>
      </c>
      <c r="D23" t="str">
        <f>Details2!D353</f>
        <v>Scott AFB (375th Medical Group)</v>
      </c>
      <c r="E23" t="str">
        <f>Details2!E353</f>
        <v>C</v>
      </c>
      <c r="F23" s="147" t="str">
        <f>Details2!F353</f>
        <v>NULL</v>
      </c>
      <c r="G23" s="147" t="str">
        <f>Details2!G353</f>
        <v>NULL</v>
      </c>
      <c r="H23" s="147" t="str">
        <f>Details2!H353</f>
        <v>NULL</v>
      </c>
      <c r="I23" s="147" t="str">
        <f>Details2!I353</f>
        <v>NULL</v>
      </c>
      <c r="J23" s="147" t="str">
        <f>Details2!J353</f>
        <v>NULL</v>
      </c>
      <c r="K23" s="147" t="str">
        <f>Details2!K353</f>
        <v>NULL</v>
      </c>
    </row>
    <row r="24" spans="2:13" x14ac:dyDescent="0.2">
      <c r="B24" t="str">
        <f>Details2!B354</f>
        <v>Air Force</v>
      </c>
      <c r="C24" t="str">
        <f>Details2!C354</f>
        <v>0059</v>
      </c>
      <c r="D24" t="str">
        <f>Details2!D354</f>
        <v>McConnell AFB (22nd Medical Group)</v>
      </c>
      <c r="E24" t="str">
        <f>Details2!E354</f>
        <v>C</v>
      </c>
      <c r="F24" s="147" t="str">
        <f>Details2!F354</f>
        <v>NULL</v>
      </c>
      <c r="G24" s="147" t="str">
        <f>Details2!G354</f>
        <v>NULL</v>
      </c>
      <c r="H24" s="147" t="str">
        <f>Details2!H354</f>
        <v>NULL</v>
      </c>
      <c r="I24" s="147" t="str">
        <f>Details2!I354</f>
        <v>NULL</v>
      </c>
      <c r="J24" s="147" t="str">
        <f>Details2!J354</f>
        <v>NULL</v>
      </c>
      <c r="K24" s="147" t="str">
        <f>Details2!K354</f>
        <v>NULL</v>
      </c>
    </row>
    <row r="25" spans="2:13" x14ac:dyDescent="0.2">
      <c r="B25" t="str">
        <f>Details2!B355</f>
        <v>Air Force</v>
      </c>
      <c r="C25" t="str">
        <f>Details2!C355</f>
        <v>0062</v>
      </c>
      <c r="D25" t="str">
        <f>Details2!D355</f>
        <v>Barksdale AFB (2nd Medical Group)</v>
      </c>
      <c r="E25" t="str">
        <f>Details2!E355</f>
        <v>C</v>
      </c>
      <c r="F25" s="147" t="str">
        <f>Details2!F355</f>
        <v>NULL</v>
      </c>
      <c r="G25" s="147" t="str">
        <f>Details2!G355</f>
        <v>NULL</v>
      </c>
      <c r="H25" s="147" t="str">
        <f>Details2!H355</f>
        <v>NULL</v>
      </c>
      <c r="I25" s="147" t="str">
        <f>Details2!I355</f>
        <v>NULL</v>
      </c>
      <c r="J25" s="147" t="str">
        <f>Details2!J355</f>
        <v>NULL</v>
      </c>
      <c r="K25" s="147" t="str">
        <f>Details2!K355</f>
        <v>NULL</v>
      </c>
    </row>
    <row r="26" spans="2:13" x14ac:dyDescent="0.2">
      <c r="B26" t="str">
        <f>Details2!B356</f>
        <v>Air Force</v>
      </c>
      <c r="C26" t="str">
        <f>Details2!C356</f>
        <v>0066</v>
      </c>
      <c r="D26" t="str">
        <f>Details2!D356</f>
        <v>Andrews AFB (79th Medical Group)</v>
      </c>
      <c r="E26" t="str">
        <f>Details2!E356</f>
        <v>H</v>
      </c>
      <c r="F26" s="147">
        <f>Details2!F356</f>
        <v>0</v>
      </c>
      <c r="G26" s="147">
        <f>Details2!G356</f>
        <v>0</v>
      </c>
      <c r="H26" s="147" t="str">
        <f>Details2!H356</f>
        <v>NULL</v>
      </c>
      <c r="I26" s="147" t="str">
        <f>Details2!I356</f>
        <v>NULL</v>
      </c>
      <c r="J26" s="147" t="str">
        <f>Details2!J356</f>
        <v>NULL</v>
      </c>
      <c r="K26" s="147" t="str">
        <f>Details2!K356</f>
        <v>NULL</v>
      </c>
    </row>
    <row r="27" spans="2:13" x14ac:dyDescent="0.2">
      <c r="B27" t="str">
        <f>Details2!B357</f>
        <v>Air Force</v>
      </c>
      <c r="C27" t="str">
        <f>Details2!C357</f>
        <v>0073</v>
      </c>
      <c r="D27" t="str">
        <f>Details2!D357</f>
        <v>Keesler AFB (81st Medical Group)</v>
      </c>
      <c r="E27" t="str">
        <f>Details2!E357</f>
        <v>H</v>
      </c>
      <c r="F27" s="147">
        <f>Details2!F357</f>
        <v>235739.09</v>
      </c>
      <c r="G27" s="147">
        <f>Details2!G357</f>
        <v>148629.25</v>
      </c>
      <c r="H27" s="147">
        <f>Details2!H357</f>
        <v>651881.18999999994</v>
      </c>
      <c r="I27" s="147">
        <f>Details2!I357</f>
        <v>351806.38</v>
      </c>
      <c r="J27" s="147">
        <f>Details2!J357</f>
        <v>0</v>
      </c>
      <c r="K27" s="147">
        <f>Details2!K357</f>
        <v>0</v>
      </c>
    </row>
    <row r="28" spans="2:13" x14ac:dyDescent="0.2">
      <c r="B28" t="str">
        <f>Details2!B358</f>
        <v>Air Force</v>
      </c>
      <c r="C28" t="str">
        <f>Details2!C358</f>
        <v>0074</v>
      </c>
      <c r="D28" t="str">
        <f>Details2!D358</f>
        <v>Columbus AFB (14th Medical Group)</v>
      </c>
      <c r="E28" t="str">
        <f>Details2!E358</f>
        <v>C</v>
      </c>
      <c r="F28" s="147" t="str">
        <f>Details2!F358</f>
        <v>NULL</v>
      </c>
      <c r="G28" s="147" t="str">
        <f>Details2!G358</f>
        <v>NULL</v>
      </c>
      <c r="H28" s="147" t="str">
        <f>Details2!H358</f>
        <v>NULL</v>
      </c>
      <c r="I28" s="147" t="str">
        <f>Details2!I358</f>
        <v>NULL</v>
      </c>
      <c r="J28" s="147" t="str">
        <f>Details2!J358</f>
        <v>NULL</v>
      </c>
      <c r="K28" s="147" t="str">
        <f>Details2!K358</f>
        <v>NULL</v>
      </c>
    </row>
    <row r="29" spans="2:13" x14ac:dyDescent="0.2">
      <c r="B29" t="str">
        <f>Details2!B359</f>
        <v>Air Force</v>
      </c>
      <c r="C29" t="str">
        <f>Details2!C359</f>
        <v>0076</v>
      </c>
      <c r="D29" t="str">
        <f>Details2!D359</f>
        <v>Whiteman AFB (509th Medical Group)</v>
      </c>
      <c r="E29" t="str">
        <f>Details2!E359</f>
        <v>C</v>
      </c>
      <c r="F29" s="147" t="str">
        <f>Details2!F359</f>
        <v>NULL</v>
      </c>
      <c r="G29" s="147" t="str">
        <f>Details2!G359</f>
        <v>NULL</v>
      </c>
      <c r="H29" s="147" t="str">
        <f>Details2!H359</f>
        <v>NULL</v>
      </c>
      <c r="I29" s="147" t="str">
        <f>Details2!I359</f>
        <v>NULL</v>
      </c>
      <c r="J29" s="147" t="str">
        <f>Details2!J359</f>
        <v>NULL</v>
      </c>
      <c r="K29" s="147" t="str">
        <f>Details2!K359</f>
        <v>NULL</v>
      </c>
    </row>
    <row r="30" spans="2:13" x14ac:dyDescent="0.2">
      <c r="B30" t="str">
        <f>Details2!B360</f>
        <v>Air Force</v>
      </c>
      <c r="C30" t="str">
        <f>Details2!C360</f>
        <v>0077</v>
      </c>
      <c r="D30" t="str">
        <f>Details2!D360</f>
        <v>Malmstrom AFB (341st Medical Group)</v>
      </c>
      <c r="E30" t="str">
        <f>Details2!E360</f>
        <v>C</v>
      </c>
      <c r="F30" s="147" t="str">
        <f>Details2!F360</f>
        <v>NULL</v>
      </c>
      <c r="G30" s="147" t="str">
        <f>Details2!G360</f>
        <v>NULL</v>
      </c>
      <c r="H30" s="147" t="str">
        <f>Details2!H360</f>
        <v>NULL</v>
      </c>
      <c r="I30" s="147" t="str">
        <f>Details2!I360</f>
        <v>NULL</v>
      </c>
      <c r="J30" s="147" t="str">
        <f>Details2!J360</f>
        <v>NULL</v>
      </c>
      <c r="K30" s="147" t="str">
        <f>Details2!K360</f>
        <v>NULL</v>
      </c>
    </row>
    <row r="31" spans="2:13" x14ac:dyDescent="0.2">
      <c r="B31" t="str">
        <f>Details2!B361</f>
        <v>Air Force</v>
      </c>
      <c r="C31" t="str">
        <f>Details2!C361</f>
        <v>0078</v>
      </c>
      <c r="D31" t="str">
        <f>Details2!D361</f>
        <v>Offutt AFB (55th Medical Group)</v>
      </c>
      <c r="E31" t="str">
        <f>Details2!E361</f>
        <v>C</v>
      </c>
      <c r="F31" s="147" t="str">
        <f>Details2!F361</f>
        <v>NULL</v>
      </c>
      <c r="G31" s="147" t="str">
        <f>Details2!G361</f>
        <v>NULL</v>
      </c>
      <c r="H31" s="147" t="str">
        <f>Details2!H361</f>
        <v>NULL</v>
      </c>
      <c r="I31" s="147" t="str">
        <f>Details2!I361</f>
        <v>NULL</v>
      </c>
      <c r="J31" s="147" t="str">
        <f>Details2!J361</f>
        <v>NULL</v>
      </c>
      <c r="K31" s="147" t="str">
        <f>Details2!K361</f>
        <v>NULL</v>
      </c>
      <c r="M31" s="2"/>
    </row>
    <row r="32" spans="2:13" x14ac:dyDescent="0.2">
      <c r="B32" t="str">
        <f>Details2!B362</f>
        <v>Air Force</v>
      </c>
      <c r="C32" t="str">
        <f>Details2!C362</f>
        <v>0079</v>
      </c>
      <c r="D32" t="str">
        <f>Details2!D362</f>
        <v>Nellis AFB (99th Medical Group)</v>
      </c>
      <c r="E32" t="str">
        <f>Details2!E362</f>
        <v>H</v>
      </c>
      <c r="F32" s="147">
        <f>Details2!F362</f>
        <v>141174.48000000001</v>
      </c>
      <c r="G32" s="147">
        <f>Details2!G362</f>
        <v>582366.63</v>
      </c>
      <c r="H32" s="147">
        <f>Details2!H362</f>
        <v>432096.57</v>
      </c>
      <c r="I32" s="147">
        <f>Details2!I362</f>
        <v>9209.64</v>
      </c>
      <c r="J32" s="147">
        <f>Details2!J362</f>
        <v>0</v>
      </c>
      <c r="K32" s="147">
        <f>Details2!K362</f>
        <v>0</v>
      </c>
    </row>
    <row r="33" spans="2:11" x14ac:dyDescent="0.2">
      <c r="B33" t="str">
        <f>Details2!B363</f>
        <v>Air Force</v>
      </c>
      <c r="C33" t="str">
        <f>Details2!C363</f>
        <v>0083</v>
      </c>
      <c r="D33" t="str">
        <f>Details2!D363</f>
        <v>Kirtland AFB (377th Medical Group)</v>
      </c>
      <c r="E33" t="str">
        <f>Details2!E363</f>
        <v>C</v>
      </c>
      <c r="F33" s="147" t="str">
        <f>Details2!F363</f>
        <v>NULL</v>
      </c>
      <c r="G33" s="147" t="str">
        <f>Details2!G363</f>
        <v>NULL</v>
      </c>
      <c r="H33" s="147" t="str">
        <f>Details2!H363</f>
        <v>NULL</v>
      </c>
      <c r="I33" s="147" t="str">
        <f>Details2!I363</f>
        <v>NULL</v>
      </c>
      <c r="J33" s="147" t="str">
        <f>Details2!J363</f>
        <v>NULL</v>
      </c>
      <c r="K33" s="147" t="str">
        <f>Details2!K363</f>
        <v>NULL</v>
      </c>
    </row>
    <row r="34" spans="2:11" x14ac:dyDescent="0.2">
      <c r="B34" t="str">
        <f>Details2!B364</f>
        <v>Air Force</v>
      </c>
      <c r="C34" t="str">
        <f>Details2!C364</f>
        <v>0084</v>
      </c>
      <c r="D34" t="str">
        <f>Details2!D364</f>
        <v>Holloman AFB (49th Medical Group)</v>
      </c>
      <c r="E34" t="str">
        <f>Details2!E364</f>
        <v>C</v>
      </c>
      <c r="F34" s="147" t="str">
        <f>Details2!F364</f>
        <v>NULL</v>
      </c>
      <c r="G34" s="147" t="str">
        <f>Details2!G364</f>
        <v>NULL</v>
      </c>
      <c r="H34" s="147" t="str">
        <f>Details2!H364</f>
        <v>NULL</v>
      </c>
      <c r="I34" s="147" t="str">
        <f>Details2!I364</f>
        <v>NULL</v>
      </c>
      <c r="J34" s="147" t="str">
        <f>Details2!J364</f>
        <v>NULL</v>
      </c>
      <c r="K34" s="147" t="str">
        <f>Details2!K364</f>
        <v>NULL</v>
      </c>
    </row>
    <row r="35" spans="2:11" x14ac:dyDescent="0.2">
      <c r="B35" t="str">
        <f>Details2!B365</f>
        <v>Air Force</v>
      </c>
      <c r="C35" t="str">
        <f>Details2!C365</f>
        <v>0085</v>
      </c>
      <c r="D35" t="str">
        <f>Details2!D365</f>
        <v>Cannon AFB (27th Medical Group)</v>
      </c>
      <c r="E35" t="str">
        <f>Details2!E365</f>
        <v>C</v>
      </c>
      <c r="F35" s="147" t="str">
        <f>Details2!F365</f>
        <v>NULL</v>
      </c>
      <c r="G35" s="147" t="str">
        <f>Details2!G365</f>
        <v>NULL</v>
      </c>
      <c r="H35" s="147" t="str">
        <f>Details2!H365</f>
        <v>NULL</v>
      </c>
      <c r="I35" s="147" t="str">
        <f>Details2!I365</f>
        <v>NULL</v>
      </c>
      <c r="J35" s="147" t="str">
        <f>Details2!J365</f>
        <v>NULL</v>
      </c>
      <c r="K35" s="147" t="str">
        <f>Details2!K365</f>
        <v>NULL</v>
      </c>
    </row>
    <row r="36" spans="2:11" x14ac:dyDescent="0.2">
      <c r="B36" t="str">
        <f>Details2!B366</f>
        <v>Air Force</v>
      </c>
      <c r="C36" t="str">
        <f>Details2!C366</f>
        <v>0090</v>
      </c>
      <c r="D36" t="str">
        <f>Details2!D366</f>
        <v>Seymour Johnson AFB (4th Medical Group)</v>
      </c>
      <c r="E36" t="str">
        <f>Details2!E366</f>
        <v>C</v>
      </c>
      <c r="F36" s="147" t="str">
        <f>Details2!F366</f>
        <v>NULL</v>
      </c>
      <c r="G36" s="147" t="str">
        <f>Details2!G366</f>
        <v>NULL</v>
      </c>
      <c r="H36" s="147" t="str">
        <f>Details2!H366</f>
        <v>NULL</v>
      </c>
      <c r="I36" s="147" t="str">
        <f>Details2!I366</f>
        <v>NULL</v>
      </c>
      <c r="J36" s="147" t="str">
        <f>Details2!J366</f>
        <v>NULL</v>
      </c>
      <c r="K36" s="147" t="str">
        <f>Details2!K366</f>
        <v>NULL</v>
      </c>
    </row>
    <row r="37" spans="2:11" x14ac:dyDescent="0.2">
      <c r="B37" t="str">
        <f>Details2!B367</f>
        <v>Air Force</v>
      </c>
      <c r="C37" t="str">
        <f>Details2!C367</f>
        <v>0093</v>
      </c>
      <c r="D37" t="str">
        <f>Details2!D367</f>
        <v>Grand Forks AFB (319th Medical Group)</v>
      </c>
      <c r="E37" t="str">
        <f>Details2!E367</f>
        <v>C</v>
      </c>
      <c r="F37" s="147" t="str">
        <f>Details2!F367</f>
        <v>NULL</v>
      </c>
      <c r="G37" s="147" t="str">
        <f>Details2!G367</f>
        <v>NULL</v>
      </c>
      <c r="H37" s="147" t="str">
        <f>Details2!H367</f>
        <v>NULL</v>
      </c>
      <c r="I37" s="147" t="str">
        <f>Details2!I367</f>
        <v>NULL</v>
      </c>
      <c r="J37" s="147" t="str">
        <f>Details2!J367</f>
        <v>NULL</v>
      </c>
      <c r="K37" s="147" t="str">
        <f>Details2!K367</f>
        <v>NULL</v>
      </c>
    </row>
    <row r="38" spans="2:11" x14ac:dyDescent="0.2">
      <c r="B38" t="str">
        <f>Details2!B368</f>
        <v>Air Force</v>
      </c>
      <c r="C38" t="str">
        <f>Details2!C368</f>
        <v>0094</v>
      </c>
      <c r="D38" t="str">
        <f>Details2!D368</f>
        <v>Minot AFB (5th Medical Group)</v>
      </c>
      <c r="E38" t="str">
        <f>Details2!E368</f>
        <v>C</v>
      </c>
      <c r="F38" s="147" t="str">
        <f>Details2!F368</f>
        <v>NULL</v>
      </c>
      <c r="G38" s="147" t="str">
        <f>Details2!G368</f>
        <v>NULL</v>
      </c>
      <c r="H38" s="147" t="str">
        <f>Details2!H368</f>
        <v>NULL</v>
      </c>
      <c r="I38" s="147" t="str">
        <f>Details2!I368</f>
        <v>NULL</v>
      </c>
      <c r="J38" s="147" t="str">
        <f>Details2!J368</f>
        <v>NULL</v>
      </c>
      <c r="K38" s="147" t="str">
        <f>Details2!K368</f>
        <v>NULL</v>
      </c>
    </row>
    <row r="39" spans="2:11" x14ac:dyDescent="0.2">
      <c r="B39" t="str">
        <f>Details2!B369</f>
        <v>Air Force</v>
      </c>
      <c r="C39" t="str">
        <f>Details2!C369</f>
        <v>0095</v>
      </c>
      <c r="D39" t="str">
        <f>Details2!D369</f>
        <v>Wright Patterson AFB (88th Medical Group)</v>
      </c>
      <c r="E39" t="str">
        <f>Details2!E369</f>
        <v>H</v>
      </c>
      <c r="F39" s="147">
        <f>Details2!F369</f>
        <v>1081783.95</v>
      </c>
      <c r="G39" s="147">
        <f>Details2!G369</f>
        <v>863902.71</v>
      </c>
      <c r="H39" s="147">
        <f>Details2!H369</f>
        <v>0</v>
      </c>
      <c r="I39" s="147">
        <f>Details2!I369</f>
        <v>976260.42</v>
      </c>
      <c r="J39" s="147">
        <f>Details2!J369</f>
        <v>0</v>
      </c>
      <c r="K39" s="147">
        <f>Details2!K369</f>
        <v>0</v>
      </c>
    </row>
    <row r="40" spans="2:11" x14ac:dyDescent="0.2">
      <c r="B40" t="str">
        <f>Details2!B370</f>
        <v>Air Force</v>
      </c>
      <c r="C40" t="str">
        <f>Details2!C370</f>
        <v>0096</v>
      </c>
      <c r="D40" t="str">
        <f>Details2!D370</f>
        <v>Tinker AFB (72th Medical Group)</v>
      </c>
      <c r="E40" t="str">
        <f>Details2!E370</f>
        <v>C</v>
      </c>
      <c r="F40" s="147" t="str">
        <f>Details2!F370</f>
        <v>NULL</v>
      </c>
      <c r="G40" s="147" t="str">
        <f>Details2!G370</f>
        <v>NULL</v>
      </c>
      <c r="H40" s="147" t="str">
        <f>Details2!H370</f>
        <v>NULL</v>
      </c>
      <c r="I40" s="147" t="str">
        <f>Details2!I370</f>
        <v>NULL</v>
      </c>
      <c r="J40" s="147" t="str">
        <f>Details2!J370</f>
        <v>NULL</v>
      </c>
      <c r="K40" s="147" t="str">
        <f>Details2!K370</f>
        <v>NULL</v>
      </c>
    </row>
    <row r="41" spans="2:11" x14ac:dyDescent="0.2">
      <c r="B41" t="str">
        <f>Details2!B371</f>
        <v>Air Force</v>
      </c>
      <c r="C41" t="str">
        <f>Details2!C371</f>
        <v>0097</v>
      </c>
      <c r="D41" t="str">
        <f>Details2!D371</f>
        <v>Altus AFB (97th Medical Group)</v>
      </c>
      <c r="E41" t="str">
        <f>Details2!E371</f>
        <v>C</v>
      </c>
      <c r="F41" s="147" t="str">
        <f>Details2!F371</f>
        <v>NULL</v>
      </c>
      <c r="G41" s="147" t="str">
        <f>Details2!G371</f>
        <v>NULL</v>
      </c>
      <c r="H41" s="147" t="str">
        <f>Details2!H371</f>
        <v>NULL</v>
      </c>
      <c r="I41" s="147" t="str">
        <f>Details2!I371</f>
        <v>NULL</v>
      </c>
      <c r="J41" s="147" t="str">
        <f>Details2!J371</f>
        <v>NULL</v>
      </c>
      <c r="K41" s="147" t="str">
        <f>Details2!K371</f>
        <v>NULL</v>
      </c>
    </row>
    <row r="42" spans="2:11" x14ac:dyDescent="0.2">
      <c r="B42" t="str">
        <f>Details2!B372</f>
        <v>Air Force</v>
      </c>
      <c r="C42" t="str">
        <f>Details2!C372</f>
        <v>0101</v>
      </c>
      <c r="D42" t="str">
        <f>Details2!D372</f>
        <v>Shaw AFB (20th Medical Group)</v>
      </c>
      <c r="E42" t="str">
        <f>Details2!E372</f>
        <v>C</v>
      </c>
      <c r="F42" s="147" t="str">
        <f>Details2!F372</f>
        <v>NULL</v>
      </c>
      <c r="G42" s="147" t="str">
        <f>Details2!G372</f>
        <v>NULL</v>
      </c>
      <c r="H42" s="147" t="str">
        <f>Details2!H372</f>
        <v>NULL</v>
      </c>
      <c r="I42" s="147" t="str">
        <f>Details2!I372</f>
        <v>NULL</v>
      </c>
      <c r="J42" s="147" t="str">
        <f>Details2!J372</f>
        <v>NULL</v>
      </c>
      <c r="K42" s="147" t="str">
        <f>Details2!K372</f>
        <v>NULL</v>
      </c>
    </row>
    <row r="43" spans="2:11" x14ac:dyDescent="0.2">
      <c r="B43" t="str">
        <f>Details2!B373</f>
        <v>Air Force</v>
      </c>
      <c r="C43" t="str">
        <f>Details2!C373</f>
        <v>0106</v>
      </c>
      <c r="D43" t="str">
        <f>Details2!D373</f>
        <v>Ellsworth AFB (28th Medical Group)</v>
      </c>
      <c r="E43" t="str">
        <f>Details2!E373</f>
        <v>C</v>
      </c>
      <c r="F43" s="147" t="str">
        <f>Details2!F373</f>
        <v>NULL</v>
      </c>
      <c r="G43" s="147" t="str">
        <f>Details2!G373</f>
        <v>NULL</v>
      </c>
      <c r="H43" s="147" t="str">
        <f>Details2!H373</f>
        <v>NULL</v>
      </c>
      <c r="I43" s="147" t="str">
        <f>Details2!I373</f>
        <v>NULL</v>
      </c>
      <c r="J43" s="147" t="str">
        <f>Details2!J373</f>
        <v>NULL</v>
      </c>
      <c r="K43" s="147" t="str">
        <f>Details2!K373</f>
        <v>NULL</v>
      </c>
    </row>
    <row r="44" spans="2:11" x14ac:dyDescent="0.2">
      <c r="B44" t="str">
        <f>Details2!B374</f>
        <v>Air Force</v>
      </c>
      <c r="C44" t="str">
        <f>Details2!C374</f>
        <v>0112</v>
      </c>
      <c r="D44" t="str">
        <f>Details2!D374</f>
        <v>Dyess AFB (7th Medical Group)</v>
      </c>
      <c r="E44" t="str">
        <f>Details2!E374</f>
        <v>C</v>
      </c>
      <c r="F44" s="147" t="str">
        <f>Details2!F374</f>
        <v>NULL</v>
      </c>
      <c r="G44" s="147" t="str">
        <f>Details2!G374</f>
        <v>NULL</v>
      </c>
      <c r="H44" s="147" t="str">
        <f>Details2!H374</f>
        <v>NULL</v>
      </c>
      <c r="I44" s="147" t="str">
        <f>Details2!I374</f>
        <v>NULL</v>
      </c>
      <c r="J44" s="147" t="str">
        <f>Details2!J374</f>
        <v>NULL</v>
      </c>
      <c r="K44" s="147" t="str">
        <f>Details2!K374</f>
        <v>NULL</v>
      </c>
    </row>
    <row r="45" spans="2:11" x14ac:dyDescent="0.2">
      <c r="B45" t="str">
        <f>Details2!B375</f>
        <v>Air Force</v>
      </c>
      <c r="C45" t="str">
        <f>Details2!C375</f>
        <v>0113</v>
      </c>
      <c r="D45" t="str">
        <f>Details2!D375</f>
        <v>Sheppard AFB (82nd Medical Group)</v>
      </c>
      <c r="E45" t="str">
        <f>Details2!E375</f>
        <v>C</v>
      </c>
      <c r="F45" s="147" t="str">
        <f>Details2!F375</f>
        <v>NULL</v>
      </c>
      <c r="G45" s="147" t="str">
        <f>Details2!G375</f>
        <v>NULL</v>
      </c>
      <c r="H45" s="147" t="str">
        <f>Details2!H375</f>
        <v>NULL</v>
      </c>
      <c r="I45" s="147" t="str">
        <f>Details2!I375</f>
        <v>NULL</v>
      </c>
      <c r="J45" s="147" t="str">
        <f>Details2!J375</f>
        <v>NULL</v>
      </c>
      <c r="K45" s="147" t="str">
        <f>Details2!K375</f>
        <v>NULL</v>
      </c>
    </row>
    <row r="46" spans="2:11" x14ac:dyDescent="0.2">
      <c r="B46" t="str">
        <f>Details2!B376</f>
        <v>Air Force</v>
      </c>
      <c r="C46" t="str">
        <f>Details2!C376</f>
        <v>0114</v>
      </c>
      <c r="D46" t="str">
        <f>Details2!D376</f>
        <v>Laughlin AFB (47th Medical Group)</v>
      </c>
      <c r="E46" t="str">
        <f>Details2!E376</f>
        <v>C</v>
      </c>
      <c r="F46" s="147" t="str">
        <f>Details2!F376</f>
        <v>NULL</v>
      </c>
      <c r="G46" s="147" t="str">
        <f>Details2!G376</f>
        <v>NULL</v>
      </c>
      <c r="H46" s="147" t="str">
        <f>Details2!H376</f>
        <v>NULL</v>
      </c>
      <c r="I46" s="147" t="str">
        <f>Details2!I376</f>
        <v>NULL</v>
      </c>
      <c r="J46" s="147" t="str">
        <f>Details2!J376</f>
        <v>NULL</v>
      </c>
      <c r="K46" s="147" t="str">
        <f>Details2!K376</f>
        <v>NULL</v>
      </c>
    </row>
    <row r="47" spans="2:11" x14ac:dyDescent="0.2">
      <c r="B47" t="str">
        <f>Details2!B377</f>
        <v>Air Force</v>
      </c>
      <c r="C47" t="str">
        <f>Details2!C377</f>
        <v>0117</v>
      </c>
      <c r="D47" t="str">
        <f>Details2!D377</f>
        <v>Lackland AFB (59th Medical Wing)</v>
      </c>
      <c r="E47" t="str">
        <f>Details2!E377</f>
        <v>H</v>
      </c>
      <c r="F47" s="147">
        <f>Details2!F377</f>
        <v>0</v>
      </c>
      <c r="G47" s="147">
        <f>Details2!G377</f>
        <v>0</v>
      </c>
      <c r="H47" s="147" t="str">
        <f>Details2!H377</f>
        <v>NULL</v>
      </c>
      <c r="I47" s="147" t="str">
        <f>Details2!I377</f>
        <v>NULL</v>
      </c>
      <c r="J47" s="147" t="str">
        <f>Details2!J377</f>
        <v>NULL</v>
      </c>
      <c r="K47" s="147" t="str">
        <f>Details2!K377</f>
        <v>NULL</v>
      </c>
    </row>
    <row r="48" spans="2:11" x14ac:dyDescent="0.2">
      <c r="B48" t="str">
        <f>Details2!B378</f>
        <v>Air Force</v>
      </c>
      <c r="C48" t="str">
        <f>Details2!C378</f>
        <v>0119</v>
      </c>
      <c r="D48" t="str">
        <f>Details2!D378</f>
        <v>Hill AFB (75th Medical Group)</v>
      </c>
      <c r="E48" t="str">
        <f>Details2!E378</f>
        <v>C</v>
      </c>
      <c r="F48" s="147" t="str">
        <f>Details2!F378</f>
        <v>NULL</v>
      </c>
      <c r="G48" s="147" t="str">
        <f>Details2!G378</f>
        <v>NULL</v>
      </c>
      <c r="H48" s="147" t="str">
        <f>Details2!H378</f>
        <v>NULL</v>
      </c>
      <c r="I48" s="147" t="str">
        <f>Details2!I378</f>
        <v>NULL</v>
      </c>
      <c r="J48" s="147" t="str">
        <f>Details2!J378</f>
        <v>NULL</v>
      </c>
      <c r="K48" s="147" t="str">
        <f>Details2!K378</f>
        <v>NULL</v>
      </c>
    </row>
    <row r="49" spans="2:13" x14ac:dyDescent="0.2">
      <c r="B49" t="str">
        <f>Details2!B379</f>
        <v>Air Force</v>
      </c>
      <c r="C49" t="str">
        <f>Details2!C379</f>
        <v>0120</v>
      </c>
      <c r="D49" t="str">
        <f>Details2!D379</f>
        <v>Langley AFB (1st Medical Group)</v>
      </c>
      <c r="E49" t="str">
        <f>Details2!E379</f>
        <v>H</v>
      </c>
      <c r="F49" s="147">
        <f>Details2!F379</f>
        <v>66691.58</v>
      </c>
      <c r="G49" s="147">
        <f>Details2!G379</f>
        <v>68379.38</v>
      </c>
      <c r="H49" s="147">
        <f>Details2!H379</f>
        <v>153376.92000000001</v>
      </c>
      <c r="I49" s="147">
        <f>Details2!I379</f>
        <v>118983.73</v>
      </c>
      <c r="J49" s="147">
        <f>Details2!J379</f>
        <v>0</v>
      </c>
      <c r="K49" s="147">
        <f>Details2!K379</f>
        <v>0</v>
      </c>
    </row>
    <row r="50" spans="2:13" x14ac:dyDescent="0.2">
      <c r="B50" t="str">
        <f>Details2!B380</f>
        <v>Air Force</v>
      </c>
      <c r="C50" t="str">
        <f>Details2!C380</f>
        <v>0128</v>
      </c>
      <c r="D50" t="str">
        <f>Details2!D380</f>
        <v>Fairchild AFB (92nd Medical Group)</v>
      </c>
      <c r="E50" t="str">
        <f>Details2!E380</f>
        <v>C</v>
      </c>
      <c r="F50" s="147" t="str">
        <f>Details2!F380</f>
        <v>NULL</v>
      </c>
      <c r="G50" s="147" t="str">
        <f>Details2!G380</f>
        <v>NULL</v>
      </c>
      <c r="H50" s="147" t="str">
        <f>Details2!H380</f>
        <v>NULL</v>
      </c>
      <c r="I50" s="147" t="str">
        <f>Details2!I380</f>
        <v>NULL</v>
      </c>
      <c r="J50" s="147" t="str">
        <f>Details2!J380</f>
        <v>NULL</v>
      </c>
      <c r="K50" s="147" t="str">
        <f>Details2!K380</f>
        <v>NULL</v>
      </c>
    </row>
    <row r="51" spans="2:13" x14ac:dyDescent="0.2">
      <c r="B51" t="str">
        <f>Details2!B381</f>
        <v>Air Force</v>
      </c>
      <c r="C51" t="str">
        <f>Details2!C381</f>
        <v>0129</v>
      </c>
      <c r="D51" t="str">
        <f>Details2!D381</f>
        <v>F.E. Warren AFB (90th Medical Group)</v>
      </c>
      <c r="E51" t="str">
        <f>Details2!E381</f>
        <v>C</v>
      </c>
      <c r="F51" s="147" t="str">
        <f>Details2!F381</f>
        <v>NULL</v>
      </c>
      <c r="G51" s="147" t="str">
        <f>Details2!G381</f>
        <v>NULL</v>
      </c>
      <c r="H51" s="147" t="str">
        <f>Details2!H381</f>
        <v>NULL</v>
      </c>
      <c r="I51" s="147" t="str">
        <f>Details2!I381</f>
        <v>NULL</v>
      </c>
      <c r="J51" s="147" t="str">
        <f>Details2!J381</f>
        <v>NULL</v>
      </c>
      <c r="K51" s="147" t="str">
        <f>Details2!K381</f>
        <v>NULL</v>
      </c>
    </row>
    <row r="52" spans="2:13" x14ac:dyDescent="0.2">
      <c r="B52" t="str">
        <f>Details2!B382</f>
        <v>Air Force</v>
      </c>
      <c r="C52" t="str">
        <f>Details2!C382</f>
        <v>0203</v>
      </c>
      <c r="D52" t="str">
        <f>Details2!D382</f>
        <v>Eielson AFB (354th Medical Group)</v>
      </c>
      <c r="E52" t="str">
        <f>Details2!E382</f>
        <v>C</v>
      </c>
      <c r="F52" s="147" t="str">
        <f>Details2!F382</f>
        <v>NULL</v>
      </c>
      <c r="G52" s="147" t="str">
        <f>Details2!G382</f>
        <v>NULL</v>
      </c>
      <c r="H52" s="147" t="str">
        <f>Details2!H382</f>
        <v>NULL</v>
      </c>
      <c r="I52" s="147" t="str">
        <f>Details2!I382</f>
        <v>NULL</v>
      </c>
      <c r="J52" s="147" t="str">
        <f>Details2!J382</f>
        <v>NULL</v>
      </c>
      <c r="K52" s="147" t="str">
        <f>Details2!K382</f>
        <v>NULL</v>
      </c>
    </row>
    <row r="53" spans="2:13" x14ac:dyDescent="0.2">
      <c r="B53" t="str">
        <f>Details2!B383</f>
        <v>Air Force</v>
      </c>
      <c r="C53" t="str">
        <f>Details2!C383</f>
        <v>0248</v>
      </c>
      <c r="D53" t="str">
        <f>Details2!D383</f>
        <v>Los Angeles AFB (61st Medical Squad)</v>
      </c>
      <c r="E53" t="str">
        <f>Details2!E383</f>
        <v>C</v>
      </c>
      <c r="F53" s="147" t="str">
        <f>Details2!F383</f>
        <v>NULL</v>
      </c>
      <c r="G53" s="147" t="str">
        <f>Details2!G383</f>
        <v>NULL</v>
      </c>
      <c r="H53" s="147" t="str">
        <f>Details2!H383</f>
        <v>NULL</v>
      </c>
      <c r="I53" s="147" t="str">
        <f>Details2!I383</f>
        <v>NULL</v>
      </c>
      <c r="J53" s="147" t="str">
        <f>Details2!J383</f>
        <v>NULL</v>
      </c>
      <c r="K53" s="147" t="str">
        <f>Details2!K383</f>
        <v>NULL</v>
      </c>
    </row>
    <row r="54" spans="2:13" x14ac:dyDescent="0.2">
      <c r="B54" t="str">
        <f>Details2!B384</f>
        <v>Air Force</v>
      </c>
      <c r="C54" t="str">
        <f>Details2!C384</f>
        <v>0250</v>
      </c>
      <c r="D54" t="str">
        <f>Details2!D384</f>
        <v>McClellan AFB (77th Medical Group)</v>
      </c>
      <c r="E54" t="str">
        <f>Details2!E384</f>
        <v>I</v>
      </c>
      <c r="F54" s="147" t="str">
        <f>Details2!F384</f>
        <v>NULL</v>
      </c>
      <c r="G54" s="147" t="str">
        <f>Details2!G384</f>
        <v>NULL</v>
      </c>
      <c r="H54" s="147" t="str">
        <f>Details2!H384</f>
        <v>NULL</v>
      </c>
      <c r="I54" s="147" t="str">
        <f>Details2!I384</f>
        <v>NULL</v>
      </c>
      <c r="J54" s="147" t="str">
        <f>Details2!J384</f>
        <v>NULL</v>
      </c>
      <c r="K54" s="147" t="str">
        <f>Details2!K384</f>
        <v>NULL</v>
      </c>
    </row>
    <row r="55" spans="2:13" x14ac:dyDescent="0.2">
      <c r="B55" t="str">
        <f>Details2!B385</f>
        <v>Air Force</v>
      </c>
      <c r="C55" t="str">
        <f>Details2!C385</f>
        <v>0252</v>
      </c>
      <c r="D55" t="str">
        <f>Details2!D385</f>
        <v>Peterson AFB (21st Medical Group)</v>
      </c>
      <c r="E55" t="str">
        <f>Details2!E385</f>
        <v>C</v>
      </c>
      <c r="F55" s="147" t="str">
        <f>Details2!F385</f>
        <v>NULL</v>
      </c>
      <c r="G55" s="147" t="str">
        <f>Details2!G385</f>
        <v>NULL</v>
      </c>
      <c r="H55" s="147" t="str">
        <f>Details2!H385</f>
        <v>NULL</v>
      </c>
      <c r="I55" s="147" t="str">
        <f>Details2!I385</f>
        <v>NULL</v>
      </c>
      <c r="J55" s="147" t="str">
        <f>Details2!J385</f>
        <v>NULL</v>
      </c>
      <c r="K55" s="147" t="str">
        <f>Details2!K385</f>
        <v>NULL</v>
      </c>
    </row>
    <row r="56" spans="2:13" x14ac:dyDescent="0.2">
      <c r="B56" t="str">
        <f>Details2!B386</f>
        <v>Air Force</v>
      </c>
      <c r="C56" t="str">
        <f>Details2!C386</f>
        <v>0287</v>
      </c>
      <c r="D56" t="str">
        <f>Details2!D386</f>
        <v>Hickam AFB (15th Medical Group)</v>
      </c>
      <c r="E56" t="str">
        <f>Details2!E386</f>
        <v>C</v>
      </c>
      <c r="F56" s="147" t="str">
        <f>Details2!F386</f>
        <v>NULL</v>
      </c>
      <c r="G56" s="147" t="str">
        <f>Details2!G386</f>
        <v>NULL</v>
      </c>
      <c r="H56" s="147" t="str">
        <f>Details2!H386</f>
        <v>NULL</v>
      </c>
      <c r="I56" s="147" t="str">
        <f>Details2!I386</f>
        <v>NULL</v>
      </c>
      <c r="J56" s="147" t="str">
        <f>Details2!J386</f>
        <v>NULL</v>
      </c>
      <c r="K56" s="147" t="str">
        <f>Details2!K386</f>
        <v>NULL</v>
      </c>
    </row>
    <row r="57" spans="2:13" x14ac:dyDescent="0.2">
      <c r="B57" t="str">
        <f>Details2!B387</f>
        <v>Air Force</v>
      </c>
      <c r="C57" t="str">
        <f>Details2!C387</f>
        <v>0310</v>
      </c>
      <c r="D57" t="str">
        <f>Details2!D387</f>
        <v>Hanscom AFB (66th Medical Group)</v>
      </c>
      <c r="E57" t="str">
        <f>Details2!E387</f>
        <v>C</v>
      </c>
      <c r="F57" s="147" t="str">
        <f>Details2!F387</f>
        <v>NULL</v>
      </c>
      <c r="G57" s="147" t="str">
        <f>Details2!G387</f>
        <v>NULL</v>
      </c>
      <c r="H57" s="147" t="str">
        <f>Details2!H387</f>
        <v>NULL</v>
      </c>
      <c r="I57" s="147" t="str">
        <f>Details2!I387</f>
        <v>NULL</v>
      </c>
      <c r="J57" s="147" t="str">
        <f>Details2!J387</f>
        <v>NULL</v>
      </c>
      <c r="K57" s="147" t="str">
        <f>Details2!K387</f>
        <v>NULL</v>
      </c>
    </row>
    <row r="58" spans="2:13" x14ac:dyDescent="0.2">
      <c r="B58" t="str">
        <f>Details2!B388</f>
        <v>Air Force</v>
      </c>
      <c r="C58" t="str">
        <f>Details2!C388</f>
        <v>0326</v>
      </c>
      <c r="D58" t="str">
        <f>Details2!D388</f>
        <v>McGuire AFB (305th Medical Group)</v>
      </c>
      <c r="E58" t="str">
        <f>Details2!E388</f>
        <v>C</v>
      </c>
      <c r="F58" s="147" t="str">
        <f>Details2!F388</f>
        <v>NULL</v>
      </c>
      <c r="G58" s="147" t="str">
        <f>Details2!G388</f>
        <v>NULL</v>
      </c>
      <c r="H58" s="147" t="str">
        <f>Details2!H388</f>
        <v>NULL</v>
      </c>
      <c r="I58" s="147" t="str">
        <f>Details2!I388</f>
        <v>NULL</v>
      </c>
      <c r="J58" s="147" t="str">
        <f>Details2!J388</f>
        <v>NULL</v>
      </c>
      <c r="K58" s="147" t="str">
        <f>Details2!K388</f>
        <v>NULL</v>
      </c>
    </row>
    <row r="59" spans="2:13" x14ac:dyDescent="0.2">
      <c r="B59" t="str">
        <f>Details2!B389</f>
        <v>Air Force</v>
      </c>
      <c r="C59" t="str">
        <f>Details2!C389</f>
        <v>0335</v>
      </c>
      <c r="D59" t="str">
        <f>Details2!D389</f>
        <v>Pope AFB (43rd Medical Group)</v>
      </c>
      <c r="E59" t="str">
        <f>Details2!E389</f>
        <v>C</v>
      </c>
      <c r="F59" s="147" t="str">
        <f>Details2!F389</f>
        <v>NULL</v>
      </c>
      <c r="G59" s="147" t="str">
        <f>Details2!G389</f>
        <v>NULL</v>
      </c>
      <c r="H59" s="147" t="str">
        <f>Details2!H389</f>
        <v>NULL</v>
      </c>
      <c r="I59" s="147" t="str">
        <f>Details2!I389</f>
        <v>NULL</v>
      </c>
      <c r="J59" s="147" t="str">
        <f>Details2!J389</f>
        <v>NULL</v>
      </c>
      <c r="K59" s="147" t="str">
        <f>Details2!K389</f>
        <v>NULL</v>
      </c>
    </row>
    <row r="60" spans="2:13" x14ac:dyDescent="0.2">
      <c r="B60" t="str">
        <f>Details2!B390</f>
        <v>Air Force</v>
      </c>
      <c r="C60" t="str">
        <f>Details2!C390</f>
        <v>0338</v>
      </c>
      <c r="D60" t="str">
        <f>Details2!D390</f>
        <v>Vance AFB (71st Medical Group)</v>
      </c>
      <c r="E60" t="str">
        <f>Details2!E390</f>
        <v>C</v>
      </c>
      <c r="F60" s="147" t="str">
        <f>Details2!F390</f>
        <v>NULL</v>
      </c>
      <c r="G60" s="147" t="str">
        <f>Details2!G390</f>
        <v>NULL</v>
      </c>
      <c r="H60" s="147" t="str">
        <f>Details2!H390</f>
        <v>NULL</v>
      </c>
      <c r="I60" s="147" t="str">
        <f>Details2!I390</f>
        <v>NULL</v>
      </c>
      <c r="J60" s="147" t="str">
        <f>Details2!J390</f>
        <v>NULL</v>
      </c>
      <c r="K60" s="147" t="str">
        <f>Details2!K390</f>
        <v>NULL</v>
      </c>
    </row>
    <row r="61" spans="2:13" x14ac:dyDescent="0.2">
      <c r="B61" t="str">
        <f>Details2!B391</f>
        <v>Air Force</v>
      </c>
      <c r="C61" t="str">
        <f>Details2!C391</f>
        <v>0356</v>
      </c>
      <c r="D61" t="str">
        <f>Details2!D391</f>
        <v>Charleston AFB (437th Medical Group)</v>
      </c>
      <c r="E61" t="str">
        <f>Details2!E391</f>
        <v>C</v>
      </c>
      <c r="F61" s="147" t="str">
        <f>Details2!F391</f>
        <v>NULL</v>
      </c>
      <c r="G61" s="147" t="str">
        <f>Details2!G391</f>
        <v>NULL</v>
      </c>
      <c r="H61" s="147" t="str">
        <f>Details2!H391</f>
        <v>NULL</v>
      </c>
      <c r="I61" s="147" t="str">
        <f>Details2!I391</f>
        <v>NULL</v>
      </c>
      <c r="J61" s="147" t="str">
        <f>Details2!J391</f>
        <v>NULL</v>
      </c>
      <c r="K61" s="147" t="str">
        <f>Details2!K391</f>
        <v>NULL</v>
      </c>
    </row>
    <row r="62" spans="2:13" x14ac:dyDescent="0.2">
      <c r="B62" t="str">
        <f>Details2!B392</f>
        <v>Air Force</v>
      </c>
      <c r="C62" t="str">
        <f>Details2!C392</f>
        <v>0363</v>
      </c>
      <c r="D62" t="str">
        <f>Details2!D392</f>
        <v>Brooks AFB (311th Medical Squad)</v>
      </c>
      <c r="E62" t="str">
        <f>Details2!E392</f>
        <v>I</v>
      </c>
      <c r="F62" s="147" t="str">
        <f>Details2!F392</f>
        <v>NULL</v>
      </c>
      <c r="G62" s="147" t="str">
        <f>Details2!G392</f>
        <v>NULL</v>
      </c>
      <c r="H62" s="147" t="str">
        <f>Details2!H392</f>
        <v>NULL</v>
      </c>
      <c r="I62" s="147" t="str">
        <f>Details2!I392</f>
        <v>NULL</v>
      </c>
      <c r="J62" s="147" t="str">
        <f>Details2!J392</f>
        <v>NULL</v>
      </c>
      <c r="K62" s="147" t="str">
        <f>Details2!K392</f>
        <v>NULL</v>
      </c>
      <c r="M62" s="2"/>
    </row>
    <row r="63" spans="2:13" x14ac:dyDescent="0.2">
      <c r="B63" t="str">
        <f>Details2!B393</f>
        <v>Air Force</v>
      </c>
      <c r="C63" t="str">
        <f>Details2!C393</f>
        <v>0364</v>
      </c>
      <c r="D63" t="str">
        <f>Details2!D393</f>
        <v>Goodfellow AFB (17th Medical Group)</v>
      </c>
      <c r="E63" t="str">
        <f>Details2!E393</f>
        <v>C</v>
      </c>
      <c r="F63" s="147" t="str">
        <f>Details2!F393</f>
        <v>NULL</v>
      </c>
      <c r="G63" s="147" t="str">
        <f>Details2!G393</f>
        <v>NULL</v>
      </c>
      <c r="H63" s="147" t="str">
        <f>Details2!H393</f>
        <v>NULL</v>
      </c>
      <c r="I63" s="147" t="str">
        <f>Details2!I393</f>
        <v>NULL</v>
      </c>
      <c r="J63" s="147" t="str">
        <f>Details2!J393</f>
        <v>NULL</v>
      </c>
      <c r="K63" s="147" t="str">
        <f>Details2!K393</f>
        <v>NULL</v>
      </c>
    </row>
    <row r="64" spans="2:13" x14ac:dyDescent="0.2">
      <c r="B64" t="str">
        <f>Details2!B394</f>
        <v>Air Force</v>
      </c>
      <c r="C64" t="str">
        <f>Details2!C394</f>
        <v>0365</v>
      </c>
      <c r="D64" t="str">
        <f>Details2!D394</f>
        <v>Kelly AFB</v>
      </c>
      <c r="E64" t="str">
        <f>Details2!E394</f>
        <v>I</v>
      </c>
      <c r="F64" s="147" t="str">
        <f>Details2!F394</f>
        <v>NULL</v>
      </c>
      <c r="G64" s="147" t="str">
        <f>Details2!G394</f>
        <v>NULL</v>
      </c>
      <c r="H64" s="147" t="str">
        <f>Details2!H394</f>
        <v>NULL</v>
      </c>
      <c r="I64" s="147" t="str">
        <f>Details2!I394</f>
        <v>NULL</v>
      </c>
      <c r="J64" s="147" t="str">
        <f>Details2!J394</f>
        <v>NULL</v>
      </c>
      <c r="K64" s="147" t="str">
        <f>Details2!K394</f>
        <v>NULL</v>
      </c>
    </row>
    <row r="65" spans="2:16" x14ac:dyDescent="0.2">
      <c r="B65" t="str">
        <f>Details2!B395</f>
        <v>Air Force</v>
      </c>
      <c r="C65" t="str">
        <f>Details2!C395</f>
        <v>0366</v>
      </c>
      <c r="D65" t="str">
        <f>Details2!D395</f>
        <v>Randolph AFB (12 Medical Group)</v>
      </c>
      <c r="E65" t="str">
        <f>Details2!E395</f>
        <v>C</v>
      </c>
      <c r="F65" s="147" t="str">
        <f>Details2!F395</f>
        <v>NULL</v>
      </c>
      <c r="G65" s="147" t="str">
        <f>Details2!G395</f>
        <v>NULL</v>
      </c>
      <c r="H65" s="147" t="str">
        <f>Details2!H395</f>
        <v>NULL</v>
      </c>
      <c r="I65" s="147" t="str">
        <f>Details2!I395</f>
        <v>NULL</v>
      </c>
      <c r="J65" s="147" t="str">
        <f>Details2!J395</f>
        <v>NULL</v>
      </c>
      <c r="K65" s="147" t="str">
        <f>Details2!K395</f>
        <v>NULL</v>
      </c>
    </row>
    <row r="66" spans="2:16" x14ac:dyDescent="0.2">
      <c r="B66" t="str">
        <f>Details2!B396</f>
        <v>Air Force</v>
      </c>
      <c r="C66" t="str">
        <f>Details2!C396</f>
        <v>0395</v>
      </c>
      <c r="D66" t="str">
        <f>Details2!D396</f>
        <v>McChord AFB (62nd Medical Group)</v>
      </c>
      <c r="E66" t="str">
        <f>Details2!E396</f>
        <v>C</v>
      </c>
      <c r="F66" s="147" t="str">
        <f>Details2!F396</f>
        <v>NULL</v>
      </c>
      <c r="G66" s="147" t="str">
        <f>Details2!G396</f>
        <v>NULL</v>
      </c>
      <c r="H66" s="147" t="str">
        <f>Details2!H396</f>
        <v>NULL</v>
      </c>
      <c r="I66" s="147" t="str">
        <f>Details2!I396</f>
        <v>NULL</v>
      </c>
      <c r="J66" s="147" t="str">
        <f>Details2!J396</f>
        <v>NULL</v>
      </c>
      <c r="K66" s="147" t="str">
        <f>Details2!K396</f>
        <v>NULL</v>
      </c>
    </row>
    <row r="67" spans="2:16" x14ac:dyDescent="0.2">
      <c r="B67" t="str">
        <f>Details2!B397</f>
        <v>Air Force</v>
      </c>
      <c r="C67" t="str">
        <f>Details2!C397</f>
        <v>0413</v>
      </c>
      <c r="D67" t="str">
        <f>Details2!D397</f>
        <v>Bolling AFB (579th Medical Group)</v>
      </c>
      <c r="E67" t="str">
        <f>Details2!E397</f>
        <v>C</v>
      </c>
      <c r="F67" s="147" t="str">
        <f>Details2!F397</f>
        <v>NULL</v>
      </c>
      <c r="G67" s="147" t="str">
        <f>Details2!G397</f>
        <v>NULL</v>
      </c>
      <c r="H67" s="147" t="str">
        <f>Details2!H397</f>
        <v>NULL</v>
      </c>
      <c r="I67" s="147" t="str">
        <f>Details2!I397</f>
        <v>NULL</v>
      </c>
      <c r="J67" s="147" t="str">
        <f>Details2!J397</f>
        <v>NULL</v>
      </c>
      <c r="K67" s="147" t="str">
        <f>Details2!K397</f>
        <v>NULL</v>
      </c>
    </row>
    <row r="68" spans="2:16" x14ac:dyDescent="0.2">
      <c r="B68" t="str">
        <f>Details2!B398</f>
        <v>Air Force</v>
      </c>
      <c r="C68" t="str">
        <f>Details2!C398</f>
        <v>0633</v>
      </c>
      <c r="D68" t="str">
        <f>Details2!D398</f>
        <v>48th Med Group (Lakenhealth)</v>
      </c>
      <c r="E68" t="str">
        <f>Details2!E398</f>
        <v>H</v>
      </c>
      <c r="F68" s="147" t="str">
        <f>Details2!F398</f>
        <v>NULL</v>
      </c>
      <c r="G68" s="147" t="str">
        <f>Details2!G398</f>
        <v>NULL</v>
      </c>
      <c r="H68" s="147" t="str">
        <f>Details2!H398</f>
        <v>NULL</v>
      </c>
      <c r="I68" s="147">
        <f>Details2!I398</f>
        <v>25433.03</v>
      </c>
      <c r="J68" s="147">
        <f>Details2!J398</f>
        <v>0</v>
      </c>
      <c r="K68" s="147">
        <f>Details2!K398</f>
        <v>0</v>
      </c>
    </row>
    <row r="69" spans="2:16" x14ac:dyDescent="0.2">
      <c r="B69" t="str">
        <f>Details2!B399</f>
        <v>Air Force</v>
      </c>
      <c r="C69" t="str">
        <f>Details2!C399</f>
        <v>0635</v>
      </c>
      <c r="D69" t="str">
        <f>Details2!D399</f>
        <v>39th Med Group (Incirlik)</v>
      </c>
      <c r="E69" t="str">
        <f>Details2!E399</f>
        <v>C</v>
      </c>
      <c r="F69" s="147" t="str">
        <f>Details2!F399</f>
        <v>NULL</v>
      </c>
      <c r="G69" s="147" t="str">
        <f>Details2!G399</f>
        <v>NULL</v>
      </c>
      <c r="H69" s="147" t="str">
        <f>Details2!H399</f>
        <v>NULL</v>
      </c>
      <c r="I69" s="147" t="str">
        <f>Details2!I399</f>
        <v>NULL</v>
      </c>
      <c r="J69" s="147" t="str">
        <f>Details2!J399</f>
        <v>NULL</v>
      </c>
      <c r="K69" s="147" t="str">
        <f>Details2!K399</f>
        <v>NULL</v>
      </c>
    </row>
    <row r="70" spans="2:16" x14ac:dyDescent="0.2">
      <c r="B70" t="str">
        <f>Details2!B400</f>
        <v>Air Force</v>
      </c>
      <c r="C70" t="str">
        <f>Details2!C400</f>
        <v>0637</v>
      </c>
      <c r="D70" t="str">
        <f>Details2!D400</f>
        <v>8th Med Group (Kunsan AB)</v>
      </c>
      <c r="E70" t="str">
        <f>Details2!E400</f>
        <v>C</v>
      </c>
      <c r="F70" s="147" t="str">
        <f>Details2!F400</f>
        <v>NULL</v>
      </c>
      <c r="G70" s="147" t="str">
        <f>Details2!G400</f>
        <v>NULL</v>
      </c>
      <c r="H70" s="147" t="str">
        <f>Details2!H400</f>
        <v>NULL</v>
      </c>
      <c r="I70" s="147" t="str">
        <f>Details2!I400</f>
        <v>NULL</v>
      </c>
      <c r="J70" s="147" t="str">
        <f>Details2!J400</f>
        <v>NULL</v>
      </c>
      <c r="K70" s="147" t="str">
        <f>Details2!K400</f>
        <v>NULL</v>
      </c>
    </row>
    <row r="71" spans="2:16" x14ac:dyDescent="0.2">
      <c r="B71" t="str">
        <f>Details2!B401</f>
        <v>Air Force</v>
      </c>
      <c r="C71" t="str">
        <f>Details2!C401</f>
        <v>0638</v>
      </c>
      <c r="D71" t="str">
        <f>Details2!D401</f>
        <v>51st Medical Group (Osan)</v>
      </c>
      <c r="E71" t="str">
        <f>Details2!E401</f>
        <v>H</v>
      </c>
      <c r="F71" s="147" t="str">
        <f>Details2!F401</f>
        <v>NULL</v>
      </c>
      <c r="G71" s="147" t="str">
        <f>Details2!G401</f>
        <v>NULL</v>
      </c>
      <c r="H71" s="147">
        <f>Details2!H401</f>
        <v>0</v>
      </c>
      <c r="I71" s="147">
        <f>Details2!I401</f>
        <v>0</v>
      </c>
      <c r="J71" s="147" t="str">
        <f>Details2!J401</f>
        <v>NULL</v>
      </c>
      <c r="K71" s="147" t="str">
        <f>Details2!K401</f>
        <v>NULL</v>
      </c>
      <c r="L71" s="2"/>
      <c r="M71" s="2"/>
      <c r="P71" s="2"/>
    </row>
    <row r="72" spans="2:16" x14ac:dyDescent="0.2">
      <c r="B72" t="str">
        <f>Details2!B402</f>
        <v>Air Force</v>
      </c>
      <c r="C72" t="str">
        <f>Details2!C402</f>
        <v>0639</v>
      </c>
      <c r="D72" t="str">
        <f>Details2!D402</f>
        <v>35th Medical Group (Misawa)</v>
      </c>
      <c r="E72" t="str">
        <f>Details2!E402</f>
        <v>H</v>
      </c>
      <c r="F72" s="147" t="str">
        <f>Details2!F402</f>
        <v>NULL</v>
      </c>
      <c r="G72" s="147" t="str">
        <f>Details2!G402</f>
        <v>NULL</v>
      </c>
      <c r="H72" s="147" t="str">
        <f>Details2!H402</f>
        <v>NULL</v>
      </c>
      <c r="I72" s="147">
        <f>Details2!I402</f>
        <v>0</v>
      </c>
      <c r="J72" s="147">
        <f>Details2!J402</f>
        <v>0</v>
      </c>
      <c r="K72" s="147">
        <f>Details2!K402</f>
        <v>0</v>
      </c>
      <c r="L72" s="2"/>
      <c r="M72" s="2"/>
      <c r="O72" s="4"/>
    </row>
    <row r="73" spans="2:16" x14ac:dyDescent="0.2">
      <c r="B73" t="str">
        <f>Details2!B403</f>
        <v>Air Force</v>
      </c>
      <c r="C73" t="str">
        <f>Details2!C403</f>
        <v>0640</v>
      </c>
      <c r="D73" t="str">
        <f>Details2!D403</f>
        <v>374th Medical Group (Yokota)</v>
      </c>
      <c r="E73" t="str">
        <f>Details2!E403</f>
        <v>H</v>
      </c>
      <c r="F73" s="147" t="str">
        <f>Details2!F403</f>
        <v>NULL</v>
      </c>
      <c r="G73" s="147" t="str">
        <f>Details2!G403</f>
        <v>NULL</v>
      </c>
      <c r="H73" s="147" t="str">
        <f>Details2!H403</f>
        <v>NULL</v>
      </c>
      <c r="I73" s="147">
        <f>Details2!I403</f>
        <v>9951.26</v>
      </c>
      <c r="J73" s="147">
        <f>Details2!J403</f>
        <v>0</v>
      </c>
      <c r="K73" s="147">
        <f>Details2!K403</f>
        <v>0</v>
      </c>
      <c r="L73" s="38"/>
      <c r="M73" s="2"/>
      <c r="O73" s="4"/>
    </row>
    <row r="74" spans="2:16" x14ac:dyDescent="0.2">
      <c r="B74" t="str">
        <f>Details2!B404</f>
        <v>Air Force</v>
      </c>
      <c r="C74" t="str">
        <f>Details2!C404</f>
        <v>0799</v>
      </c>
      <c r="D74" t="str">
        <f>Details2!D404</f>
        <v>470th Med Group (Geilenkirchen AB)</v>
      </c>
      <c r="E74" t="str">
        <f>Details2!E404</f>
        <v>C</v>
      </c>
      <c r="F74" s="147" t="str">
        <f>Details2!F404</f>
        <v>NULL</v>
      </c>
      <c r="G74" s="147" t="str">
        <f>Details2!G404</f>
        <v>NULL</v>
      </c>
      <c r="H74" s="147" t="str">
        <f>Details2!H404</f>
        <v>NULL</v>
      </c>
      <c r="I74" s="147" t="str">
        <f>Details2!I404</f>
        <v>NULL</v>
      </c>
      <c r="J74" s="147" t="str">
        <f>Details2!J404</f>
        <v>NULL</v>
      </c>
      <c r="K74" s="147" t="str">
        <f>Details2!K404</f>
        <v>NULL</v>
      </c>
      <c r="L74" s="2"/>
      <c r="M74" s="2"/>
      <c r="O74" s="4"/>
    </row>
    <row r="75" spans="2:16" x14ac:dyDescent="0.2">
      <c r="B75" t="str">
        <f>Details2!B405</f>
        <v>Air Force</v>
      </c>
      <c r="C75" t="str">
        <f>Details2!C405</f>
        <v>0802</v>
      </c>
      <c r="D75" t="str">
        <f>Details2!D405</f>
        <v>Andersen JB (36th Med Group)</v>
      </c>
      <c r="E75" t="str">
        <f>Details2!E405</f>
        <v>C</v>
      </c>
      <c r="F75" s="147" t="str">
        <f>Details2!F405</f>
        <v>NULL</v>
      </c>
      <c r="G75" s="147" t="str">
        <f>Details2!G405</f>
        <v>NULL</v>
      </c>
      <c r="H75" s="147" t="str">
        <f>Details2!H405</f>
        <v>NULL</v>
      </c>
      <c r="I75" s="147" t="str">
        <f>Details2!I405</f>
        <v>NULL</v>
      </c>
      <c r="J75" s="147" t="str">
        <f>Details2!J405</f>
        <v>NULL</v>
      </c>
      <c r="K75" s="147" t="str">
        <f>Details2!K405</f>
        <v>NULL</v>
      </c>
      <c r="L75" s="2"/>
      <c r="M75" s="2"/>
      <c r="O75" s="4"/>
    </row>
    <row r="76" spans="2:16" x14ac:dyDescent="0.2">
      <c r="B76" t="str">
        <f>Details2!B406</f>
        <v>Air Force</v>
      </c>
      <c r="C76" t="str">
        <f>Details2!C406</f>
        <v>0804</v>
      </c>
      <c r="D76" t="str">
        <f>Details2!D406</f>
        <v>18th Medical Group (Kadena AB)</v>
      </c>
      <c r="E76" t="str">
        <f>Details2!E406</f>
        <v>C</v>
      </c>
      <c r="F76" s="147" t="str">
        <f>Details2!F406</f>
        <v>NULL</v>
      </c>
      <c r="G76" s="147" t="str">
        <f>Details2!G406</f>
        <v>NULL</v>
      </c>
      <c r="H76" s="147" t="str">
        <f>Details2!H406</f>
        <v>NULL</v>
      </c>
      <c r="I76" s="147" t="str">
        <f>Details2!I406</f>
        <v>NULL</v>
      </c>
      <c r="J76" s="147" t="str">
        <f>Details2!J406</f>
        <v>NULL</v>
      </c>
      <c r="K76" s="147" t="str">
        <f>Details2!K406</f>
        <v>NULL</v>
      </c>
      <c r="L76" s="2"/>
      <c r="M76" s="2"/>
      <c r="O76" s="4"/>
    </row>
    <row r="77" spans="2:16" x14ac:dyDescent="0.2">
      <c r="B77" t="str">
        <f>Details2!B407</f>
        <v>Air Force</v>
      </c>
      <c r="C77" t="str">
        <f>Details2!C407</f>
        <v>0805</v>
      </c>
      <c r="D77" t="str">
        <f>Details2!D407</f>
        <v>52nd Medical Group (Spangdahlem)</v>
      </c>
      <c r="E77" t="str">
        <f>Details2!E407</f>
        <v>C</v>
      </c>
      <c r="F77" s="147" t="str">
        <f>Details2!F407</f>
        <v>NULL</v>
      </c>
      <c r="G77" s="147" t="str">
        <f>Details2!G407</f>
        <v>NULL</v>
      </c>
      <c r="H77" s="147" t="str">
        <f>Details2!H407</f>
        <v>NULL</v>
      </c>
      <c r="I77" s="147" t="str">
        <f>Details2!I407</f>
        <v>NULL</v>
      </c>
      <c r="J77" s="147" t="str">
        <f>Details2!J407</f>
        <v>NULL</v>
      </c>
      <c r="K77" s="147" t="str">
        <f>Details2!K407</f>
        <v>NULL</v>
      </c>
      <c r="L77" s="2"/>
      <c r="M77" s="2"/>
    </row>
    <row r="78" spans="2:16" x14ac:dyDescent="0.2">
      <c r="B78" t="str">
        <f>Details2!B408</f>
        <v>Air Force</v>
      </c>
      <c r="C78" t="str">
        <f>Details2!C408</f>
        <v>0806</v>
      </c>
      <c r="D78" t="str">
        <f>Details2!D408</f>
        <v>86th Medical Group-Ramstein (Ramstein AB)</v>
      </c>
      <c r="E78" t="str">
        <f>Details2!E408</f>
        <v>C</v>
      </c>
      <c r="F78" s="147" t="str">
        <f>Details2!F408</f>
        <v>NULL</v>
      </c>
      <c r="G78" s="147" t="str">
        <f>Details2!G408</f>
        <v>NULL</v>
      </c>
      <c r="H78" s="147" t="str">
        <f>Details2!H408</f>
        <v>NULL</v>
      </c>
      <c r="I78" s="147" t="str">
        <f>Details2!I408</f>
        <v>NULL</v>
      </c>
      <c r="J78" s="147" t="str">
        <f>Details2!J408</f>
        <v>NULL</v>
      </c>
      <c r="K78" s="147" t="str">
        <f>Details2!K408</f>
        <v>NULL</v>
      </c>
      <c r="L78" s="2"/>
      <c r="M78" s="2"/>
    </row>
    <row r="79" spans="2:16" x14ac:dyDescent="0.2">
      <c r="B79" t="str">
        <f>Details2!B409</f>
        <v>Air Force</v>
      </c>
      <c r="C79" t="str">
        <f>Details2!C409</f>
        <v>0808</v>
      </c>
      <c r="D79" t="str">
        <f>Details2!D409</f>
        <v>31st Medical Group (Aviano)</v>
      </c>
      <c r="E79" t="str">
        <f>Details2!E409</f>
        <v>H</v>
      </c>
      <c r="F79" s="147" t="str">
        <f>Details2!F409</f>
        <v>NULL</v>
      </c>
      <c r="G79" s="147" t="str">
        <f>Details2!G409</f>
        <v>NULL</v>
      </c>
      <c r="H79" s="147" t="str">
        <f>Details2!H409</f>
        <v>NULL</v>
      </c>
      <c r="I79" s="147">
        <f>Details2!I409</f>
        <v>18694</v>
      </c>
      <c r="J79" s="147">
        <f>Details2!J409</f>
        <v>0</v>
      </c>
      <c r="K79" s="147" t="str">
        <f>Details2!K409</f>
        <v>NULL</v>
      </c>
      <c r="L79" s="2"/>
      <c r="M79" s="2"/>
      <c r="N79" s="9"/>
    </row>
    <row r="80" spans="2:16" x14ac:dyDescent="0.2">
      <c r="B80" t="str">
        <f>Details2!B410</f>
        <v>Air Force</v>
      </c>
      <c r="C80" t="str">
        <f>Details2!C410</f>
        <v>7139</v>
      </c>
      <c r="D80" t="str">
        <f>Details2!D410</f>
        <v>Hurlburt FLD (1st Special Operations Medical Group)</v>
      </c>
      <c r="E80" t="str">
        <f>Details2!E410</f>
        <v>C</v>
      </c>
      <c r="F80" s="147" t="str">
        <f>Details2!F410</f>
        <v>NULL</v>
      </c>
      <c r="G80" s="147" t="str">
        <f>Details2!G410</f>
        <v>NULL</v>
      </c>
      <c r="H80" s="147" t="str">
        <f>Details2!H410</f>
        <v>NULL</v>
      </c>
      <c r="I80" s="147" t="str">
        <f>Details2!I410</f>
        <v>NULL</v>
      </c>
      <c r="J80" s="147" t="str">
        <f>Details2!J410</f>
        <v>NULL</v>
      </c>
      <c r="K80" s="147" t="str">
        <f>Details2!K410</f>
        <v>NULL</v>
      </c>
      <c r="N80" s="9"/>
    </row>
    <row r="81" spans="2:14" x14ac:dyDescent="0.2">
      <c r="B81" t="str">
        <f>Details2!B411</f>
        <v>Air Force</v>
      </c>
      <c r="C81" t="str">
        <f>Details2!C411</f>
        <v>7200</v>
      </c>
      <c r="D81" t="str">
        <f>Details2!D411</f>
        <v>Buckley AFB (460th Medical Squadron)</v>
      </c>
      <c r="E81" t="str">
        <f>Details2!E411</f>
        <v>C</v>
      </c>
      <c r="F81" s="147" t="str">
        <f>Details2!F411</f>
        <v>NULL</v>
      </c>
      <c r="G81" s="147" t="str">
        <f>Details2!G411</f>
        <v>NULL</v>
      </c>
      <c r="H81" s="147" t="str">
        <f>Details2!H411</f>
        <v>NULL</v>
      </c>
      <c r="I81" s="147" t="str">
        <f>Details2!I411</f>
        <v>NULL</v>
      </c>
      <c r="J81" s="147" t="str">
        <f>Details2!J411</f>
        <v>NULL</v>
      </c>
      <c r="K81" s="147" t="str">
        <f>Details2!K411</f>
        <v>NULL</v>
      </c>
      <c r="N81" s="9"/>
    </row>
    <row r="82" spans="2:14" x14ac:dyDescent="0.2">
      <c r="B82" t="str">
        <f>Details2!B412</f>
        <v>ALL</v>
      </c>
      <c r="C82" t="str">
        <f>Details2!C412</f>
        <v>0000</v>
      </c>
      <c r="D82" t="str">
        <f>Details2!D412</f>
        <v>UBO Administrator</v>
      </c>
      <c r="E82" t="str">
        <f>Details2!E412</f>
        <v>NULL</v>
      </c>
      <c r="F82" s="147" t="str">
        <f>Details2!F412</f>
        <v>NULL</v>
      </c>
      <c r="G82" s="147" t="str">
        <f>Details2!G412</f>
        <v>NULL</v>
      </c>
      <c r="H82" s="147" t="str">
        <f>Details2!H412</f>
        <v>NULL</v>
      </c>
      <c r="I82" s="147" t="str">
        <f>Details2!I412</f>
        <v>NULL</v>
      </c>
      <c r="J82" s="147" t="str">
        <f>Details2!J412</f>
        <v>NULL</v>
      </c>
      <c r="K82" s="147" t="str">
        <f>Details2!K412</f>
        <v>NULL</v>
      </c>
      <c r="L82" s="9"/>
      <c r="M82" s="9"/>
      <c r="N82" s="9"/>
    </row>
    <row r="83" spans="2:14" x14ac:dyDescent="0.2">
      <c r="B83" t="str">
        <f>Details2!B413</f>
        <v>Army</v>
      </c>
      <c r="C83" t="str">
        <f>Details2!C413</f>
        <v>0001</v>
      </c>
      <c r="D83" t="str">
        <f>Details2!D413</f>
        <v>Redstone Arsenal (Fox Army Health Clinic)</v>
      </c>
      <c r="E83" t="str">
        <f>Details2!E413</f>
        <v>C</v>
      </c>
      <c r="F83" s="147" t="str">
        <f>Details2!F413</f>
        <v>NULL</v>
      </c>
      <c r="G83" s="147" t="str">
        <f>Details2!G413</f>
        <v>NULL</v>
      </c>
      <c r="H83" s="147" t="str">
        <f>Details2!H413</f>
        <v>NULL</v>
      </c>
      <c r="I83" s="147" t="str">
        <f>Details2!I413</f>
        <v>NULL</v>
      </c>
      <c r="J83" s="147" t="str">
        <f>Details2!J413</f>
        <v>NULL</v>
      </c>
      <c r="K83" s="147" t="str">
        <f>Details2!K413</f>
        <v>NULL</v>
      </c>
      <c r="L83" s="9"/>
      <c r="M83" s="9"/>
    </row>
    <row r="84" spans="2:14" x14ac:dyDescent="0.2">
      <c r="B84" t="str">
        <f>Details2!B414</f>
        <v>Army</v>
      </c>
      <c r="C84" t="str">
        <f>Details2!C414</f>
        <v>0002</v>
      </c>
      <c r="D84" t="str">
        <f>Details2!D414</f>
        <v>Ft. McClellan (Patterson ACH)</v>
      </c>
      <c r="E84" t="str">
        <f>Details2!E414</f>
        <v>I</v>
      </c>
      <c r="F84" s="147" t="str">
        <f>Details2!F414</f>
        <v>NULL</v>
      </c>
      <c r="G84" s="147" t="str">
        <f>Details2!G414</f>
        <v>NULL</v>
      </c>
      <c r="H84" s="147" t="str">
        <f>Details2!H414</f>
        <v>NULL</v>
      </c>
      <c r="I84" s="147" t="str">
        <f>Details2!I414</f>
        <v>NULL</v>
      </c>
      <c r="J84" s="147" t="str">
        <f>Details2!J414</f>
        <v>NULL</v>
      </c>
      <c r="K84" s="147" t="str">
        <f>Details2!K414</f>
        <v>NULL</v>
      </c>
      <c r="L84" s="9"/>
      <c r="M84" s="9"/>
      <c r="N84" s="3"/>
    </row>
    <row r="85" spans="2:14" x14ac:dyDescent="0.2">
      <c r="B85" t="str">
        <f>Details2!B415</f>
        <v>Army</v>
      </c>
      <c r="C85" t="str">
        <f>Details2!C415</f>
        <v>0003</v>
      </c>
      <c r="D85" t="str">
        <f>Details2!D415</f>
        <v>Ft. Rucker (Lyster Army Health Clinic)</v>
      </c>
      <c r="E85" t="str">
        <f>Details2!E415</f>
        <v>C</v>
      </c>
      <c r="F85" s="147" t="str">
        <f>Details2!F415</f>
        <v>NULL</v>
      </c>
      <c r="G85" s="147" t="str">
        <f>Details2!G415</f>
        <v>NULL</v>
      </c>
      <c r="H85" s="147" t="str">
        <f>Details2!H415</f>
        <v>NULL</v>
      </c>
      <c r="I85" s="147" t="str">
        <f>Details2!I415</f>
        <v>NULL</v>
      </c>
      <c r="J85" s="147" t="str">
        <f>Details2!J415</f>
        <v>NULL</v>
      </c>
      <c r="K85" s="147" t="str">
        <f>Details2!K415</f>
        <v>NULL</v>
      </c>
      <c r="L85" s="9"/>
      <c r="M85" s="9"/>
      <c r="N85" s="3"/>
    </row>
    <row r="86" spans="2:14" x14ac:dyDescent="0.2">
      <c r="B86" t="str">
        <f>Details2!B416</f>
        <v>Army</v>
      </c>
      <c r="C86" t="str">
        <f>Details2!C416</f>
        <v>0005</v>
      </c>
      <c r="D86" t="str">
        <f>Details2!D416</f>
        <v>Ft. Wainwright (Bassett Army Community Hospital)</v>
      </c>
      <c r="E86" t="str">
        <f>Details2!E416</f>
        <v>H</v>
      </c>
      <c r="F86" s="147">
        <f>Details2!F416</f>
        <v>91929.07</v>
      </c>
      <c r="G86" s="147">
        <f>Details2!G416</f>
        <v>149389.16</v>
      </c>
      <c r="H86" s="147">
        <f>Details2!H416</f>
        <v>78910.14</v>
      </c>
      <c r="I86" s="147">
        <f>Details2!I416</f>
        <v>48416.74</v>
      </c>
      <c r="J86" s="147">
        <f>Details2!J416</f>
        <v>0</v>
      </c>
      <c r="K86" s="147">
        <f>Details2!K416</f>
        <v>0</v>
      </c>
      <c r="N86" s="3"/>
    </row>
    <row r="87" spans="2:14" x14ac:dyDescent="0.2">
      <c r="B87" t="str">
        <f>Details2!B417</f>
        <v>Army</v>
      </c>
      <c r="C87" t="str">
        <f>Details2!C417</f>
        <v>0008</v>
      </c>
      <c r="D87" t="str">
        <f>Details2!D417</f>
        <v>Ft. Huachuca (Bliss Army Health Clinic)</v>
      </c>
      <c r="E87" t="str">
        <f>Details2!E417</f>
        <v>C</v>
      </c>
      <c r="F87" s="147" t="str">
        <f>Details2!F417</f>
        <v>NULL</v>
      </c>
      <c r="G87" s="147" t="str">
        <f>Details2!G417</f>
        <v>NULL</v>
      </c>
      <c r="H87" s="147" t="str">
        <f>Details2!H417</f>
        <v>NULL</v>
      </c>
      <c r="I87" s="147" t="str">
        <f>Details2!I417</f>
        <v>NULL</v>
      </c>
      <c r="J87" s="147" t="str">
        <f>Details2!J417</f>
        <v>NULL</v>
      </c>
      <c r="K87" s="147" t="str">
        <f>Details2!K417</f>
        <v>NULL</v>
      </c>
      <c r="L87" s="3"/>
      <c r="M87" s="3"/>
      <c r="N87" s="3"/>
    </row>
    <row r="88" spans="2:14" x14ac:dyDescent="0.2">
      <c r="B88" t="str">
        <f>Details2!B418</f>
        <v>Army</v>
      </c>
      <c r="C88" t="str">
        <f>Details2!C418</f>
        <v>0032</v>
      </c>
      <c r="D88" t="str">
        <f>Details2!D418</f>
        <v>Ft. Carson (Evans Army Community Hospital)</v>
      </c>
      <c r="E88" t="str">
        <f>Details2!E418</f>
        <v>H</v>
      </c>
      <c r="F88" s="147">
        <f>Details2!F418</f>
        <v>131364.18</v>
      </c>
      <c r="G88" s="147">
        <f>Details2!G418</f>
        <v>82003.34</v>
      </c>
      <c r="H88" s="147">
        <f>Details2!H418</f>
        <v>76734.77</v>
      </c>
      <c r="I88" s="147">
        <f>Details2!I418</f>
        <v>129218.12</v>
      </c>
      <c r="J88" s="147">
        <f>Details2!J418</f>
        <v>0</v>
      </c>
      <c r="K88" s="147">
        <f>Details2!K418</f>
        <v>0</v>
      </c>
      <c r="L88" s="3"/>
      <c r="M88" s="3"/>
    </row>
    <row r="89" spans="2:14" x14ac:dyDescent="0.2">
      <c r="B89" t="str">
        <f>Details2!B419</f>
        <v>Army</v>
      </c>
      <c r="C89" t="str">
        <f>Details2!C419</f>
        <v>0037</v>
      </c>
      <c r="D89" t="str">
        <f>Details2!D419</f>
        <v>Washington D.C. (Walter Reed Army Medical Center)</v>
      </c>
      <c r="E89" t="str">
        <f>Details2!E419</f>
        <v>I</v>
      </c>
      <c r="F89" s="147">
        <f>Details2!F419</f>
        <v>0</v>
      </c>
      <c r="G89" s="147" t="str">
        <f>Details2!G419</f>
        <v>NULL</v>
      </c>
      <c r="H89" s="147" t="str">
        <f>Details2!H419</f>
        <v>NULL</v>
      </c>
      <c r="I89" s="147" t="str">
        <f>Details2!I419</f>
        <v>NULL</v>
      </c>
      <c r="J89" s="147" t="str">
        <f>Details2!J419</f>
        <v>NULL</v>
      </c>
      <c r="K89" s="147" t="str">
        <f>Details2!K419</f>
        <v>NULL</v>
      </c>
      <c r="L89" s="3"/>
      <c r="M89" s="3"/>
    </row>
    <row r="90" spans="2:14" x14ac:dyDescent="0.2">
      <c r="B90" t="str">
        <f>Details2!B420</f>
        <v>Army</v>
      </c>
      <c r="C90" t="str">
        <f>Details2!C420</f>
        <v>0047</v>
      </c>
      <c r="D90" t="str">
        <f>Details2!D420</f>
        <v>Ft. Gordon (AMC Eisenhower-Gordon)</v>
      </c>
      <c r="E90" t="str">
        <f>Details2!E420</f>
        <v>H</v>
      </c>
      <c r="F90" s="147">
        <f>Details2!F420</f>
        <v>678056.59</v>
      </c>
      <c r="G90" s="147">
        <f>Details2!G420</f>
        <v>417625.41</v>
      </c>
      <c r="H90" s="147">
        <f>Details2!H420</f>
        <v>362851.33</v>
      </c>
      <c r="I90" s="147">
        <f>Details2!I420</f>
        <v>400694.4</v>
      </c>
      <c r="J90" s="147">
        <f>Details2!J420</f>
        <v>0</v>
      </c>
      <c r="K90" s="147">
        <f>Details2!K420</f>
        <v>0</v>
      </c>
      <c r="L90" s="3"/>
      <c r="M90" s="3"/>
    </row>
    <row r="91" spans="2:14" x14ac:dyDescent="0.2">
      <c r="B91" t="str">
        <f>Details2!B421</f>
        <v>Army</v>
      </c>
      <c r="C91" t="str">
        <f>Details2!C421</f>
        <v>0048</v>
      </c>
      <c r="D91" t="str">
        <f>Details2!D421</f>
        <v>Ft. Benning (ACH Martin-Benning)</v>
      </c>
      <c r="E91" t="str">
        <f>Details2!E421</f>
        <v>H</v>
      </c>
      <c r="F91" s="147">
        <f>Details2!F421</f>
        <v>42554.239999999998</v>
      </c>
      <c r="G91" s="147">
        <f>Details2!G421</f>
        <v>91803.73</v>
      </c>
      <c r="H91" s="147">
        <f>Details2!H421</f>
        <v>71803.8</v>
      </c>
      <c r="I91" s="147">
        <f>Details2!I421</f>
        <v>22341.07</v>
      </c>
      <c r="J91" s="147">
        <f>Details2!J421</f>
        <v>0</v>
      </c>
      <c r="K91" s="147">
        <f>Details2!K421</f>
        <v>0</v>
      </c>
    </row>
    <row r="92" spans="2:14" x14ac:dyDescent="0.2">
      <c r="B92" t="str">
        <f>Details2!B422</f>
        <v>Army</v>
      </c>
      <c r="C92" t="str">
        <f>Details2!C422</f>
        <v>0049</v>
      </c>
      <c r="D92" t="str">
        <f>Details2!D422</f>
        <v>Ft. Stewart (Winn Army Community Hospital)</v>
      </c>
      <c r="E92" t="str">
        <f>Details2!E422</f>
        <v>H</v>
      </c>
      <c r="F92" s="147">
        <f>Details2!F422</f>
        <v>22276.63</v>
      </c>
      <c r="G92" s="147">
        <f>Details2!G422</f>
        <v>78546.62</v>
      </c>
      <c r="H92" s="147">
        <f>Details2!H422</f>
        <v>36288.83</v>
      </c>
      <c r="I92" s="147">
        <f>Details2!I422</f>
        <v>14235.84</v>
      </c>
      <c r="J92" s="147">
        <f>Details2!J422</f>
        <v>0</v>
      </c>
      <c r="K92" s="147">
        <f>Details2!K422</f>
        <v>0</v>
      </c>
    </row>
    <row r="93" spans="2:14" x14ac:dyDescent="0.2">
      <c r="B93" t="str">
        <f>Details2!B423</f>
        <v>Army</v>
      </c>
      <c r="C93" t="str">
        <f>Details2!C423</f>
        <v>0052</v>
      </c>
      <c r="D93" t="str">
        <f>Details2!D423</f>
        <v>Ft. Shafter (Tripler Army Medical Center)</v>
      </c>
      <c r="E93" t="str">
        <f>Details2!E423</f>
        <v>H</v>
      </c>
      <c r="F93" s="147">
        <f>Details2!F423</f>
        <v>767737.07</v>
      </c>
      <c r="G93" s="147">
        <f>Details2!G423</f>
        <v>519470.85</v>
      </c>
      <c r="H93" s="147">
        <f>Details2!H423</f>
        <v>525667.05000000005</v>
      </c>
      <c r="I93" s="147">
        <f>Details2!I423</f>
        <v>0</v>
      </c>
      <c r="J93" s="147">
        <f>Details2!J423</f>
        <v>0</v>
      </c>
      <c r="K93" s="147">
        <f>Details2!K423</f>
        <v>0</v>
      </c>
    </row>
    <row r="94" spans="2:14" x14ac:dyDescent="0.2">
      <c r="B94" t="str">
        <f>Details2!B424</f>
        <v>Army</v>
      </c>
      <c r="C94" t="str">
        <f>Details2!C424</f>
        <v>0057</v>
      </c>
      <c r="D94" t="str">
        <f>Details2!D424</f>
        <v>Ft. Riley (Irwin Army Community Hospital)</v>
      </c>
      <c r="E94" t="str">
        <f>Details2!E424</f>
        <v>H</v>
      </c>
      <c r="F94" s="147">
        <f>Details2!F424</f>
        <v>26615.38</v>
      </c>
      <c r="G94" s="147">
        <f>Details2!G424</f>
        <v>65564.399999999994</v>
      </c>
      <c r="H94" s="147">
        <f>Details2!H424</f>
        <v>28173.53</v>
      </c>
      <c r="I94" s="147">
        <f>Details2!I424</f>
        <v>128517.82</v>
      </c>
      <c r="J94" s="147">
        <f>Details2!J424</f>
        <v>0</v>
      </c>
      <c r="K94" s="147">
        <f>Details2!K424</f>
        <v>0</v>
      </c>
    </row>
    <row r="95" spans="2:14" x14ac:dyDescent="0.2">
      <c r="B95" t="str">
        <f>Details2!B425</f>
        <v>Army</v>
      </c>
      <c r="C95" t="str">
        <f>Details2!C425</f>
        <v>0058</v>
      </c>
      <c r="D95" t="str">
        <f>Details2!D425</f>
        <v>Ft. Leavenworth (Munson Army Health Clinic)</v>
      </c>
      <c r="E95" t="str">
        <f>Details2!E425</f>
        <v>C</v>
      </c>
      <c r="F95" s="147" t="str">
        <f>Details2!F425</f>
        <v>NULL</v>
      </c>
      <c r="G95" s="147" t="str">
        <f>Details2!G425</f>
        <v>NULL</v>
      </c>
      <c r="H95" s="147" t="str">
        <f>Details2!H425</f>
        <v>NULL</v>
      </c>
      <c r="I95" s="147" t="str">
        <f>Details2!I425</f>
        <v>NULL</v>
      </c>
      <c r="J95" s="147" t="str">
        <f>Details2!J425</f>
        <v>NULL</v>
      </c>
      <c r="K95" s="147" t="str">
        <f>Details2!K425</f>
        <v>NULL</v>
      </c>
    </row>
    <row r="96" spans="2:14" x14ac:dyDescent="0.2">
      <c r="B96" t="str">
        <f>Details2!B426</f>
        <v>Army</v>
      </c>
      <c r="C96" t="str">
        <f>Details2!C426</f>
        <v>0060</v>
      </c>
      <c r="D96" t="str">
        <f>Details2!D426</f>
        <v>Ft. Campbell (Blanchfield Army Comm Hospital)</v>
      </c>
      <c r="E96" t="str">
        <f>Details2!E426</f>
        <v>H</v>
      </c>
      <c r="F96" s="147">
        <f>Details2!F426</f>
        <v>36234.17</v>
      </c>
      <c r="G96" s="147">
        <f>Details2!G426</f>
        <v>50927.53</v>
      </c>
      <c r="H96" s="147">
        <f>Details2!H426</f>
        <v>38527.370000000003</v>
      </c>
      <c r="I96" s="147">
        <f>Details2!I426</f>
        <v>121401.01</v>
      </c>
      <c r="J96" s="147">
        <f>Details2!J426</f>
        <v>0</v>
      </c>
      <c r="K96" s="147">
        <f>Details2!K426</f>
        <v>0</v>
      </c>
    </row>
    <row r="97" spans="2:12" x14ac:dyDescent="0.2">
      <c r="B97" t="str">
        <f>Details2!B427</f>
        <v>Army</v>
      </c>
      <c r="C97" t="str">
        <f>Details2!C427</f>
        <v>0061</v>
      </c>
      <c r="D97" t="str">
        <f>Details2!D427</f>
        <v>Ft. Knox (Ireland Army Community Hospital)</v>
      </c>
      <c r="E97" t="str">
        <f>Details2!E427</f>
        <v>H</v>
      </c>
      <c r="F97" s="147">
        <f>Details2!F427</f>
        <v>31551.8</v>
      </c>
      <c r="G97" s="147">
        <f>Details2!G427</f>
        <v>10563.98</v>
      </c>
      <c r="H97" s="147">
        <f>Details2!H427</f>
        <v>25129.67</v>
      </c>
      <c r="I97" s="147">
        <f>Details2!I427</f>
        <v>21572.75</v>
      </c>
      <c r="J97" s="147">
        <f>Details2!J427</f>
        <v>0</v>
      </c>
      <c r="K97" s="147">
        <f>Details2!K427</f>
        <v>0</v>
      </c>
      <c r="L97" s="24"/>
    </row>
    <row r="98" spans="2:12" x14ac:dyDescent="0.2">
      <c r="B98" t="str">
        <f>Details2!B428</f>
        <v>Army</v>
      </c>
      <c r="C98" t="str">
        <f>Details2!C428</f>
        <v>0064</v>
      </c>
      <c r="D98" t="str">
        <f>Details2!D428</f>
        <v>Ft. Polk (Bayne-Jones Army Community Hospital)</v>
      </c>
      <c r="E98" t="str">
        <f>Details2!E428</f>
        <v>H</v>
      </c>
      <c r="F98" s="147">
        <f>Details2!F428</f>
        <v>4205.4399999999996</v>
      </c>
      <c r="G98" s="147">
        <f>Details2!G428</f>
        <v>29713.05</v>
      </c>
      <c r="H98" s="147">
        <f>Details2!H428</f>
        <v>7866.35</v>
      </c>
      <c r="I98" s="147">
        <f>Details2!I428</f>
        <v>12867.57</v>
      </c>
      <c r="J98" s="147">
        <f>Details2!J428</f>
        <v>0</v>
      </c>
      <c r="K98" s="147">
        <f>Details2!K428</f>
        <v>0</v>
      </c>
    </row>
    <row r="99" spans="2:12" x14ac:dyDescent="0.2">
      <c r="B99" t="str">
        <f>Details2!B429</f>
        <v>Army</v>
      </c>
      <c r="C99" t="str">
        <f>Details2!C429</f>
        <v>0069</v>
      </c>
      <c r="D99" t="str">
        <f>Details2!D429</f>
        <v>Ft. Meade (Kimbrough Ambulatory Care Center)</v>
      </c>
      <c r="E99" t="str">
        <f>Details2!E429</f>
        <v>C</v>
      </c>
      <c r="F99" s="147" t="str">
        <f>Details2!F429</f>
        <v>NULL</v>
      </c>
      <c r="G99" s="147" t="str">
        <f>Details2!G429</f>
        <v>NULL</v>
      </c>
      <c r="H99" s="147" t="str">
        <f>Details2!H429</f>
        <v>NULL</v>
      </c>
      <c r="I99" s="147" t="str">
        <f>Details2!I429</f>
        <v>NULL</v>
      </c>
      <c r="J99" s="147" t="str">
        <f>Details2!J429</f>
        <v>NULL</v>
      </c>
      <c r="K99" s="147" t="str">
        <f>Details2!K429</f>
        <v>NULL</v>
      </c>
    </row>
    <row r="100" spans="2:12" x14ac:dyDescent="0.2">
      <c r="B100" t="str">
        <f>Details2!B430</f>
        <v>Army</v>
      </c>
      <c r="C100" t="str">
        <f>Details2!C430</f>
        <v>0075</v>
      </c>
      <c r="D100" t="str">
        <f>Details2!D430</f>
        <v>Ft. Leonard Wood (Wood Army Community Hospital)</v>
      </c>
      <c r="E100" t="str">
        <f>Details2!E430</f>
        <v>H</v>
      </c>
      <c r="F100" s="147">
        <f>Details2!F430</f>
        <v>59655.25</v>
      </c>
      <c r="G100" s="147">
        <f>Details2!G430</f>
        <v>30835.65</v>
      </c>
      <c r="H100" s="147">
        <f>Details2!H430</f>
        <v>115741.67</v>
      </c>
      <c r="I100" s="147" t="str">
        <f>Details2!I430</f>
        <v>NULL</v>
      </c>
      <c r="J100" s="147">
        <f>Details2!J430</f>
        <v>0</v>
      </c>
      <c r="K100" s="147">
        <f>Details2!K430</f>
        <v>0</v>
      </c>
    </row>
    <row r="101" spans="2:12" x14ac:dyDescent="0.2">
      <c r="B101" t="str">
        <f>Details2!B431</f>
        <v>Army</v>
      </c>
      <c r="C101" t="str">
        <f>Details2!C431</f>
        <v>0081</v>
      </c>
      <c r="D101" t="str">
        <f>Details2!D431</f>
        <v>Ft. Monmouth (Patterson Army Health Clinic)</v>
      </c>
      <c r="E101" t="str">
        <f>Details2!E431</f>
        <v>I</v>
      </c>
      <c r="F101" s="147" t="str">
        <f>Details2!F431</f>
        <v>NULL</v>
      </c>
      <c r="G101" s="147" t="str">
        <f>Details2!G431</f>
        <v>NULL</v>
      </c>
      <c r="H101" s="147" t="str">
        <f>Details2!H431</f>
        <v>NULL</v>
      </c>
      <c r="I101" s="147" t="str">
        <f>Details2!I431</f>
        <v>NULL</v>
      </c>
      <c r="J101" s="147" t="str">
        <f>Details2!J431</f>
        <v>NULL</v>
      </c>
      <c r="K101" s="147" t="str">
        <f>Details2!K431</f>
        <v>NULL</v>
      </c>
    </row>
    <row r="102" spans="2:12" x14ac:dyDescent="0.2">
      <c r="B102" t="str">
        <f>Details2!B432</f>
        <v>Army</v>
      </c>
      <c r="C102" t="str">
        <f>Details2!C432</f>
        <v>0086</v>
      </c>
      <c r="D102" t="str">
        <f>Details2!D432</f>
        <v>West Point (Keller Army Community Hospital)</v>
      </c>
      <c r="E102" t="str">
        <f>Details2!E432</f>
        <v>H</v>
      </c>
      <c r="F102" s="147">
        <f>Details2!F432</f>
        <v>21881.01</v>
      </c>
      <c r="G102" s="147">
        <f>Details2!G432</f>
        <v>0</v>
      </c>
      <c r="H102" s="147">
        <f>Details2!H432</f>
        <v>20146.560000000001</v>
      </c>
      <c r="I102" s="147">
        <f>Details2!I432</f>
        <v>0</v>
      </c>
      <c r="J102" s="147">
        <f>Details2!J432</f>
        <v>0</v>
      </c>
      <c r="K102" s="147">
        <f>Details2!K432</f>
        <v>0</v>
      </c>
    </row>
    <row r="103" spans="2:12" x14ac:dyDescent="0.2">
      <c r="B103" t="str">
        <f>Details2!B433</f>
        <v>Army</v>
      </c>
      <c r="C103" t="str">
        <f>Details2!C433</f>
        <v>0089</v>
      </c>
      <c r="D103" t="str">
        <f>Details2!D433</f>
        <v>Ft. Bragg (Womack Army Medical Center)</v>
      </c>
      <c r="E103" t="str">
        <f>Details2!E433</f>
        <v>H</v>
      </c>
      <c r="F103" s="147">
        <f>Details2!F433</f>
        <v>370053.51</v>
      </c>
      <c r="G103" s="147">
        <f>Details2!G433</f>
        <v>132437.89000000001</v>
      </c>
      <c r="H103" s="147">
        <f>Details2!H433</f>
        <v>415452.36</v>
      </c>
      <c r="I103" s="147">
        <f>Details2!I433</f>
        <v>129372.17</v>
      </c>
      <c r="J103" s="147">
        <f>Details2!J433</f>
        <v>0</v>
      </c>
      <c r="K103" s="147">
        <f>Details2!K433</f>
        <v>0</v>
      </c>
    </row>
    <row r="104" spans="2:12" x14ac:dyDescent="0.2">
      <c r="B104" t="str">
        <f>Details2!B434</f>
        <v>Army</v>
      </c>
      <c r="C104" t="str">
        <f>Details2!C434</f>
        <v>0098</v>
      </c>
      <c r="D104" t="str">
        <f>Details2!D434</f>
        <v>Ft. Sill (Reynolds Army Community Hospital)</v>
      </c>
      <c r="E104" t="str">
        <f>Details2!E434</f>
        <v>H</v>
      </c>
      <c r="F104" s="147">
        <f>Details2!F434</f>
        <v>72228.61</v>
      </c>
      <c r="G104" s="147">
        <f>Details2!G434</f>
        <v>62182.07</v>
      </c>
      <c r="H104" s="147">
        <f>Details2!H434</f>
        <v>20849.490000000002</v>
      </c>
      <c r="I104" s="147">
        <f>Details2!I434</f>
        <v>14732.52</v>
      </c>
      <c r="J104" s="147">
        <f>Details2!J434</f>
        <v>0</v>
      </c>
      <c r="K104" s="147">
        <f>Details2!K434</f>
        <v>0</v>
      </c>
    </row>
    <row r="105" spans="2:12" x14ac:dyDescent="0.2">
      <c r="B105" t="str">
        <f>Details2!B435</f>
        <v>Army</v>
      </c>
      <c r="C105" t="str">
        <f>Details2!C435</f>
        <v>0105</v>
      </c>
      <c r="D105" t="str">
        <f>Details2!D435</f>
        <v>Ft. Jackson (Moncrief Army Community Hospital)</v>
      </c>
      <c r="E105" t="str">
        <f>Details2!E435</f>
        <v>H</v>
      </c>
      <c r="F105" s="147">
        <f>Details2!F435</f>
        <v>0</v>
      </c>
      <c r="G105" s="147">
        <f>Details2!G435</f>
        <v>6620.51</v>
      </c>
      <c r="H105" s="147">
        <f>Details2!H435</f>
        <v>0</v>
      </c>
      <c r="I105" s="147">
        <f>Details2!I435</f>
        <v>0</v>
      </c>
      <c r="J105" s="147">
        <f>Details2!J435</f>
        <v>0</v>
      </c>
      <c r="K105" s="147">
        <f>Details2!K435</f>
        <v>0</v>
      </c>
    </row>
    <row r="106" spans="2:12" x14ac:dyDescent="0.2">
      <c r="B106" t="str">
        <f>Details2!B436</f>
        <v>Army</v>
      </c>
      <c r="C106" t="str">
        <f>Details2!C436</f>
        <v>0108</v>
      </c>
      <c r="D106" t="str">
        <f>Details2!D436</f>
        <v>Ft. Bliss (William Beaumont Army Medical Center)</v>
      </c>
      <c r="E106" t="str">
        <f>Details2!E436</f>
        <v>H</v>
      </c>
      <c r="F106" s="147">
        <f>Details2!F436</f>
        <v>111912.7</v>
      </c>
      <c r="G106" s="147">
        <f>Details2!G436</f>
        <v>288980.76</v>
      </c>
      <c r="H106" s="147">
        <f>Details2!H436</f>
        <v>125005.6</v>
      </c>
      <c r="I106" s="147">
        <f>Details2!I436</f>
        <v>560918.79</v>
      </c>
      <c r="J106" s="147">
        <f>Details2!J436</f>
        <v>0</v>
      </c>
      <c r="K106" s="147">
        <f>Details2!K436</f>
        <v>0</v>
      </c>
    </row>
    <row r="107" spans="2:12" x14ac:dyDescent="0.2">
      <c r="B107" t="str">
        <f>Details2!B437</f>
        <v>Army</v>
      </c>
      <c r="C107" t="str">
        <f>Details2!C437</f>
        <v>0109</v>
      </c>
      <c r="D107" t="str">
        <f>Details2!D437</f>
        <v>BAMC-SAMMC JBSA FSH</v>
      </c>
      <c r="E107" t="str">
        <f>Details2!E437</f>
        <v>H</v>
      </c>
      <c r="F107" s="147">
        <f>Details2!F437</f>
        <v>2938274</v>
      </c>
      <c r="G107" s="147">
        <f>Details2!G437</f>
        <v>3025004.14</v>
      </c>
      <c r="H107" s="147">
        <f>Details2!H437</f>
        <v>2819653.24</v>
      </c>
      <c r="I107" s="147">
        <f>Details2!I437</f>
        <v>2462300.04</v>
      </c>
      <c r="J107" s="147">
        <f>Details2!J437</f>
        <v>0</v>
      </c>
      <c r="K107" s="147">
        <f>Details2!K437</f>
        <v>0</v>
      </c>
    </row>
    <row r="108" spans="2:12" x14ac:dyDescent="0.2">
      <c r="B108" t="str">
        <f>Details2!B438</f>
        <v>Army</v>
      </c>
      <c r="C108" t="str">
        <f>Details2!C438</f>
        <v>0110</v>
      </c>
      <c r="D108" t="str">
        <f>Details2!D438</f>
        <v>Ft. Hood (C.R. Darnall Army Medical Center)</v>
      </c>
      <c r="E108" t="str">
        <f>Details2!E438</f>
        <v>H</v>
      </c>
      <c r="F108" s="147">
        <f>Details2!F438</f>
        <v>75720.47</v>
      </c>
      <c r="G108" s="147">
        <f>Details2!G438</f>
        <v>123683.14</v>
      </c>
      <c r="H108" s="147">
        <f>Details2!H438</f>
        <v>71294.149999999994</v>
      </c>
      <c r="I108" s="147">
        <f>Details2!I438</f>
        <v>132463.97</v>
      </c>
      <c r="J108" s="147">
        <f>Details2!J438</f>
        <v>0</v>
      </c>
      <c r="K108" s="147">
        <f>Details2!K438</f>
        <v>0</v>
      </c>
    </row>
    <row r="109" spans="2:12" x14ac:dyDescent="0.2">
      <c r="B109" t="str">
        <f>Details2!B439</f>
        <v>Army</v>
      </c>
      <c r="C109" t="str">
        <f>Details2!C439</f>
        <v>0121</v>
      </c>
      <c r="D109" t="str">
        <f>Details2!D439</f>
        <v>Ft. Eustis (McDonald Army Health Center)</v>
      </c>
      <c r="E109" t="str">
        <f>Details2!E439</f>
        <v>H</v>
      </c>
      <c r="F109" s="147" t="str">
        <f>Details2!F439</f>
        <v>NULL</v>
      </c>
      <c r="G109" s="147" t="str">
        <f>Details2!G439</f>
        <v>NULL</v>
      </c>
      <c r="H109" s="147" t="str">
        <f>Details2!H439</f>
        <v>NULL</v>
      </c>
      <c r="I109" s="147" t="str">
        <f>Details2!I439</f>
        <v>NULL</v>
      </c>
      <c r="J109" s="147" t="str">
        <f>Details2!J439</f>
        <v>NULL</v>
      </c>
      <c r="K109" s="147" t="str">
        <f>Details2!K439</f>
        <v>NULL</v>
      </c>
    </row>
    <row r="110" spans="2:12" x14ac:dyDescent="0.2">
      <c r="B110" t="str">
        <f>Details2!B440</f>
        <v>Army</v>
      </c>
      <c r="C110" t="str">
        <f>Details2!C440</f>
        <v>0122</v>
      </c>
      <c r="D110" t="str">
        <f>Details2!D440</f>
        <v>Ft. Lee (Kenner Army Health Clinic)</v>
      </c>
      <c r="E110" t="str">
        <f>Details2!E440</f>
        <v>C</v>
      </c>
      <c r="F110" s="147" t="str">
        <f>Details2!F440</f>
        <v>NULL</v>
      </c>
      <c r="G110" s="147" t="str">
        <f>Details2!G440</f>
        <v>NULL</v>
      </c>
      <c r="H110" s="147" t="str">
        <f>Details2!H440</f>
        <v>NULL</v>
      </c>
      <c r="I110" s="147" t="str">
        <f>Details2!I440</f>
        <v>NULL</v>
      </c>
      <c r="J110" s="147" t="str">
        <f>Details2!J440</f>
        <v>NULL</v>
      </c>
      <c r="K110" s="147" t="str">
        <f>Details2!K440</f>
        <v>NULL</v>
      </c>
    </row>
    <row r="111" spans="2:12" x14ac:dyDescent="0.2">
      <c r="B111" t="str">
        <f>Details2!B441</f>
        <v>Army</v>
      </c>
      <c r="C111" t="str">
        <f>Details2!C441</f>
        <v>0125</v>
      </c>
      <c r="D111" t="str">
        <f>Details2!D441</f>
        <v>Ft. Lewis (Madigan Army Medical Center)</v>
      </c>
      <c r="E111" t="str">
        <f>Details2!E441</f>
        <v>H</v>
      </c>
      <c r="F111" s="147">
        <f>Details2!F441</f>
        <v>1541035.88</v>
      </c>
      <c r="G111" s="147">
        <f>Details2!G441</f>
        <v>1563971.61</v>
      </c>
      <c r="H111" s="147">
        <f>Details2!H441</f>
        <v>1274527.5900000001</v>
      </c>
      <c r="I111" s="147">
        <f>Details2!I441</f>
        <v>1291313.22</v>
      </c>
      <c r="J111" s="147">
        <f>Details2!J441</f>
        <v>0</v>
      </c>
      <c r="K111" s="147">
        <f>Details2!K441</f>
        <v>0</v>
      </c>
    </row>
    <row r="112" spans="2:12" x14ac:dyDescent="0.2">
      <c r="B112" t="str">
        <f>Details2!B442</f>
        <v>Army</v>
      </c>
      <c r="C112" t="str">
        <f>Details2!C442</f>
        <v>0131</v>
      </c>
      <c r="D112" t="str">
        <f>Details2!D442</f>
        <v>Ft. Irwin (Weed Army Community Hospital)</v>
      </c>
      <c r="E112" t="str">
        <f>Details2!E442</f>
        <v>H</v>
      </c>
      <c r="F112" s="147">
        <f>Details2!F442</f>
        <v>0</v>
      </c>
      <c r="G112" s="147">
        <f>Details2!G442</f>
        <v>0</v>
      </c>
      <c r="H112" s="147">
        <f>Details2!H442</f>
        <v>7784.3</v>
      </c>
      <c r="I112" s="147">
        <f>Details2!I442</f>
        <v>0</v>
      </c>
      <c r="J112" s="147">
        <f>Details2!J442</f>
        <v>0</v>
      </c>
      <c r="K112" s="147">
        <f>Details2!K442</f>
        <v>0</v>
      </c>
    </row>
    <row r="113" spans="2:11" x14ac:dyDescent="0.2">
      <c r="B113" t="str">
        <f>Details2!B443</f>
        <v>Army</v>
      </c>
      <c r="C113" t="str">
        <f>Details2!C443</f>
        <v>0206</v>
      </c>
      <c r="D113" t="str">
        <f>Details2!D443</f>
        <v>Yuma Proving Grounds</v>
      </c>
      <c r="E113" t="str">
        <f>Details2!E443</f>
        <v>I</v>
      </c>
      <c r="F113" s="147" t="str">
        <f>Details2!F443</f>
        <v>NULL</v>
      </c>
      <c r="G113" s="147" t="str">
        <f>Details2!G443</f>
        <v>NULL</v>
      </c>
      <c r="H113" s="147" t="str">
        <f>Details2!H443</f>
        <v>NULL</v>
      </c>
      <c r="I113" s="147" t="str">
        <f>Details2!I443</f>
        <v>NULL</v>
      </c>
      <c r="J113" s="147" t="str">
        <f>Details2!J443</f>
        <v>NULL</v>
      </c>
      <c r="K113" s="147" t="str">
        <f>Details2!K443</f>
        <v>NULL</v>
      </c>
    </row>
    <row r="114" spans="2:11" x14ac:dyDescent="0.2">
      <c r="B114" t="str">
        <f>Details2!B444</f>
        <v>Army</v>
      </c>
      <c r="C114" t="str">
        <f>Details2!C444</f>
        <v>0256</v>
      </c>
      <c r="D114" t="str">
        <f>Details2!D444</f>
        <v>Pentagon Army Health Clinic</v>
      </c>
      <c r="E114" t="str">
        <f>Details2!E444</f>
        <v>I</v>
      </c>
      <c r="F114" s="147" t="str">
        <f>Details2!F444</f>
        <v>NULL</v>
      </c>
      <c r="G114" s="147" t="str">
        <f>Details2!G444</f>
        <v>NULL</v>
      </c>
      <c r="H114" s="147" t="str">
        <f>Details2!H444</f>
        <v>NULL</v>
      </c>
      <c r="I114" s="147" t="str">
        <f>Details2!I444</f>
        <v>NULL</v>
      </c>
      <c r="J114" s="147" t="str">
        <f>Details2!J444</f>
        <v>NULL</v>
      </c>
      <c r="K114" s="147" t="str">
        <f>Details2!K444</f>
        <v>NULL</v>
      </c>
    </row>
    <row r="115" spans="2:11" x14ac:dyDescent="0.2">
      <c r="B115" t="str">
        <f>Details2!B445</f>
        <v>Army</v>
      </c>
      <c r="C115" t="str">
        <f>Details2!C445</f>
        <v>0273</v>
      </c>
      <c r="D115" t="str">
        <f>Details2!D445</f>
        <v>Ft. McPherson (Lawrence Joel Army Health Clinic)</v>
      </c>
      <c r="E115" t="str">
        <f>Details2!E445</f>
        <v>I</v>
      </c>
      <c r="F115" s="147" t="str">
        <f>Details2!F445</f>
        <v>NULL</v>
      </c>
      <c r="G115" s="147" t="str">
        <f>Details2!G445</f>
        <v>NULL</v>
      </c>
      <c r="H115" s="147" t="str">
        <f>Details2!H445</f>
        <v>NULL</v>
      </c>
      <c r="I115" s="147" t="str">
        <f>Details2!I445</f>
        <v>NULL</v>
      </c>
      <c r="J115" s="147" t="str">
        <f>Details2!J445</f>
        <v>NULL</v>
      </c>
      <c r="K115" s="147" t="str">
        <f>Details2!K445</f>
        <v>NULL</v>
      </c>
    </row>
    <row r="116" spans="2:11" x14ac:dyDescent="0.2">
      <c r="B116" t="str">
        <f>Details2!B446</f>
        <v>Army</v>
      </c>
      <c r="C116" t="str">
        <f>Details2!C446</f>
        <v>0308</v>
      </c>
      <c r="D116" t="str">
        <f>Details2!D446</f>
        <v>Aberdeen Proving Grounds (Kirk Army Health Clinic)</v>
      </c>
      <c r="E116" t="str">
        <f>Details2!E446</f>
        <v>I</v>
      </c>
      <c r="F116" s="147" t="str">
        <f>Details2!F446</f>
        <v>NULL</v>
      </c>
      <c r="G116" s="147" t="str">
        <f>Details2!G446</f>
        <v>NULL</v>
      </c>
      <c r="H116" s="147" t="str">
        <f>Details2!H446</f>
        <v>NULL</v>
      </c>
      <c r="I116" s="147" t="str">
        <f>Details2!I446</f>
        <v>NULL</v>
      </c>
      <c r="J116" s="147" t="str">
        <f>Details2!J446</f>
        <v>NULL</v>
      </c>
      <c r="K116" s="147" t="str">
        <f>Details2!K446</f>
        <v>NULL</v>
      </c>
    </row>
    <row r="117" spans="2:11" x14ac:dyDescent="0.2">
      <c r="B117" t="str">
        <f>Details2!B447</f>
        <v>Army</v>
      </c>
      <c r="C117" t="str">
        <f>Details2!C447</f>
        <v>0309</v>
      </c>
      <c r="D117" t="str">
        <f>Details2!D447</f>
        <v>Ft. Detrick US Army Health Clinic</v>
      </c>
      <c r="E117" t="str">
        <f>Details2!E447</f>
        <v>I</v>
      </c>
      <c r="F117" s="147" t="str">
        <f>Details2!F447</f>
        <v>NULL</v>
      </c>
      <c r="G117" s="147" t="str">
        <f>Details2!G447</f>
        <v>NULL</v>
      </c>
      <c r="H117" s="147" t="str">
        <f>Details2!H447</f>
        <v>NULL</v>
      </c>
      <c r="I117" s="147" t="str">
        <f>Details2!I447</f>
        <v>NULL</v>
      </c>
      <c r="J117" s="147" t="str">
        <f>Details2!J447</f>
        <v>NULL</v>
      </c>
      <c r="K117" s="147" t="str">
        <f>Details2!K447</f>
        <v>NULL</v>
      </c>
    </row>
    <row r="118" spans="2:11" x14ac:dyDescent="0.2">
      <c r="B118" t="str">
        <f>Details2!B448</f>
        <v>Army</v>
      </c>
      <c r="C118" t="str">
        <f>Details2!C448</f>
        <v>0330</v>
      </c>
      <c r="D118" t="str">
        <f>Details2!D448</f>
        <v>Ft. Drum (Guthrie Army Health Clinic)</v>
      </c>
      <c r="E118" t="str">
        <f>Details2!E448</f>
        <v>C</v>
      </c>
      <c r="F118" s="147" t="str">
        <f>Details2!F448</f>
        <v>NULL</v>
      </c>
      <c r="G118" s="147" t="str">
        <f>Details2!G448</f>
        <v>NULL</v>
      </c>
      <c r="H118" s="147" t="str">
        <f>Details2!H448</f>
        <v>NULL</v>
      </c>
      <c r="I118" s="147" t="str">
        <f>Details2!I448</f>
        <v>NULL</v>
      </c>
      <c r="J118" s="147" t="str">
        <f>Details2!J448</f>
        <v>NULL</v>
      </c>
      <c r="K118" s="147" t="str">
        <f>Details2!K448</f>
        <v>NULL</v>
      </c>
    </row>
    <row r="119" spans="2:11" x14ac:dyDescent="0.2">
      <c r="B119" t="str">
        <f>Details2!B449</f>
        <v>Army</v>
      </c>
      <c r="C119" t="str">
        <f>Details2!C449</f>
        <v>0350</v>
      </c>
      <c r="D119" t="str">
        <f>Details2!D449</f>
        <v>Ft. Indiantown Gap US Army Health Clinic</v>
      </c>
      <c r="E119" t="str">
        <f>Details2!E449</f>
        <v>I</v>
      </c>
      <c r="F119" s="147" t="str">
        <f>Details2!F449</f>
        <v>NULL</v>
      </c>
      <c r="G119" s="147" t="str">
        <f>Details2!G449</f>
        <v>NULL</v>
      </c>
      <c r="H119" s="147" t="str">
        <f>Details2!H449</f>
        <v>NULL</v>
      </c>
      <c r="I119" s="147" t="str">
        <f>Details2!I449</f>
        <v>NULL</v>
      </c>
      <c r="J119" s="147" t="str">
        <f>Details2!J449</f>
        <v>NULL</v>
      </c>
      <c r="K119" s="147" t="str">
        <f>Details2!K449</f>
        <v>NULL</v>
      </c>
    </row>
    <row r="120" spans="2:11" x14ac:dyDescent="0.2">
      <c r="B120" t="str">
        <f>Details2!B450</f>
        <v>Army</v>
      </c>
      <c r="C120" t="str">
        <f>Details2!C450</f>
        <v>0351</v>
      </c>
      <c r="D120" t="str">
        <f>Details2!D450</f>
        <v>Letterkenny US Army Health Clinic</v>
      </c>
      <c r="E120" t="str">
        <f>Details2!E450</f>
        <v>C</v>
      </c>
      <c r="F120" s="147" t="str">
        <f>Details2!F450</f>
        <v>NULL</v>
      </c>
      <c r="G120" s="147" t="str">
        <f>Details2!G450</f>
        <v>NULL</v>
      </c>
      <c r="H120" s="147" t="str">
        <f>Details2!H450</f>
        <v>NULL</v>
      </c>
      <c r="I120" s="147" t="str">
        <f>Details2!I450</f>
        <v>NULL</v>
      </c>
      <c r="J120" s="147" t="str">
        <f>Details2!J450</f>
        <v>NULL</v>
      </c>
      <c r="K120" s="147" t="str">
        <f>Details2!K450</f>
        <v>NULL</v>
      </c>
    </row>
    <row r="121" spans="2:11" x14ac:dyDescent="0.2">
      <c r="B121" t="str">
        <f>Details2!B451</f>
        <v>Army</v>
      </c>
      <c r="C121" t="str">
        <f>Details2!C451</f>
        <v>0352</v>
      </c>
      <c r="D121" t="str">
        <f>Details2!D451</f>
        <v>Carlisle (Dunham Army Health Clinic)</v>
      </c>
      <c r="E121" t="str">
        <f>Details2!E451</f>
        <v>C</v>
      </c>
      <c r="F121" s="147" t="str">
        <f>Details2!F451</f>
        <v>NULL</v>
      </c>
      <c r="G121" s="147" t="str">
        <f>Details2!G451</f>
        <v>NULL</v>
      </c>
      <c r="H121" s="147" t="str">
        <f>Details2!H451</f>
        <v>NULL</v>
      </c>
      <c r="I121" s="147" t="str">
        <f>Details2!I451</f>
        <v>NULL</v>
      </c>
      <c r="J121" s="147" t="str">
        <f>Details2!J451</f>
        <v>NULL</v>
      </c>
      <c r="K121" s="147" t="str">
        <f>Details2!K451</f>
        <v>NULL</v>
      </c>
    </row>
    <row r="122" spans="2:11" x14ac:dyDescent="0.2">
      <c r="B122" t="str">
        <f>Details2!B452</f>
        <v>Army</v>
      </c>
      <c r="C122" t="str">
        <f>Details2!C452</f>
        <v>0353</v>
      </c>
      <c r="D122" t="str">
        <f>Details2!D452</f>
        <v>Tobyhanna US Army Health Clinic</v>
      </c>
      <c r="E122" t="str">
        <f>Details2!E452</f>
        <v>I</v>
      </c>
      <c r="F122" s="147" t="str">
        <f>Details2!F452</f>
        <v>NULL</v>
      </c>
      <c r="G122" s="147" t="str">
        <f>Details2!G452</f>
        <v>NULL</v>
      </c>
      <c r="H122" s="147" t="str">
        <f>Details2!H452</f>
        <v>NULL</v>
      </c>
      <c r="I122" s="147" t="str">
        <f>Details2!I452</f>
        <v>NULL</v>
      </c>
      <c r="J122" s="147" t="str">
        <f>Details2!J452</f>
        <v>NULL</v>
      </c>
      <c r="K122" s="147" t="str">
        <f>Details2!K452</f>
        <v>NULL</v>
      </c>
    </row>
    <row r="123" spans="2:11" x14ac:dyDescent="0.2">
      <c r="B123" t="str">
        <f>Details2!B453</f>
        <v>Army</v>
      </c>
      <c r="C123" t="str">
        <f>Details2!C453</f>
        <v>0371</v>
      </c>
      <c r="D123" t="str">
        <f>Details2!D453</f>
        <v>Dugway Proving Ground</v>
      </c>
      <c r="E123" t="str">
        <f>Details2!E453</f>
        <v>I</v>
      </c>
      <c r="F123" s="147" t="str">
        <f>Details2!F453</f>
        <v>NULL</v>
      </c>
      <c r="G123" s="147" t="str">
        <f>Details2!G453</f>
        <v>NULL</v>
      </c>
      <c r="H123" s="147" t="str">
        <f>Details2!H453</f>
        <v>NULL</v>
      </c>
      <c r="I123" s="147" t="str">
        <f>Details2!I453</f>
        <v>NULL</v>
      </c>
      <c r="J123" s="147" t="str">
        <f>Details2!J453</f>
        <v>NULL</v>
      </c>
      <c r="K123" s="147" t="str">
        <f>Details2!K453</f>
        <v>NULL</v>
      </c>
    </row>
    <row r="124" spans="2:11" x14ac:dyDescent="0.2">
      <c r="B124" t="str">
        <f>Details2!B454</f>
        <v>Army</v>
      </c>
      <c r="C124" t="str">
        <f>Details2!C454</f>
        <v>0441</v>
      </c>
      <c r="D124" t="str">
        <f>Details2!D454</f>
        <v>New Cumberland US Army Health Clinic</v>
      </c>
      <c r="E124" t="str">
        <f>Details2!E454</f>
        <v>I</v>
      </c>
      <c r="F124" s="147" t="str">
        <f>Details2!F454</f>
        <v>NULL</v>
      </c>
      <c r="G124" s="147" t="str">
        <f>Details2!G454</f>
        <v>NULL</v>
      </c>
      <c r="H124" s="147" t="str">
        <f>Details2!H454</f>
        <v>NULL</v>
      </c>
      <c r="I124" s="147" t="str">
        <f>Details2!I454</f>
        <v>NULL</v>
      </c>
      <c r="J124" s="147" t="str">
        <f>Details2!J454</f>
        <v>NULL</v>
      </c>
      <c r="K124" s="147" t="str">
        <f>Details2!K454</f>
        <v>NULL</v>
      </c>
    </row>
    <row r="125" spans="2:11" x14ac:dyDescent="0.2">
      <c r="B125" t="str">
        <f>Details2!B455</f>
        <v>Army</v>
      </c>
      <c r="C125" t="str">
        <f>Details2!C455</f>
        <v>0606</v>
      </c>
      <c r="D125" t="str">
        <f>Details2!D455</f>
        <v>Heidelberg MEDDAC</v>
      </c>
      <c r="E125" t="str">
        <f>Details2!E455</f>
        <v>I</v>
      </c>
      <c r="F125" s="147" t="str">
        <f>Details2!F455</f>
        <v>NULL</v>
      </c>
      <c r="G125" s="147" t="str">
        <f>Details2!G455</f>
        <v>NULL</v>
      </c>
      <c r="H125" s="147" t="str">
        <f>Details2!H455</f>
        <v>NULL</v>
      </c>
      <c r="I125" s="147" t="str">
        <f>Details2!I455</f>
        <v>NULL</v>
      </c>
      <c r="J125" s="147" t="str">
        <f>Details2!J455</f>
        <v>NULL</v>
      </c>
      <c r="K125" s="147" t="str">
        <f>Details2!K455</f>
        <v>NULL</v>
      </c>
    </row>
    <row r="126" spans="2:11" x14ac:dyDescent="0.2">
      <c r="B126" t="str">
        <f>Details2!B456</f>
        <v>Army</v>
      </c>
      <c r="C126" t="str">
        <f>Details2!C456</f>
        <v>0607</v>
      </c>
      <c r="D126" t="str">
        <f>Details2!D456</f>
        <v>Landstuhl Regional Medical Center</v>
      </c>
      <c r="E126" t="str">
        <f>Details2!E456</f>
        <v>H</v>
      </c>
      <c r="F126" s="147">
        <f>Details2!F456</f>
        <v>246137.51</v>
      </c>
      <c r="G126" s="147">
        <f>Details2!G456</f>
        <v>494331.6</v>
      </c>
      <c r="H126" s="147">
        <f>Details2!H456</f>
        <v>319342.3</v>
      </c>
      <c r="I126" s="147">
        <f>Details2!I456</f>
        <v>407922.76</v>
      </c>
      <c r="J126" s="147">
        <f>Details2!J456</f>
        <v>0</v>
      </c>
      <c r="K126" s="147">
        <f>Details2!K456</f>
        <v>0</v>
      </c>
    </row>
    <row r="127" spans="2:11" x14ac:dyDescent="0.2">
      <c r="B127" t="str">
        <f>Details2!B457</f>
        <v>Army</v>
      </c>
      <c r="C127" t="str">
        <f>Details2!C457</f>
        <v>0609</v>
      </c>
      <c r="D127" t="str">
        <f>Details2!D457</f>
        <v>Bavaria MEDDAC</v>
      </c>
      <c r="E127" t="str">
        <f>Details2!E457</f>
        <v>C</v>
      </c>
      <c r="F127" s="147" t="str">
        <f>Details2!F457</f>
        <v>NULL</v>
      </c>
      <c r="G127" s="147" t="str">
        <f>Details2!G457</f>
        <v>NULL</v>
      </c>
      <c r="H127" s="147" t="str">
        <f>Details2!H457</f>
        <v>NULL</v>
      </c>
      <c r="I127" s="147" t="str">
        <f>Details2!I457</f>
        <v>NULL</v>
      </c>
      <c r="J127" s="147" t="str">
        <f>Details2!J457</f>
        <v>NULL</v>
      </c>
      <c r="K127" s="147" t="str">
        <f>Details2!K457</f>
        <v>NULL</v>
      </c>
    </row>
    <row r="128" spans="2:11" x14ac:dyDescent="0.2">
      <c r="B128" t="str">
        <f>Details2!B458</f>
        <v>Army</v>
      </c>
      <c r="C128" t="str">
        <f>Details2!C458</f>
        <v>0610</v>
      </c>
      <c r="D128" t="str">
        <f>Details2!D458</f>
        <v>BG CRAWFORD SAMS AHC-CAMP ZAMA</v>
      </c>
      <c r="E128" t="str">
        <f>Details2!E458</f>
        <v>C</v>
      </c>
      <c r="F128" s="147" t="str">
        <f>Details2!F458</f>
        <v>NULL</v>
      </c>
      <c r="G128" s="147" t="str">
        <f>Details2!G458</f>
        <v>NULL</v>
      </c>
      <c r="H128" s="147" t="str">
        <f>Details2!H458</f>
        <v>NULL</v>
      </c>
      <c r="I128" s="147" t="str">
        <f>Details2!I458</f>
        <v>NULL</v>
      </c>
      <c r="J128" s="147" t="str">
        <f>Details2!J458</f>
        <v>NULL</v>
      </c>
      <c r="K128" s="147" t="str">
        <f>Details2!K458</f>
        <v>NULL</v>
      </c>
    </row>
    <row r="129" spans="2:12" x14ac:dyDescent="0.2">
      <c r="B129" t="str">
        <f>Details2!B459</f>
        <v>Army</v>
      </c>
      <c r="C129" t="str">
        <f>Details2!C459</f>
        <v>0612</v>
      </c>
      <c r="D129" t="str">
        <f>Details2!D459</f>
        <v>Brian Allgood ACH - Seoul</v>
      </c>
      <c r="E129" t="str">
        <f>Details2!E459</f>
        <v>H</v>
      </c>
      <c r="F129" s="147">
        <f>Details2!F459</f>
        <v>0</v>
      </c>
      <c r="G129" s="147">
        <f>Details2!G459</f>
        <v>0</v>
      </c>
      <c r="H129" s="147">
        <f>Details2!H459</f>
        <v>0</v>
      </c>
      <c r="I129" s="147">
        <f>Details2!I459</f>
        <v>27059.34</v>
      </c>
      <c r="J129" s="147">
        <f>Details2!J459</f>
        <v>0</v>
      </c>
      <c r="K129" s="147">
        <f>Details2!K459</f>
        <v>0</v>
      </c>
    </row>
    <row r="130" spans="2:12" x14ac:dyDescent="0.2">
      <c r="B130" t="str">
        <f>Details2!B460</f>
        <v>Navy</v>
      </c>
      <c r="C130" t="str">
        <f>Details2!C460</f>
        <v>0024</v>
      </c>
      <c r="D130" t="str">
        <f>Details2!D460</f>
        <v>NH Camp Pendelton</v>
      </c>
      <c r="E130" t="str">
        <f>Details2!E460</f>
        <v>H</v>
      </c>
      <c r="F130" s="147">
        <f>Details2!F460</f>
        <v>45022.13</v>
      </c>
      <c r="G130" s="147">
        <f>Details2!G460</f>
        <v>70865.62</v>
      </c>
      <c r="H130" s="147">
        <f>Details2!H460</f>
        <v>82863.38</v>
      </c>
      <c r="I130" s="147">
        <f>Details2!I460</f>
        <v>114089.48</v>
      </c>
      <c r="J130" s="147">
        <f>Details2!J460</f>
        <v>0</v>
      </c>
      <c r="K130" s="147">
        <f>Details2!K460</f>
        <v>0</v>
      </c>
    </row>
    <row r="131" spans="2:12" x14ac:dyDescent="0.2">
      <c r="B131" t="str">
        <f>Details2!B461</f>
        <v>Navy</v>
      </c>
      <c r="C131" t="str">
        <f>Details2!C461</f>
        <v>0028</v>
      </c>
      <c r="D131" t="str">
        <f>Details2!D461</f>
        <v>NHC Lemoore</v>
      </c>
      <c r="E131" t="str">
        <f>Details2!E461</f>
        <v>C</v>
      </c>
      <c r="F131" s="147">
        <f>Details2!F461</f>
        <v>0</v>
      </c>
      <c r="G131" s="147">
        <f>Details2!G461</f>
        <v>7455.67</v>
      </c>
      <c r="H131" s="147">
        <f>Details2!H461</f>
        <v>0</v>
      </c>
      <c r="I131" s="147">
        <f>Details2!I461</f>
        <v>0</v>
      </c>
      <c r="J131" s="147">
        <f>Details2!J461</f>
        <v>0</v>
      </c>
      <c r="K131" s="147">
        <f>Details2!K461</f>
        <v>0</v>
      </c>
      <c r="L131" s="26"/>
    </row>
    <row r="132" spans="2:12" x14ac:dyDescent="0.2">
      <c r="B132" t="str">
        <f>Details2!B462</f>
        <v>Navy</v>
      </c>
      <c r="C132" t="str">
        <f>Details2!C462</f>
        <v>0029</v>
      </c>
      <c r="D132" t="str">
        <f>Details2!D462</f>
        <v>NMC San Diego</v>
      </c>
      <c r="E132" t="str">
        <f>Details2!E462</f>
        <v>H</v>
      </c>
      <c r="F132" s="147">
        <f>Details2!F462</f>
        <v>477393.48</v>
      </c>
      <c r="G132" s="147">
        <f>Details2!G462</f>
        <v>624014.88</v>
      </c>
      <c r="H132" s="147">
        <f>Details2!H462</f>
        <v>145266.53</v>
      </c>
      <c r="I132" s="147">
        <f>Details2!I462</f>
        <v>115615.16</v>
      </c>
      <c r="J132" s="147">
        <f>Details2!J462</f>
        <v>0</v>
      </c>
      <c r="K132" s="147">
        <f>Details2!K462</f>
        <v>0</v>
      </c>
      <c r="L132" s="26"/>
    </row>
    <row r="133" spans="2:12" x14ac:dyDescent="0.2">
      <c r="B133" t="str">
        <f>Details2!B463</f>
        <v>Navy</v>
      </c>
      <c r="C133" t="str">
        <f>Details2!C463</f>
        <v>0030</v>
      </c>
      <c r="D133" t="str">
        <f>Details2!D463</f>
        <v>NH 29 Palms</v>
      </c>
      <c r="E133" t="str">
        <f>Details2!E463</f>
        <v>H</v>
      </c>
      <c r="F133" s="147">
        <f>Details2!F463</f>
        <v>28713.119999999999</v>
      </c>
      <c r="G133" s="147">
        <f>Details2!G463</f>
        <v>0</v>
      </c>
      <c r="H133" s="147">
        <f>Details2!H463</f>
        <v>0</v>
      </c>
      <c r="I133" s="147">
        <f>Details2!I463</f>
        <v>10519.05</v>
      </c>
      <c r="J133" s="147">
        <f>Details2!J463</f>
        <v>0</v>
      </c>
      <c r="K133" s="147">
        <f>Details2!K463</f>
        <v>0</v>
      </c>
    </row>
    <row r="134" spans="2:12" x14ac:dyDescent="0.2">
      <c r="B134" t="str">
        <f>Details2!B464</f>
        <v>Navy</v>
      </c>
      <c r="C134" t="str">
        <f>Details2!C464</f>
        <v>0035</v>
      </c>
      <c r="D134" t="str">
        <f>Details2!D464</f>
        <v>NBHC Groton</v>
      </c>
      <c r="E134" t="str">
        <f>Details2!E464</f>
        <v>C</v>
      </c>
      <c r="F134" s="147" t="str">
        <f>Details2!F464</f>
        <v>NULL</v>
      </c>
      <c r="G134" s="147" t="str">
        <f>Details2!G464</f>
        <v>NULL</v>
      </c>
      <c r="H134" s="147" t="str">
        <f>Details2!H464</f>
        <v>NULL</v>
      </c>
      <c r="I134" s="147" t="str">
        <f>Details2!I464</f>
        <v>NULL</v>
      </c>
      <c r="J134" s="147" t="str">
        <f>Details2!J464</f>
        <v>NULL</v>
      </c>
      <c r="K134" s="147" t="str">
        <f>Details2!K464</f>
        <v>NULL</v>
      </c>
    </row>
    <row r="135" spans="2:12" x14ac:dyDescent="0.2">
      <c r="B135" t="str">
        <f>Details2!B465</f>
        <v>Navy</v>
      </c>
      <c r="C135" t="str">
        <f>Details2!C465</f>
        <v>0038</v>
      </c>
      <c r="D135" t="str">
        <f>Details2!D465</f>
        <v>NH Pensacola</v>
      </c>
      <c r="E135" t="str">
        <f>Details2!E465</f>
        <v>H</v>
      </c>
      <c r="F135" s="147">
        <f>Details2!F465</f>
        <v>164541.65</v>
      </c>
      <c r="G135" s="147">
        <f>Details2!G465</f>
        <v>236149.91</v>
      </c>
      <c r="H135" s="147">
        <f>Details2!H465</f>
        <v>31753.14</v>
      </c>
      <c r="I135" s="147">
        <f>Details2!I465</f>
        <v>28093.02</v>
      </c>
      <c r="J135" s="147">
        <f>Details2!J465</f>
        <v>0</v>
      </c>
      <c r="K135" s="147">
        <f>Details2!K465</f>
        <v>0</v>
      </c>
    </row>
    <row r="136" spans="2:12" x14ac:dyDescent="0.2">
      <c r="B136" t="str">
        <f>Details2!B466</f>
        <v>Navy</v>
      </c>
      <c r="C136" t="str">
        <f>Details2!C466</f>
        <v>0039</v>
      </c>
      <c r="D136" t="str">
        <f>Details2!D466</f>
        <v>NH Jacksonville</v>
      </c>
      <c r="E136" t="str">
        <f>Details2!E466</f>
        <v>H</v>
      </c>
      <c r="F136" s="147">
        <f>Details2!F466</f>
        <v>116459.63</v>
      </c>
      <c r="G136" s="147">
        <f>Details2!G466</f>
        <v>148940.57</v>
      </c>
      <c r="H136" s="147">
        <f>Details2!H466</f>
        <v>74800.100000000006</v>
      </c>
      <c r="I136" s="147">
        <f>Details2!I466</f>
        <v>166450.34</v>
      </c>
      <c r="J136" s="147">
        <f>Details2!J466</f>
        <v>0</v>
      </c>
      <c r="K136" s="147">
        <f>Details2!K466</f>
        <v>0</v>
      </c>
    </row>
    <row r="137" spans="2:12" x14ac:dyDescent="0.2">
      <c r="B137" t="str">
        <f>Details2!B467</f>
        <v>Navy</v>
      </c>
      <c r="C137" t="str">
        <f>Details2!C467</f>
        <v>0056</v>
      </c>
      <c r="D137" t="str">
        <f>Details2!D467</f>
        <v>NHC Great Lakes</v>
      </c>
      <c r="E137" t="str">
        <f>Details2!E467</f>
        <v>C</v>
      </c>
      <c r="F137" s="147" t="str">
        <f>Details2!F467</f>
        <v>NULL</v>
      </c>
      <c r="G137" s="147" t="str">
        <f>Details2!G467</f>
        <v>NULL</v>
      </c>
      <c r="H137" s="147" t="str">
        <f>Details2!H467</f>
        <v>NULL</v>
      </c>
      <c r="I137" s="147" t="str">
        <f>Details2!I467</f>
        <v>NULL</v>
      </c>
      <c r="J137" s="147" t="str">
        <f>Details2!J467</f>
        <v>NULL</v>
      </c>
      <c r="K137" s="147" t="str">
        <f>Details2!K467</f>
        <v>NULL</v>
      </c>
    </row>
    <row r="138" spans="2:12" x14ac:dyDescent="0.2">
      <c r="B138" t="str">
        <f>Details2!B468</f>
        <v>Navy</v>
      </c>
      <c r="C138" t="str">
        <f>Details2!C468</f>
        <v>0068</v>
      </c>
      <c r="D138" t="str">
        <f>Details2!D468</f>
        <v>NHC Patuxent River</v>
      </c>
      <c r="E138" t="str">
        <f>Details2!E468</f>
        <v>C</v>
      </c>
      <c r="F138" s="147" t="str">
        <f>Details2!F468</f>
        <v>NULL</v>
      </c>
      <c r="G138" s="147" t="str">
        <f>Details2!G468</f>
        <v>NULL</v>
      </c>
      <c r="H138" s="147" t="str">
        <f>Details2!H468</f>
        <v>NULL</v>
      </c>
      <c r="I138" s="147" t="str">
        <f>Details2!I468</f>
        <v>NULL</v>
      </c>
      <c r="J138" s="147" t="str">
        <f>Details2!J468</f>
        <v>NULL</v>
      </c>
      <c r="K138" s="147" t="str">
        <f>Details2!K468</f>
        <v>NULL</v>
      </c>
    </row>
    <row r="139" spans="2:12" x14ac:dyDescent="0.2">
      <c r="B139" t="str">
        <f>Details2!B469</f>
        <v>Navy</v>
      </c>
      <c r="C139" t="str">
        <f>Details2!C469</f>
        <v>0091</v>
      </c>
      <c r="D139" t="str">
        <f>Details2!D469</f>
        <v>NH Camp Lejeune</v>
      </c>
      <c r="E139" t="str">
        <f>Details2!E469</f>
        <v>H</v>
      </c>
      <c r="F139" s="147">
        <f>Details2!F469</f>
        <v>38885.17</v>
      </c>
      <c r="G139" s="147">
        <f>Details2!G469</f>
        <v>125327.49</v>
      </c>
      <c r="H139" s="147">
        <f>Details2!H469</f>
        <v>158126.47</v>
      </c>
      <c r="I139" s="147">
        <f>Details2!I469</f>
        <v>45421.54</v>
      </c>
      <c r="J139" s="147">
        <f>Details2!J469</f>
        <v>0</v>
      </c>
      <c r="K139" s="147">
        <f>Details2!K469</f>
        <v>0</v>
      </c>
    </row>
    <row r="140" spans="2:12" x14ac:dyDescent="0.2">
      <c r="B140" t="str">
        <f>Details2!B470</f>
        <v>Navy</v>
      </c>
      <c r="C140" t="str">
        <f>Details2!C470</f>
        <v>0092</v>
      </c>
      <c r="D140" t="str">
        <f>Details2!D470</f>
        <v>NHC Cherry Point</v>
      </c>
      <c r="E140" t="str">
        <f>Details2!E470</f>
        <v>H</v>
      </c>
      <c r="F140" s="147" t="str">
        <f>Details2!F470</f>
        <v>NULL</v>
      </c>
      <c r="G140" s="147" t="str">
        <f>Details2!G470</f>
        <v>NULL</v>
      </c>
      <c r="H140" s="147" t="str">
        <f>Details2!H470</f>
        <v>NULL</v>
      </c>
      <c r="I140" s="147" t="str">
        <f>Details2!I470</f>
        <v>NULL</v>
      </c>
      <c r="J140" s="147" t="str">
        <f>Details2!J470</f>
        <v>NULL</v>
      </c>
      <c r="K140" s="147" t="str">
        <f>Details2!K470</f>
        <v>NULL</v>
      </c>
    </row>
    <row r="141" spans="2:12" x14ac:dyDescent="0.2">
      <c r="B141" t="str">
        <f>Details2!B471</f>
        <v>Navy</v>
      </c>
      <c r="C141" t="str">
        <f>Details2!C471</f>
        <v>0100</v>
      </c>
      <c r="D141" t="str">
        <f>Details2!D471</f>
        <v>NHC New England</v>
      </c>
      <c r="E141" t="str">
        <f>Details2!E471</f>
        <v>C</v>
      </c>
      <c r="F141" s="147" t="str">
        <f>Details2!F471</f>
        <v>NULL</v>
      </c>
      <c r="G141" s="147" t="str">
        <f>Details2!G471</f>
        <v>NULL</v>
      </c>
      <c r="H141" s="147" t="str">
        <f>Details2!H471</f>
        <v>NULL</v>
      </c>
      <c r="I141" s="147" t="str">
        <f>Details2!I471</f>
        <v>NULL</v>
      </c>
      <c r="J141" s="147" t="str">
        <f>Details2!J471</f>
        <v>NULL</v>
      </c>
      <c r="K141" s="147" t="str">
        <f>Details2!K471</f>
        <v>NULL</v>
      </c>
    </row>
    <row r="142" spans="2:12" x14ac:dyDescent="0.2">
      <c r="B142" t="str">
        <f>Details2!B472</f>
        <v>Navy</v>
      </c>
      <c r="C142" t="str">
        <f>Details2!C472</f>
        <v>0103</v>
      </c>
      <c r="D142" t="str">
        <f>Details2!D472</f>
        <v>NHC Charleston</v>
      </c>
      <c r="E142" t="str">
        <f>Details2!E472</f>
        <v>H</v>
      </c>
      <c r="F142" s="147" t="str">
        <f>Details2!F472</f>
        <v>NULL</v>
      </c>
      <c r="G142" s="147" t="str">
        <f>Details2!G472</f>
        <v>NULL</v>
      </c>
      <c r="H142" s="147" t="str">
        <f>Details2!H472</f>
        <v>NULL</v>
      </c>
      <c r="I142" s="147" t="str">
        <f>Details2!I472</f>
        <v>NULL</v>
      </c>
      <c r="J142" s="147" t="str">
        <f>Details2!J472</f>
        <v>NULL</v>
      </c>
      <c r="K142" s="147" t="str">
        <f>Details2!K472</f>
        <v>NULL</v>
      </c>
    </row>
    <row r="143" spans="2:12" x14ac:dyDescent="0.2">
      <c r="B143" t="str">
        <f>Details2!B473</f>
        <v>Navy</v>
      </c>
      <c r="C143" t="str">
        <f>Details2!C473</f>
        <v>0104</v>
      </c>
      <c r="D143" t="str">
        <f>Details2!D473</f>
        <v>NH Beaufort</v>
      </c>
      <c r="E143" t="str">
        <f>Details2!E473</f>
        <v>H</v>
      </c>
      <c r="F143" s="147">
        <f>Details2!F473</f>
        <v>0</v>
      </c>
      <c r="G143" s="147">
        <f>Details2!G473</f>
        <v>0</v>
      </c>
      <c r="H143" s="147">
        <f>Details2!H473</f>
        <v>0</v>
      </c>
      <c r="I143" s="147">
        <f>Details2!I473</f>
        <v>0</v>
      </c>
      <c r="J143" s="147">
        <f>Details2!J473</f>
        <v>0</v>
      </c>
      <c r="K143" s="147">
        <f>Details2!K473</f>
        <v>0</v>
      </c>
    </row>
    <row r="144" spans="2:12" x14ac:dyDescent="0.2">
      <c r="B144" t="str">
        <f>Details2!B474</f>
        <v>Navy</v>
      </c>
      <c r="C144" t="str">
        <f>Details2!C474</f>
        <v>0107</v>
      </c>
      <c r="D144" t="str">
        <f>Details2!D474</f>
        <v>NBHC NSA Mid-South</v>
      </c>
      <c r="E144" t="str">
        <f>Details2!E474</f>
        <v>C</v>
      </c>
      <c r="F144" s="147" t="str">
        <f>Details2!F474</f>
        <v>NULL</v>
      </c>
      <c r="G144" s="147" t="str">
        <f>Details2!G474</f>
        <v>NULL</v>
      </c>
      <c r="H144" s="147" t="str">
        <f>Details2!H474</f>
        <v>NULL</v>
      </c>
      <c r="I144" s="147" t="str">
        <f>Details2!I474</f>
        <v>NULL</v>
      </c>
      <c r="J144" s="147" t="str">
        <f>Details2!J474</f>
        <v>NULL</v>
      </c>
      <c r="K144" s="147" t="str">
        <f>Details2!K474</f>
        <v>NULL</v>
      </c>
      <c r="L144" s="26"/>
    </row>
    <row r="145" spans="2:12" x14ac:dyDescent="0.2">
      <c r="B145" t="str">
        <f>Details2!B475</f>
        <v>Navy</v>
      </c>
      <c r="C145" t="str">
        <f>Details2!C475</f>
        <v>0118</v>
      </c>
      <c r="D145" t="str">
        <f>Details2!D475</f>
        <v>NHC Corpus Christi</v>
      </c>
      <c r="E145" t="str">
        <f>Details2!E475</f>
        <v>C</v>
      </c>
      <c r="F145" s="147" t="str">
        <f>Details2!F475</f>
        <v>NULL</v>
      </c>
      <c r="G145" s="147" t="str">
        <f>Details2!G475</f>
        <v>NULL</v>
      </c>
      <c r="H145" s="147" t="str">
        <f>Details2!H475</f>
        <v>NULL</v>
      </c>
      <c r="I145" s="147" t="str">
        <f>Details2!I475</f>
        <v>NULL</v>
      </c>
      <c r="J145" s="147" t="str">
        <f>Details2!J475</f>
        <v>NULL</v>
      </c>
      <c r="K145" s="147" t="str">
        <f>Details2!K475</f>
        <v>NULL</v>
      </c>
    </row>
    <row r="146" spans="2:12" x14ac:dyDescent="0.2">
      <c r="B146" t="str">
        <f>Details2!B476</f>
        <v>Navy</v>
      </c>
      <c r="C146" t="str">
        <f>Details2!C476</f>
        <v>0124</v>
      </c>
      <c r="D146" t="str">
        <f>Details2!D476</f>
        <v>NMC Portsmouth</v>
      </c>
      <c r="E146" t="str">
        <f>Details2!E476</f>
        <v>H</v>
      </c>
      <c r="F146" s="147">
        <f>Details2!F476</f>
        <v>856047.43</v>
      </c>
      <c r="G146" s="147">
        <f>Details2!G476</f>
        <v>1151030.57</v>
      </c>
      <c r="H146" s="147">
        <f>Details2!H476</f>
        <v>736570.04</v>
      </c>
      <c r="I146" s="147">
        <f>Details2!I476</f>
        <v>550453.19999999995</v>
      </c>
      <c r="J146" s="147">
        <f>Details2!J476</f>
        <v>0</v>
      </c>
      <c r="K146" s="147">
        <f>Details2!K476</f>
        <v>0</v>
      </c>
      <c r="L146" s="26"/>
    </row>
    <row r="147" spans="2:12" x14ac:dyDescent="0.2">
      <c r="B147" t="str">
        <f>Details2!B477</f>
        <v>Navy</v>
      </c>
      <c r="C147" t="str">
        <f>Details2!C477</f>
        <v>0126</v>
      </c>
      <c r="D147" t="str">
        <f>Details2!D477</f>
        <v>NH Bremerton</v>
      </c>
      <c r="E147" t="str">
        <f>Details2!E477</f>
        <v>H</v>
      </c>
      <c r="F147" s="147">
        <f>Details2!F477</f>
        <v>108618.84</v>
      </c>
      <c r="G147" s="147">
        <f>Details2!G477</f>
        <v>18398.080000000002</v>
      </c>
      <c r="H147" s="147">
        <f>Details2!H477</f>
        <v>0</v>
      </c>
      <c r="I147" s="147">
        <f>Details2!I477</f>
        <v>55124.69</v>
      </c>
      <c r="J147" s="147">
        <f>Details2!J477</f>
        <v>0</v>
      </c>
      <c r="K147" s="147">
        <f>Details2!K477</f>
        <v>0</v>
      </c>
      <c r="L147" s="26"/>
    </row>
    <row r="148" spans="2:12" x14ac:dyDescent="0.2">
      <c r="B148" t="str">
        <f>Details2!B478</f>
        <v>Navy</v>
      </c>
      <c r="C148" t="str">
        <f>Details2!C478</f>
        <v>0127</v>
      </c>
      <c r="D148" t="str">
        <f>Details2!D478</f>
        <v>NHC Oak Harbor</v>
      </c>
      <c r="E148" t="str">
        <f>Details2!E478</f>
        <v>H</v>
      </c>
      <c r="F148" s="147">
        <f>Details2!F478</f>
        <v>7379.37</v>
      </c>
      <c r="G148" s="147">
        <f>Details2!G478</f>
        <v>0</v>
      </c>
      <c r="H148" s="147">
        <f>Details2!H478</f>
        <v>0</v>
      </c>
      <c r="I148" s="147">
        <f>Details2!I478</f>
        <v>0</v>
      </c>
      <c r="J148" s="147">
        <f>Details2!J478</f>
        <v>0</v>
      </c>
      <c r="K148" s="147">
        <f>Details2!K478</f>
        <v>0</v>
      </c>
    </row>
    <row r="149" spans="2:12" x14ac:dyDescent="0.2">
      <c r="B149" t="str">
        <f>Details2!B479</f>
        <v>Navy</v>
      </c>
      <c r="C149" t="str">
        <f>Details2!C479</f>
        <v>0280</v>
      </c>
      <c r="D149" t="str">
        <f>Details2!D479</f>
        <v>NHC Hawaii</v>
      </c>
      <c r="E149" t="str">
        <f>Details2!E479</f>
        <v>C</v>
      </c>
      <c r="F149" s="147" t="str">
        <f>Details2!F479</f>
        <v>NULL</v>
      </c>
      <c r="G149" s="147" t="str">
        <f>Details2!G479</f>
        <v>NULL</v>
      </c>
      <c r="H149" s="147" t="str">
        <f>Details2!H479</f>
        <v>NULL</v>
      </c>
      <c r="I149" s="147" t="str">
        <f>Details2!I479</f>
        <v>NULL</v>
      </c>
      <c r="J149" s="147" t="str">
        <f>Details2!J479</f>
        <v>NULL</v>
      </c>
      <c r="K149" s="147" t="str">
        <f>Details2!K479</f>
        <v>NULL</v>
      </c>
    </row>
    <row r="150" spans="2:12" x14ac:dyDescent="0.2">
      <c r="B150" t="str">
        <f>Details2!B480</f>
        <v>Navy</v>
      </c>
      <c r="C150" t="str">
        <f>Details2!C480</f>
        <v>0297</v>
      </c>
      <c r="D150" t="str">
        <f>Details2!D480</f>
        <v>NACC New Orleans</v>
      </c>
      <c r="E150" t="str">
        <f>Details2!E480</f>
        <v>I</v>
      </c>
      <c r="F150" s="147" t="str">
        <f>Details2!F480</f>
        <v>NULL</v>
      </c>
      <c r="G150" s="147" t="str">
        <f>Details2!G480</f>
        <v>NULL</v>
      </c>
      <c r="H150" s="147" t="str">
        <f>Details2!H480</f>
        <v>NULL</v>
      </c>
      <c r="I150" s="147" t="str">
        <f>Details2!I480</f>
        <v>NULL</v>
      </c>
      <c r="J150" s="147" t="str">
        <f>Details2!J480</f>
        <v>NULL</v>
      </c>
      <c r="K150" s="147" t="str">
        <f>Details2!K480</f>
        <v>NULL</v>
      </c>
    </row>
    <row r="151" spans="2:12" x14ac:dyDescent="0.2">
      <c r="B151" t="str">
        <f>Details2!B481</f>
        <v>Navy</v>
      </c>
      <c r="C151" t="str">
        <f>Details2!C481</f>
        <v>0306</v>
      </c>
      <c r="D151" t="str">
        <f>Details2!D481</f>
        <v>NHC Annapolis</v>
      </c>
      <c r="E151" t="str">
        <f>Details2!E481</f>
        <v>C</v>
      </c>
      <c r="F151" s="147" t="str">
        <f>Details2!F481</f>
        <v>NULL</v>
      </c>
      <c r="G151" s="147" t="str">
        <f>Details2!G481</f>
        <v>NULL</v>
      </c>
      <c r="H151" s="147" t="str">
        <f>Details2!H481</f>
        <v>NULL</v>
      </c>
      <c r="I151" s="147" t="str">
        <f>Details2!I481</f>
        <v>NULL</v>
      </c>
      <c r="J151" s="147" t="str">
        <f>Details2!J481</f>
        <v>NULL</v>
      </c>
      <c r="K151" s="147" t="str">
        <f>Details2!K481</f>
        <v>NULL</v>
      </c>
    </row>
    <row r="152" spans="2:12" x14ac:dyDescent="0.2">
      <c r="B152" t="str">
        <f>Details2!B482</f>
        <v>Navy</v>
      </c>
      <c r="C152" t="str">
        <f>Details2!C482</f>
        <v>0321</v>
      </c>
      <c r="D152" t="str">
        <f>Details2!D482</f>
        <v>NBHC Portsmouth (NH)</v>
      </c>
      <c r="E152" t="str">
        <f>Details2!E482</f>
        <v>C</v>
      </c>
      <c r="F152" s="147" t="str">
        <f>Details2!F482</f>
        <v>NULL</v>
      </c>
      <c r="G152" s="147" t="str">
        <f>Details2!G482</f>
        <v>NULL</v>
      </c>
      <c r="H152" s="147" t="str">
        <f>Details2!H482</f>
        <v>NULL</v>
      </c>
      <c r="I152" s="147" t="str">
        <f>Details2!I482</f>
        <v>NULL</v>
      </c>
      <c r="J152" s="147" t="str">
        <f>Details2!J482</f>
        <v>NULL</v>
      </c>
      <c r="K152" s="147" t="str">
        <f>Details2!K482</f>
        <v>NULL</v>
      </c>
    </row>
    <row r="153" spans="2:12" x14ac:dyDescent="0.2">
      <c r="B153" t="str">
        <f>Details2!B483</f>
        <v>Navy</v>
      </c>
      <c r="C153" t="str">
        <f>Details2!C483</f>
        <v>0385</v>
      </c>
      <c r="D153" t="str">
        <f>Details2!D483</f>
        <v>NHC Quantico</v>
      </c>
      <c r="E153" t="str">
        <f>Details2!E483</f>
        <v>C</v>
      </c>
      <c r="F153" s="147" t="str">
        <f>Details2!F483</f>
        <v>NULL</v>
      </c>
      <c r="G153" s="147" t="str">
        <f>Details2!G483</f>
        <v>NULL</v>
      </c>
      <c r="H153" s="147" t="str">
        <f>Details2!H483</f>
        <v>NULL</v>
      </c>
      <c r="I153" s="147" t="str">
        <f>Details2!I483</f>
        <v>NULL</v>
      </c>
      <c r="J153" s="147" t="str">
        <f>Details2!J483</f>
        <v>NULL</v>
      </c>
      <c r="K153" s="147" t="str">
        <f>Details2!K483</f>
        <v>NULL</v>
      </c>
    </row>
    <row r="154" spans="2:12" x14ac:dyDescent="0.2">
      <c r="B154" t="str">
        <f>Details2!B484</f>
        <v>Navy</v>
      </c>
      <c r="C154" t="str">
        <f>Details2!C484</f>
        <v>0616</v>
      </c>
      <c r="D154" t="str">
        <f>Details2!D484</f>
        <v>NH Roosevelt Roads</v>
      </c>
      <c r="E154" t="str">
        <f>Details2!E484</f>
        <v>I</v>
      </c>
      <c r="F154" s="147" t="str">
        <f>Details2!F484</f>
        <v>NULL</v>
      </c>
      <c r="G154" s="147" t="str">
        <f>Details2!G484</f>
        <v>NULL</v>
      </c>
      <c r="H154" s="147" t="str">
        <f>Details2!H484</f>
        <v>NULL</v>
      </c>
      <c r="I154" s="147" t="str">
        <f>Details2!I484</f>
        <v>NULL</v>
      </c>
      <c r="J154" s="147" t="str">
        <f>Details2!J484</f>
        <v>NULL</v>
      </c>
      <c r="K154" s="147" t="str">
        <f>Details2!K484</f>
        <v>NULL</v>
      </c>
    </row>
    <row r="155" spans="2:12" x14ac:dyDescent="0.2">
      <c r="B155" t="str">
        <f>Details2!B485</f>
        <v>Navy</v>
      </c>
      <c r="C155" t="str">
        <f>Details2!C485</f>
        <v>0617</v>
      </c>
      <c r="D155" t="str">
        <f>Details2!D485</f>
        <v>Naval Hospital Naples</v>
      </c>
      <c r="E155" t="str">
        <f>Details2!E485</f>
        <v>H</v>
      </c>
      <c r="F155" s="147" t="str">
        <f>Details2!F485</f>
        <v>NULL</v>
      </c>
      <c r="G155" s="147" t="str">
        <f>Details2!G485</f>
        <v>NULL</v>
      </c>
      <c r="H155" s="147" t="str">
        <f>Details2!H485</f>
        <v>NULL</v>
      </c>
      <c r="I155" s="147" t="str">
        <f>Details2!I485</f>
        <v>NULL</v>
      </c>
      <c r="J155" s="147" t="str">
        <f>Details2!J485</f>
        <v>NULL</v>
      </c>
      <c r="K155" s="147" t="str">
        <f>Details2!K485</f>
        <v>NULL</v>
      </c>
    </row>
    <row r="156" spans="2:12" x14ac:dyDescent="0.2">
      <c r="B156" t="str">
        <f>Details2!B486</f>
        <v>Navy</v>
      </c>
      <c r="C156" t="str">
        <f>Details2!C486</f>
        <v>0618</v>
      </c>
      <c r="D156" t="str">
        <f>Details2!D486</f>
        <v>Naval Hospital Rota</v>
      </c>
      <c r="E156" t="str">
        <f>Details2!E486</f>
        <v>H</v>
      </c>
      <c r="F156" s="147" t="str">
        <f>Details2!F486</f>
        <v>NULL</v>
      </c>
      <c r="G156" s="147" t="str">
        <f>Details2!G486</f>
        <v>NULL</v>
      </c>
      <c r="H156" s="147" t="str">
        <f>Details2!H486</f>
        <v>NULL</v>
      </c>
      <c r="I156" s="147" t="str">
        <f>Details2!I486</f>
        <v>NULL</v>
      </c>
      <c r="J156" s="147" t="str">
        <f>Details2!J486</f>
        <v>NULL</v>
      </c>
      <c r="K156" s="147" t="str">
        <f>Details2!K486</f>
        <v>NULL</v>
      </c>
    </row>
    <row r="157" spans="2:12" x14ac:dyDescent="0.2">
      <c r="B157" t="str">
        <f>Details2!B487</f>
        <v>Navy</v>
      </c>
      <c r="C157" t="str">
        <f>Details2!C487</f>
        <v>0620</v>
      </c>
      <c r="D157" t="str">
        <f>Details2!D487</f>
        <v>NH Guam</v>
      </c>
      <c r="E157" t="str">
        <f>Details2!E487</f>
        <v>H</v>
      </c>
      <c r="F157" s="147">
        <f>Details2!F487</f>
        <v>40222.11</v>
      </c>
      <c r="G157" s="147">
        <f>Details2!G487</f>
        <v>120464.97</v>
      </c>
      <c r="H157" s="147">
        <f>Details2!H487</f>
        <v>214030.1</v>
      </c>
      <c r="I157" s="147">
        <f>Details2!I487</f>
        <v>148427.01</v>
      </c>
      <c r="J157" s="147">
        <f>Details2!J487</f>
        <v>0</v>
      </c>
      <c r="K157" s="147">
        <f>Details2!K487</f>
        <v>0</v>
      </c>
    </row>
    <row r="158" spans="2:12" x14ac:dyDescent="0.2">
      <c r="B158" t="str">
        <f>Details2!B488</f>
        <v>Navy</v>
      </c>
      <c r="C158" t="str">
        <f>Details2!C488</f>
        <v>0621</v>
      </c>
      <c r="D158" t="str">
        <f>Details2!D488</f>
        <v>NH Okinawa</v>
      </c>
      <c r="E158" t="str">
        <f>Details2!E488</f>
        <v>H</v>
      </c>
      <c r="F158" s="147" t="str">
        <f>Details2!F488</f>
        <v>NULL</v>
      </c>
      <c r="G158" s="147" t="str">
        <f>Details2!G488</f>
        <v>NULL</v>
      </c>
      <c r="H158" s="147" t="str">
        <f>Details2!H488</f>
        <v>NULL</v>
      </c>
      <c r="I158" s="147" t="str">
        <f>Details2!I488</f>
        <v>NULL</v>
      </c>
      <c r="J158" s="147" t="str">
        <f>Details2!J488</f>
        <v>NULL</v>
      </c>
      <c r="K158" s="147" t="str">
        <f>Details2!K488</f>
        <v>NULL</v>
      </c>
    </row>
    <row r="159" spans="2:12" x14ac:dyDescent="0.2">
      <c r="B159" t="str">
        <f>Details2!B489</f>
        <v>Navy</v>
      </c>
      <c r="C159" t="str">
        <f>Details2!C489</f>
        <v>0622</v>
      </c>
      <c r="D159" t="str">
        <f>Details2!D489</f>
        <v>NH Yokosuka</v>
      </c>
      <c r="E159" t="str">
        <f>Details2!E489</f>
        <v>H</v>
      </c>
      <c r="F159" s="147" t="str">
        <f>Details2!F489</f>
        <v>NULL</v>
      </c>
      <c r="G159" s="147" t="str">
        <f>Details2!G489</f>
        <v>NULL</v>
      </c>
      <c r="H159" s="147" t="str">
        <f>Details2!H489</f>
        <v>NULL</v>
      </c>
      <c r="I159" s="147" t="str">
        <f>Details2!I489</f>
        <v>NULL</v>
      </c>
      <c r="J159" s="147" t="str">
        <f>Details2!J489</f>
        <v>NULL</v>
      </c>
      <c r="K159" s="147" t="str">
        <f>Details2!K489</f>
        <v>NULL</v>
      </c>
    </row>
    <row r="160" spans="2:12" x14ac:dyDescent="0.2">
      <c r="B160" t="str">
        <f>Details2!B490</f>
        <v>Navy</v>
      </c>
      <c r="C160" t="str">
        <f>Details2!C490</f>
        <v>0624</v>
      </c>
      <c r="D160" t="str">
        <f>Details2!D490</f>
        <v>NH Sigonella</v>
      </c>
      <c r="E160" t="str">
        <f>Details2!E490</f>
        <v>H</v>
      </c>
      <c r="F160" s="147" t="str">
        <f>Details2!F490</f>
        <v>NULL</v>
      </c>
      <c r="G160" s="147" t="str">
        <f>Details2!G490</f>
        <v>NULL</v>
      </c>
      <c r="H160" s="147" t="str">
        <f>Details2!H490</f>
        <v>NULL</v>
      </c>
      <c r="I160" s="147" t="str">
        <f>Details2!I490</f>
        <v>NULL</v>
      </c>
      <c r="J160" s="147" t="str">
        <f>Details2!J490</f>
        <v>NULL</v>
      </c>
      <c r="K160" s="147" t="str">
        <f>Details2!K490</f>
        <v>NULL</v>
      </c>
    </row>
    <row r="161" spans="2:12" x14ac:dyDescent="0.2">
      <c r="B161" t="str">
        <f>Details2!B491</f>
        <v>NCR MD</v>
      </c>
      <c r="C161" t="str">
        <f>Details2!C491</f>
        <v>0067</v>
      </c>
      <c r="D161" t="str">
        <f>Details2!D491</f>
        <v>Walter Reed National Military Medical Center</v>
      </c>
      <c r="E161" t="str">
        <f>Details2!E491</f>
        <v>H</v>
      </c>
      <c r="F161" s="147">
        <f>Details2!F491</f>
        <v>20626.939999999999</v>
      </c>
      <c r="G161" s="147">
        <f>Details2!G491</f>
        <v>453053.24</v>
      </c>
      <c r="H161" s="147">
        <f>Details2!H491</f>
        <v>1508534.07</v>
      </c>
      <c r="I161" s="147">
        <f>Details2!I491</f>
        <v>217501.24</v>
      </c>
      <c r="J161" s="147">
        <f>Details2!J491</f>
        <v>0</v>
      </c>
      <c r="K161" s="147">
        <f>Details2!K491</f>
        <v>0</v>
      </c>
    </row>
    <row r="162" spans="2:12" x14ac:dyDescent="0.2">
      <c r="B162" t="str">
        <f>Details2!B492</f>
        <v>NCR MD</v>
      </c>
      <c r="C162" t="str">
        <f>Details2!C492</f>
        <v>0123</v>
      </c>
      <c r="D162" t="str">
        <f>Details2!D492</f>
        <v>Ft. Belvoir (FT. Belvoir Community Hospital)</v>
      </c>
      <c r="E162" t="str">
        <f>Details2!E492</f>
        <v>H</v>
      </c>
      <c r="F162" s="147">
        <f>Details2!F492</f>
        <v>425660.1</v>
      </c>
      <c r="G162" s="147">
        <f>Details2!G492</f>
        <v>485932.58</v>
      </c>
      <c r="H162" s="147">
        <f>Details2!H492</f>
        <v>533129.82999999996</v>
      </c>
      <c r="I162" s="147">
        <f>Details2!I492</f>
        <v>337326.87</v>
      </c>
      <c r="J162" s="147">
        <f>Details2!J492</f>
        <v>0</v>
      </c>
      <c r="K162" s="147">
        <f>Details2!K492</f>
        <v>0</v>
      </c>
    </row>
    <row r="163" spans="2:12" x14ac:dyDescent="0.2">
      <c r="B163" t="str">
        <f>Details2!B493</f>
        <v>NCR MD</v>
      </c>
      <c r="C163" t="str">
        <f>Details2!C493</f>
        <v>9123</v>
      </c>
      <c r="D163" t="str">
        <f>Details2!D493</f>
        <v>CSE Admin</v>
      </c>
      <c r="E163" t="str">
        <f>Details2!E493</f>
        <v>NULL</v>
      </c>
      <c r="F163" s="147" t="str">
        <f>Details2!F493</f>
        <v>NULL</v>
      </c>
      <c r="G163" s="147" t="str">
        <f>Details2!G493</f>
        <v>NULL</v>
      </c>
      <c r="H163" s="147" t="str">
        <f>Details2!H493</f>
        <v>NULL</v>
      </c>
      <c r="I163" s="147" t="str">
        <f>Details2!I493</f>
        <v>NULL</v>
      </c>
      <c r="J163" s="147" t="str">
        <f>Details2!J493</f>
        <v>NULL</v>
      </c>
      <c r="K163" s="147" t="str">
        <f>Details2!K493</f>
        <v>NULL</v>
      </c>
    </row>
    <row r="164" spans="2:12" x14ac:dyDescent="0.2">
      <c r="B164" t="str">
        <f>Details2!B494</f>
        <v>NCR MD</v>
      </c>
      <c r="C164" t="str">
        <f>Details2!C494</f>
        <v>PROV</v>
      </c>
      <c r="D164" t="str">
        <f>Details2!D494</f>
        <v>UBO CSE Provider</v>
      </c>
      <c r="E164" t="str">
        <f>Details2!E494</f>
        <v>NULL</v>
      </c>
      <c r="F164" s="147" t="str">
        <f>Details2!F494</f>
        <v>NULL</v>
      </c>
      <c r="G164" s="147" t="str">
        <f>Details2!G494</f>
        <v>NULL</v>
      </c>
      <c r="H164" s="147" t="str">
        <f>Details2!H494</f>
        <v>NULL</v>
      </c>
      <c r="I164" s="147" t="str">
        <f>Details2!I494</f>
        <v>NULL</v>
      </c>
      <c r="J164" s="147" t="str">
        <f>Details2!J494</f>
        <v>NULL</v>
      </c>
      <c r="K164" s="147" t="str">
        <f>Details2!K494</f>
        <v>NULL</v>
      </c>
    </row>
    <row r="167" spans="2:12" x14ac:dyDescent="0.2">
      <c r="B167" s="14" t="s">
        <v>130</v>
      </c>
      <c r="C167" s="9"/>
      <c r="F167" s="143">
        <f>SUM(F5:F81)</f>
        <v>2651644.2200000002</v>
      </c>
      <c r="G167" s="143">
        <f t="shared" ref="G167:K167" si="0">SUM(G5:G81)</f>
        <v>2958419.21</v>
      </c>
      <c r="H167" s="143">
        <f t="shared" si="0"/>
        <v>2488452.39</v>
      </c>
      <c r="I167" s="143">
        <f t="shared" si="0"/>
        <v>2251816.4299999997</v>
      </c>
      <c r="J167" s="143">
        <f t="shared" si="0"/>
        <v>0</v>
      </c>
      <c r="K167" s="143">
        <f t="shared" si="0"/>
        <v>0</v>
      </c>
      <c r="L167" s="2"/>
    </row>
    <row r="168" spans="2:12" x14ac:dyDescent="0.2">
      <c r="B168" s="14" t="s">
        <v>131</v>
      </c>
      <c r="C168" s="9"/>
      <c r="F168" s="143">
        <f>SUM(F83:F129)</f>
        <v>7269423.5099999998</v>
      </c>
      <c r="G168" s="143">
        <f t="shared" ref="G168:K168" si="1">SUM(G83:G129)</f>
        <v>7223655.4399999995</v>
      </c>
      <c r="H168" s="143">
        <f t="shared" si="1"/>
        <v>6441750.1000000006</v>
      </c>
      <c r="I168" s="143">
        <f t="shared" si="1"/>
        <v>5925348.129999999</v>
      </c>
      <c r="J168" s="143">
        <f t="shared" si="1"/>
        <v>0</v>
      </c>
      <c r="K168" s="143">
        <f t="shared" si="1"/>
        <v>0</v>
      </c>
      <c r="L168" s="21"/>
    </row>
    <row r="169" spans="2:12" x14ac:dyDescent="0.2">
      <c r="B169" s="14" t="s">
        <v>420</v>
      </c>
      <c r="C169" s="9"/>
      <c r="F169" s="143">
        <f>SUM(F161:F164)</f>
        <v>446287.04</v>
      </c>
      <c r="G169" s="143">
        <f t="shared" ref="G169:K169" si="2">SUM(G161:G164)</f>
        <v>938985.82000000007</v>
      </c>
      <c r="H169" s="143">
        <f t="shared" si="2"/>
        <v>2041663.9</v>
      </c>
      <c r="I169" s="143">
        <f t="shared" si="2"/>
        <v>554828.11</v>
      </c>
      <c r="J169" s="143">
        <f t="shared" si="2"/>
        <v>0</v>
      </c>
      <c r="K169" s="143">
        <f t="shared" si="2"/>
        <v>0</v>
      </c>
      <c r="L169" s="27"/>
    </row>
    <row r="170" spans="2:12" x14ac:dyDescent="0.2">
      <c r="B170" s="14" t="s">
        <v>308</v>
      </c>
      <c r="C170" s="9"/>
      <c r="F170" s="143">
        <f>SUM(F130:F160)</f>
        <v>1883282.9300000004</v>
      </c>
      <c r="G170" s="143">
        <f t="shared" ref="G170:K170" si="3">SUM(G130:G160)</f>
        <v>2502647.7600000002</v>
      </c>
      <c r="H170" s="143">
        <f t="shared" si="3"/>
        <v>1443409.7600000002</v>
      </c>
      <c r="I170" s="143">
        <f t="shared" si="3"/>
        <v>1234193.49</v>
      </c>
      <c r="J170" s="143">
        <f t="shared" si="3"/>
        <v>0</v>
      </c>
      <c r="K170" s="143">
        <f t="shared" si="3"/>
        <v>0</v>
      </c>
      <c r="L170" s="27"/>
    </row>
    <row r="171" spans="2:12" x14ac:dyDescent="0.2">
      <c r="B171" s="14" t="s">
        <v>135</v>
      </c>
      <c r="C171" s="9"/>
      <c r="F171" s="143">
        <f>SUM(F5:F164)</f>
        <v>12250637.699999997</v>
      </c>
      <c r="G171" s="143">
        <f t="shared" ref="G171:K171" si="4">SUM(G5:G164)</f>
        <v>13623708.230000002</v>
      </c>
      <c r="H171" s="143">
        <f t="shared" si="4"/>
        <v>12415276.150000002</v>
      </c>
      <c r="I171" s="143">
        <f t="shared" si="4"/>
        <v>9966186.1599999964</v>
      </c>
      <c r="J171" s="143">
        <f t="shared" si="4"/>
        <v>0</v>
      </c>
      <c r="K171" s="143">
        <f t="shared" si="4"/>
        <v>0</v>
      </c>
      <c r="L171" s="2"/>
    </row>
    <row r="172" spans="2:12" x14ac:dyDescent="0.2">
      <c r="L172" s="2"/>
    </row>
    <row r="173" spans="2:12" x14ac:dyDescent="0.2">
      <c r="B173" s="15" t="s">
        <v>402</v>
      </c>
      <c r="C173" s="3"/>
      <c r="D173" s="3"/>
      <c r="E173" s="3"/>
      <c r="F173" s="148" t="str">
        <f>IF(F167='Total Billings'!C6,"yes","no")</f>
        <v>yes</v>
      </c>
      <c r="G173" s="148" t="str">
        <f>IF(G167='Total Billings'!D6,"yes","no")</f>
        <v>yes</v>
      </c>
      <c r="H173" s="148" t="str">
        <f>IF(H167='Total Billings'!E6,"yes","no")</f>
        <v>yes</v>
      </c>
      <c r="I173" s="148" t="str">
        <f>IF(I167='Total Billings'!F6,"yes","no")</f>
        <v>yes</v>
      </c>
      <c r="J173" s="148" t="str">
        <f>IF(J167='Total Billings'!G6,"yes","no")</f>
        <v>yes</v>
      </c>
      <c r="K173" s="148" t="str">
        <f>IF(K167='Total Billings'!H6,"yes","no")</f>
        <v>yes</v>
      </c>
      <c r="L173" s="2"/>
    </row>
    <row r="174" spans="2:12" x14ac:dyDescent="0.2">
      <c r="B174" s="15" t="s">
        <v>403</v>
      </c>
      <c r="C174" s="3"/>
      <c r="D174" s="3"/>
      <c r="E174" s="3"/>
      <c r="F174" s="148" t="str">
        <f>IF(F168='Total Billings'!C7,"yes","no")</f>
        <v>yes</v>
      </c>
      <c r="G174" s="148" t="str">
        <f>IF(G168='Total Billings'!D7,"yes","no")</f>
        <v>yes</v>
      </c>
      <c r="H174" s="148" t="str">
        <f>IF(H168='Total Billings'!E7,"yes","no")</f>
        <v>yes</v>
      </c>
      <c r="I174" s="148" t="str">
        <f>IF(I168='Total Billings'!F7,"yes","no")</f>
        <v>yes</v>
      </c>
      <c r="J174" s="148" t="str">
        <f>IF(J168='Total Billings'!G7,"yes","no")</f>
        <v>yes</v>
      </c>
      <c r="K174" s="148" t="str">
        <f>IF(K168='Total Billings'!H7,"yes","no")</f>
        <v>yes</v>
      </c>
      <c r="L174" s="2"/>
    </row>
    <row r="175" spans="2:12" x14ac:dyDescent="0.2">
      <c r="B175" s="15" t="s">
        <v>404</v>
      </c>
      <c r="C175" s="3"/>
      <c r="D175" s="3"/>
      <c r="E175" s="3"/>
      <c r="F175" s="148" t="str">
        <f>IF(F170='Total Billings'!C8,"yes","no")</f>
        <v>yes</v>
      </c>
      <c r="G175" s="148" t="str">
        <f>IF(G170='Total Billings'!D8,"yes","no")</f>
        <v>yes</v>
      </c>
      <c r="H175" s="148" t="str">
        <f>IF(H170='Total Billings'!E8,"yes","no")</f>
        <v>yes</v>
      </c>
      <c r="I175" s="148" t="str">
        <f>IF(I170='Total Billings'!F8,"yes","no")</f>
        <v>yes</v>
      </c>
      <c r="J175" s="148" t="str">
        <f>IF(J170='Total Billings'!G8,"yes","no")</f>
        <v>yes</v>
      </c>
      <c r="K175" s="148" t="str">
        <f>IF(K170='Total Billings'!H8,"yes","no")</f>
        <v>yes</v>
      </c>
      <c r="L175" s="27"/>
    </row>
    <row r="176" spans="2:12" x14ac:dyDescent="0.2">
      <c r="B176" s="15" t="s">
        <v>422</v>
      </c>
      <c r="C176" s="3"/>
      <c r="D176" s="3"/>
      <c r="E176" s="3"/>
      <c r="F176" s="148" t="str">
        <f>IF(F169='Total Billings'!C9,"yes","no")</f>
        <v>yes</v>
      </c>
      <c r="G176" s="148" t="str">
        <f>IF(G169='Total Billings'!D9,"yes","no")</f>
        <v>yes</v>
      </c>
      <c r="H176" s="148" t="str">
        <f>IF(H169='Total Billings'!E9,"yes","no")</f>
        <v>yes</v>
      </c>
      <c r="I176" s="148" t="str">
        <f>IF(I169='Total Billings'!F9,"yes","no")</f>
        <v>yes</v>
      </c>
      <c r="J176" s="148" t="str">
        <f>IF(J169='Total Billings'!G9,"yes","no")</f>
        <v>yes</v>
      </c>
      <c r="K176" s="148" t="str">
        <f>IF(K169='Total Billings'!H9,"yes","no")</f>
        <v>yes</v>
      </c>
      <c r="L176" s="27"/>
    </row>
    <row r="177" spans="2:12" x14ac:dyDescent="0.2">
      <c r="B177" s="15" t="s">
        <v>405</v>
      </c>
      <c r="F177" s="148" t="str">
        <f>IF(F171='Total Billings'!C10,"yes","no")</f>
        <v>yes</v>
      </c>
      <c r="G177" s="148" t="str">
        <f>IF(G171='Total Billings'!D10,"yes","no")</f>
        <v>yes</v>
      </c>
      <c r="H177" s="148" t="str">
        <f>IF(H171='Total Billings'!E10,"yes","no")</f>
        <v>yes</v>
      </c>
      <c r="I177" s="148" t="str">
        <f>IF(I171='Total Billings'!F10,"yes","no")</f>
        <v>yes</v>
      </c>
      <c r="J177" s="148" t="str">
        <f>IF(J171='Total Billings'!G10,"yes","no")</f>
        <v>yes</v>
      </c>
      <c r="K177" s="148" t="str">
        <f>IF(K171='Total Billings'!H10,"yes","no")</f>
        <v>yes</v>
      </c>
    </row>
    <row r="178" spans="2:12" x14ac:dyDescent="0.2">
      <c r="K178" s="148"/>
    </row>
    <row r="180" spans="2:12" x14ac:dyDescent="0.2">
      <c r="L180" s="27"/>
    </row>
  </sheetData>
  <sheetProtection algorithmName="SHA-512" hashValue="30F92yixVtphNrkb3Sd7ThLuOAHkYA6GQFtd7Wxvw/oUljeO8EnIsiJHCv6UyWVM3wsgq265mtPCqcRqkk3gQA==" saltValue="IQtABL4+bemdBbnKxBlWFw==" spinCount="100000" sheet="1" objects="1" scenarios="1"/>
  <customSheetViews>
    <customSheetView guid="{682B1C7E-A6D1-4384-8662-C567FBAFE5BB}" scale="85">
      <selection activeCell="E55" sqref="E55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21">
      <selection activeCell="E55" sqref="E55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 topLeftCell="B1">
      <selection activeCell="K159" sqref="K159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E55" sqref="E55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5"/>
  <dimension ref="A1:P178"/>
  <sheetViews>
    <sheetView zoomScale="85" zoomScaleNormal="85" workbookViewId="0"/>
  </sheetViews>
  <sheetFormatPr defaultRowHeight="12.75" x14ac:dyDescent="0.2"/>
  <cols>
    <col min="4" max="4" width="38.85546875" customWidth="1"/>
    <col min="5" max="5" width="11.5703125" customWidth="1"/>
    <col min="6" max="11" width="14.85546875" style="17" customWidth="1"/>
    <col min="12" max="13" width="12" customWidth="1"/>
    <col min="14" max="14" width="12" bestFit="1" customWidth="1"/>
  </cols>
  <sheetData>
    <row r="1" spans="1:13" x14ac:dyDescent="0.2">
      <c r="A1" s="142" t="s">
        <v>444</v>
      </c>
    </row>
    <row r="3" spans="1:13" x14ac:dyDescent="0.2">
      <c r="B3" t="s">
        <v>4</v>
      </c>
      <c r="C3" s="2" t="s">
        <v>8</v>
      </c>
      <c r="D3" s="2" t="s">
        <v>9</v>
      </c>
      <c r="E3" s="2" t="s">
        <v>285</v>
      </c>
      <c r="G3" s="17" t="s">
        <v>116</v>
      </c>
    </row>
    <row r="4" spans="1:13" x14ac:dyDescent="0.2">
      <c r="F4" s="136" t="s">
        <v>413</v>
      </c>
      <c r="G4" s="136" t="s">
        <v>427</v>
      </c>
      <c r="H4" s="136" t="s">
        <v>431</v>
      </c>
      <c r="I4" s="136" t="s">
        <v>434</v>
      </c>
      <c r="J4" s="136" t="s">
        <v>483</v>
      </c>
      <c r="K4" s="136" t="s">
        <v>508</v>
      </c>
    </row>
    <row r="5" spans="1:13" x14ac:dyDescent="0.2">
      <c r="B5" t="str">
        <f>Details2!B665</f>
        <v>Air Force</v>
      </c>
      <c r="C5" t="str">
        <f>Details2!C665</f>
        <v>0004</v>
      </c>
      <c r="D5" t="str">
        <f>Details2!D665</f>
        <v>Maxwell AFB (42nd Medical Group)</v>
      </c>
      <c r="E5" t="str">
        <f>Details2!E665</f>
        <v>C</v>
      </c>
      <c r="F5" t="str">
        <f>Details2!F665</f>
        <v>NULL</v>
      </c>
      <c r="G5" t="str">
        <f>Details2!G665</f>
        <v>NULL</v>
      </c>
      <c r="H5" t="str">
        <f>Details2!H665</f>
        <v>NULL</v>
      </c>
      <c r="I5" t="str">
        <f>Details2!I665</f>
        <v>NULL</v>
      </c>
      <c r="J5" t="str">
        <f>Details2!J665</f>
        <v>NULL</v>
      </c>
      <c r="K5" t="str">
        <f>Details2!K665</f>
        <v>NULL</v>
      </c>
    </row>
    <row r="6" spans="1:13" x14ac:dyDescent="0.2">
      <c r="B6" t="str">
        <f>Details2!B666</f>
        <v>Air Force</v>
      </c>
      <c r="C6" t="str">
        <f>Details2!C666</f>
        <v>0006</v>
      </c>
      <c r="D6" t="str">
        <f>Details2!D666</f>
        <v>Elmendorf AFB (3rd Medical group)</v>
      </c>
      <c r="E6" t="str">
        <f>Details2!E666</f>
        <v>H</v>
      </c>
      <c r="F6">
        <f>Details2!F666</f>
        <v>0</v>
      </c>
      <c r="G6">
        <f>Details2!G666</f>
        <v>0</v>
      </c>
      <c r="H6">
        <f>Details2!H666</f>
        <v>1</v>
      </c>
      <c r="I6">
        <f>Details2!I666</f>
        <v>0</v>
      </c>
      <c r="J6">
        <f>Details2!J666</f>
        <v>0</v>
      </c>
      <c r="K6">
        <f>Details2!K666</f>
        <v>0</v>
      </c>
      <c r="M6" s="29"/>
    </row>
    <row r="7" spans="1:13" x14ac:dyDescent="0.2">
      <c r="B7" t="str">
        <f>Details2!B667</f>
        <v>Air Force</v>
      </c>
      <c r="C7" t="str">
        <f>Details2!C667</f>
        <v>0009</v>
      </c>
      <c r="D7" t="str">
        <f>Details2!D667</f>
        <v>Luke AFB (56th Medical Group)</v>
      </c>
      <c r="E7" t="str">
        <f>Details2!E667</f>
        <v>C</v>
      </c>
      <c r="F7" t="str">
        <f>Details2!F667</f>
        <v>NULL</v>
      </c>
      <c r="G7" t="str">
        <f>Details2!G667</f>
        <v>NULL</v>
      </c>
      <c r="H7" t="str">
        <f>Details2!H667</f>
        <v>NULL</v>
      </c>
      <c r="I7" t="str">
        <f>Details2!I667</f>
        <v>NULL</v>
      </c>
      <c r="J7" t="str">
        <f>Details2!J667</f>
        <v>NULL</v>
      </c>
      <c r="K7" t="str">
        <f>Details2!K667</f>
        <v>NULL</v>
      </c>
      <c r="M7" s="29"/>
    </row>
    <row r="8" spans="1:13" x14ac:dyDescent="0.2">
      <c r="B8" t="str">
        <f>Details2!B668</f>
        <v>Air Force</v>
      </c>
      <c r="C8" t="str">
        <f>Details2!C668</f>
        <v>0010</v>
      </c>
      <c r="D8" t="str">
        <f>Details2!D668</f>
        <v>Davis Monthan AFB (355th Medical Group)</v>
      </c>
      <c r="E8" t="str">
        <f>Details2!E668</f>
        <v>C</v>
      </c>
      <c r="F8" t="str">
        <f>Details2!F668</f>
        <v>NULL</v>
      </c>
      <c r="G8" t="str">
        <f>Details2!G668</f>
        <v>NULL</v>
      </c>
      <c r="H8" t="str">
        <f>Details2!H668</f>
        <v>NULL</v>
      </c>
      <c r="I8" t="str">
        <f>Details2!I668</f>
        <v>NULL</v>
      </c>
      <c r="J8" t="str">
        <f>Details2!J668</f>
        <v>NULL</v>
      </c>
      <c r="K8" t="str">
        <f>Details2!K668</f>
        <v>NULL</v>
      </c>
    </row>
    <row r="9" spans="1:13" x14ac:dyDescent="0.2">
      <c r="B9" t="str">
        <f>Details2!B669</f>
        <v>Air Force</v>
      </c>
      <c r="C9" t="str">
        <f>Details2!C669</f>
        <v>0013</v>
      </c>
      <c r="D9" t="str">
        <f>Details2!D669</f>
        <v>Little Rock AFB (314th Medical Group)</v>
      </c>
      <c r="E9" t="str">
        <f>Details2!E669</f>
        <v>C</v>
      </c>
      <c r="F9" t="str">
        <f>Details2!F669</f>
        <v>NULL</v>
      </c>
      <c r="G9" t="str">
        <f>Details2!G669</f>
        <v>NULL</v>
      </c>
      <c r="H9" t="str">
        <f>Details2!H669</f>
        <v>NULL</v>
      </c>
      <c r="I9" t="str">
        <f>Details2!I669</f>
        <v>NULL</v>
      </c>
      <c r="J9" t="str">
        <f>Details2!J669</f>
        <v>NULL</v>
      </c>
      <c r="K9" t="str">
        <f>Details2!K669</f>
        <v>NULL</v>
      </c>
    </row>
    <row r="10" spans="1:13" x14ac:dyDescent="0.2">
      <c r="B10" t="str">
        <f>Details2!B670</f>
        <v>Air Force</v>
      </c>
      <c r="C10" t="str">
        <f>Details2!C670</f>
        <v>0014</v>
      </c>
      <c r="D10" t="str">
        <f>Details2!D670</f>
        <v>Travis AFB (60th Medical Group)</v>
      </c>
      <c r="E10" t="str">
        <f>Details2!E670</f>
        <v>H</v>
      </c>
      <c r="F10">
        <f>Details2!F670</f>
        <v>0</v>
      </c>
      <c r="G10">
        <f>Details2!G670</f>
        <v>0</v>
      </c>
      <c r="H10">
        <f>Details2!H670</f>
        <v>0</v>
      </c>
      <c r="I10">
        <f>Details2!I670</f>
        <v>0</v>
      </c>
      <c r="J10">
        <f>Details2!J670</f>
        <v>0</v>
      </c>
      <c r="K10">
        <f>Details2!K670</f>
        <v>0</v>
      </c>
      <c r="M10" s="29"/>
    </row>
    <row r="11" spans="1:13" x14ac:dyDescent="0.2">
      <c r="B11" t="str">
        <f>Details2!B671</f>
        <v>Air Force</v>
      </c>
      <c r="C11" t="str">
        <f>Details2!C671</f>
        <v>0015</v>
      </c>
      <c r="D11" t="str">
        <f>Details2!D671</f>
        <v>Beale AFB (9th Medical Group)</v>
      </c>
      <c r="E11" t="str">
        <f>Details2!E671</f>
        <v>C</v>
      </c>
      <c r="F11" t="str">
        <f>Details2!F671</f>
        <v>NULL</v>
      </c>
      <c r="G11" t="str">
        <f>Details2!G671</f>
        <v>NULL</v>
      </c>
      <c r="H11" t="str">
        <f>Details2!H671</f>
        <v>NULL</v>
      </c>
      <c r="I11" t="str">
        <f>Details2!I671</f>
        <v>NULL</v>
      </c>
      <c r="J11" t="str">
        <f>Details2!J671</f>
        <v>NULL</v>
      </c>
      <c r="K11" t="str">
        <f>Details2!K671</f>
        <v>NULL</v>
      </c>
    </row>
    <row r="12" spans="1:13" x14ac:dyDescent="0.2">
      <c r="B12" t="str">
        <f>Details2!B672</f>
        <v>Air Force</v>
      </c>
      <c r="C12" t="str">
        <f>Details2!C672</f>
        <v>0018</v>
      </c>
      <c r="D12" t="str">
        <f>Details2!D672</f>
        <v>Vandenberg AFB (30th Medical Group)</v>
      </c>
      <c r="E12" t="str">
        <f>Details2!E672</f>
        <v>C</v>
      </c>
      <c r="F12" t="str">
        <f>Details2!F672</f>
        <v>NULL</v>
      </c>
      <c r="G12" t="str">
        <f>Details2!G672</f>
        <v>NULL</v>
      </c>
      <c r="H12" t="str">
        <f>Details2!H672</f>
        <v>NULL</v>
      </c>
      <c r="I12" t="str">
        <f>Details2!I672</f>
        <v>NULL</v>
      </c>
      <c r="J12" t="str">
        <f>Details2!J672</f>
        <v>NULL</v>
      </c>
      <c r="K12" t="str">
        <f>Details2!K672</f>
        <v>NULL</v>
      </c>
    </row>
    <row r="13" spans="1:13" x14ac:dyDescent="0.2">
      <c r="B13" t="str">
        <f>Details2!B673</f>
        <v>Air Force</v>
      </c>
      <c r="C13" t="str">
        <f>Details2!C673</f>
        <v>0019</v>
      </c>
      <c r="D13" t="str">
        <f>Details2!D673</f>
        <v>Edwards AFB (95th Medical Group)</v>
      </c>
      <c r="E13" t="str">
        <f>Details2!E673</f>
        <v>C</v>
      </c>
      <c r="F13" t="str">
        <f>Details2!F673</f>
        <v>NULL</v>
      </c>
      <c r="G13" t="str">
        <f>Details2!G673</f>
        <v>NULL</v>
      </c>
      <c r="H13" t="str">
        <f>Details2!H673</f>
        <v>NULL</v>
      </c>
      <c r="I13" t="str">
        <f>Details2!I673</f>
        <v>NULL</v>
      </c>
      <c r="J13" t="str">
        <f>Details2!J673</f>
        <v>NULL</v>
      </c>
      <c r="K13" t="str">
        <f>Details2!K673</f>
        <v>NULL</v>
      </c>
    </row>
    <row r="14" spans="1:13" x14ac:dyDescent="0.2">
      <c r="B14" t="str">
        <f>Details2!B674</f>
        <v>Air Force</v>
      </c>
      <c r="C14" t="str">
        <f>Details2!C674</f>
        <v>0033</v>
      </c>
      <c r="D14" t="str">
        <f>Details2!D674</f>
        <v>USAF Academy (10th Medical Group)</v>
      </c>
      <c r="E14" t="str">
        <f>Details2!E674</f>
        <v>H</v>
      </c>
      <c r="F14" t="str">
        <f>Details2!F674</f>
        <v>NULL</v>
      </c>
      <c r="G14" t="str">
        <f>Details2!G674</f>
        <v>NULL</v>
      </c>
      <c r="H14" t="str">
        <f>Details2!H674</f>
        <v>NULL</v>
      </c>
      <c r="I14" t="str">
        <f>Details2!I674</f>
        <v>NULL</v>
      </c>
      <c r="J14" t="str">
        <f>Details2!J674</f>
        <v>NULL</v>
      </c>
      <c r="K14" t="str">
        <f>Details2!K674</f>
        <v>NULL</v>
      </c>
    </row>
    <row r="15" spans="1:13" x14ac:dyDescent="0.2">
      <c r="B15" t="str">
        <f>Details2!B675</f>
        <v>Air Force</v>
      </c>
      <c r="C15" t="str">
        <f>Details2!C675</f>
        <v>0036</v>
      </c>
      <c r="D15" t="str">
        <f>Details2!D675</f>
        <v>Dover AFB (436th Medical Group)</v>
      </c>
      <c r="E15" t="str">
        <f>Details2!E675</f>
        <v>C</v>
      </c>
      <c r="F15" t="str">
        <f>Details2!F675</f>
        <v>NULL</v>
      </c>
      <c r="G15" t="str">
        <f>Details2!G675</f>
        <v>NULL</v>
      </c>
      <c r="H15" t="str">
        <f>Details2!H675</f>
        <v>NULL</v>
      </c>
      <c r="I15" t="str">
        <f>Details2!I675</f>
        <v>NULL</v>
      </c>
      <c r="J15" t="str">
        <f>Details2!J675</f>
        <v>NULL</v>
      </c>
      <c r="K15" t="str">
        <f>Details2!K675</f>
        <v>NULL</v>
      </c>
    </row>
    <row r="16" spans="1:13" x14ac:dyDescent="0.2">
      <c r="B16" t="str">
        <f>Details2!B676</f>
        <v>Air Force</v>
      </c>
      <c r="C16" t="str">
        <f>Details2!C676</f>
        <v>0042</v>
      </c>
      <c r="D16" t="str">
        <f>Details2!D676</f>
        <v>Eglin AFB (96th Medical Group)</v>
      </c>
      <c r="E16" t="str">
        <f>Details2!E676</f>
        <v>H</v>
      </c>
      <c r="F16">
        <f>Details2!F676</f>
        <v>0</v>
      </c>
      <c r="G16">
        <f>Details2!G676</f>
        <v>2</v>
      </c>
      <c r="H16">
        <f>Details2!H676</f>
        <v>1</v>
      </c>
      <c r="I16">
        <f>Details2!I676</f>
        <v>0</v>
      </c>
      <c r="J16">
        <f>Details2!J676</f>
        <v>0</v>
      </c>
      <c r="K16">
        <f>Details2!K676</f>
        <v>0</v>
      </c>
    </row>
    <row r="17" spans="2:13" x14ac:dyDescent="0.2">
      <c r="B17" t="str">
        <f>Details2!B677</f>
        <v>Air Force</v>
      </c>
      <c r="C17" t="str">
        <f>Details2!C677</f>
        <v>0043</v>
      </c>
      <c r="D17" t="str">
        <f>Details2!D677</f>
        <v>Tyndall AFB (325th Medical Group)</v>
      </c>
      <c r="E17" t="str">
        <f>Details2!E677</f>
        <v>C</v>
      </c>
      <c r="F17" t="str">
        <f>Details2!F677</f>
        <v>NULL</v>
      </c>
      <c r="G17" t="str">
        <f>Details2!G677</f>
        <v>NULL</v>
      </c>
      <c r="H17" t="str">
        <f>Details2!H677</f>
        <v>NULL</v>
      </c>
      <c r="I17" t="str">
        <f>Details2!I677</f>
        <v>NULL</v>
      </c>
      <c r="J17" t="str">
        <f>Details2!J677</f>
        <v>NULL</v>
      </c>
      <c r="K17" t="str">
        <f>Details2!K677</f>
        <v>NULL</v>
      </c>
    </row>
    <row r="18" spans="2:13" x14ac:dyDescent="0.2">
      <c r="B18" t="str">
        <f>Details2!B678</f>
        <v>Air Force</v>
      </c>
      <c r="C18" t="str">
        <f>Details2!C678</f>
        <v>0045</v>
      </c>
      <c r="D18" t="str">
        <f>Details2!D678</f>
        <v>MacDill AFB (6th Medical Group)</v>
      </c>
      <c r="E18" t="str">
        <f>Details2!E678</f>
        <v>C</v>
      </c>
      <c r="F18" t="str">
        <f>Details2!F678</f>
        <v>NULL</v>
      </c>
      <c r="G18" t="str">
        <f>Details2!G678</f>
        <v>NULL</v>
      </c>
      <c r="H18" t="str">
        <f>Details2!H678</f>
        <v>NULL</v>
      </c>
      <c r="I18" t="str">
        <f>Details2!I678</f>
        <v>NULL</v>
      </c>
      <c r="J18" t="str">
        <f>Details2!J678</f>
        <v>NULL</v>
      </c>
      <c r="K18" t="str">
        <f>Details2!K678</f>
        <v>NULL</v>
      </c>
    </row>
    <row r="19" spans="2:13" x14ac:dyDescent="0.2">
      <c r="B19" t="str">
        <f>Details2!B679</f>
        <v>Air Force</v>
      </c>
      <c r="C19" t="str">
        <f>Details2!C679</f>
        <v>0046</v>
      </c>
      <c r="D19" t="str">
        <f>Details2!D679</f>
        <v>Patrick AFB (45th Medical Group)</v>
      </c>
      <c r="E19" t="str">
        <f>Details2!E679</f>
        <v>C</v>
      </c>
      <c r="F19" t="str">
        <f>Details2!F679</f>
        <v>NULL</v>
      </c>
      <c r="G19" t="str">
        <f>Details2!G679</f>
        <v>NULL</v>
      </c>
      <c r="H19" t="str">
        <f>Details2!H679</f>
        <v>NULL</v>
      </c>
      <c r="I19" t="str">
        <f>Details2!I679</f>
        <v>NULL</v>
      </c>
      <c r="J19" t="str">
        <f>Details2!J679</f>
        <v>NULL</v>
      </c>
      <c r="K19" t="str">
        <f>Details2!K679</f>
        <v>NULL</v>
      </c>
    </row>
    <row r="20" spans="2:13" x14ac:dyDescent="0.2">
      <c r="B20" t="str">
        <f>Details2!B680</f>
        <v>Air Force</v>
      </c>
      <c r="C20" t="str">
        <f>Details2!C680</f>
        <v>0050</v>
      </c>
      <c r="D20" t="str">
        <f>Details2!D680</f>
        <v>Moody AFB (347th Medical Group)</v>
      </c>
      <c r="E20" t="str">
        <f>Details2!E680</f>
        <v>C</v>
      </c>
      <c r="F20" t="str">
        <f>Details2!F680</f>
        <v>NULL</v>
      </c>
      <c r="G20" t="str">
        <f>Details2!G680</f>
        <v>NULL</v>
      </c>
      <c r="H20" t="str">
        <f>Details2!H680</f>
        <v>NULL</v>
      </c>
      <c r="I20" t="str">
        <f>Details2!I680</f>
        <v>NULL</v>
      </c>
      <c r="J20" t="str">
        <f>Details2!J680</f>
        <v>NULL</v>
      </c>
      <c r="K20" t="str">
        <f>Details2!K680</f>
        <v>NULL</v>
      </c>
    </row>
    <row r="21" spans="2:13" x14ac:dyDescent="0.2">
      <c r="B21" t="str">
        <f>Details2!B681</f>
        <v>Air Force</v>
      </c>
      <c r="C21" t="str">
        <f>Details2!C681</f>
        <v>0051</v>
      </c>
      <c r="D21" t="str">
        <f>Details2!D681</f>
        <v>Robins AFB (78th Medical Group)</v>
      </c>
      <c r="E21" t="str">
        <f>Details2!E681</f>
        <v>C</v>
      </c>
      <c r="F21" t="str">
        <f>Details2!F681</f>
        <v>NULL</v>
      </c>
      <c r="G21" t="str">
        <f>Details2!G681</f>
        <v>NULL</v>
      </c>
      <c r="H21" t="str">
        <f>Details2!H681</f>
        <v>NULL</v>
      </c>
      <c r="I21" t="str">
        <f>Details2!I681</f>
        <v>NULL</v>
      </c>
      <c r="J21" t="str">
        <f>Details2!J681</f>
        <v>NULL</v>
      </c>
      <c r="K21" t="str">
        <f>Details2!K681</f>
        <v>NULL</v>
      </c>
    </row>
    <row r="22" spans="2:13" x14ac:dyDescent="0.2">
      <c r="B22" t="str">
        <f>Details2!B682</f>
        <v>Air Force</v>
      </c>
      <c r="C22" t="str">
        <f>Details2!C682</f>
        <v>0053</v>
      </c>
      <c r="D22" t="str">
        <f>Details2!D682</f>
        <v>Mountain Home AFB (366th Medical Group)</v>
      </c>
      <c r="E22" t="str">
        <f>Details2!E682</f>
        <v>H</v>
      </c>
      <c r="F22">
        <f>Details2!F682</f>
        <v>0</v>
      </c>
      <c r="G22">
        <f>Details2!G682</f>
        <v>0</v>
      </c>
      <c r="H22">
        <f>Details2!H682</f>
        <v>0</v>
      </c>
      <c r="I22">
        <f>Details2!I682</f>
        <v>0</v>
      </c>
      <c r="J22">
        <f>Details2!J682</f>
        <v>0</v>
      </c>
      <c r="K22">
        <f>Details2!K682</f>
        <v>0</v>
      </c>
      <c r="M22" s="29"/>
    </row>
    <row r="23" spans="2:13" x14ac:dyDescent="0.2">
      <c r="B23" t="str">
        <f>Details2!B683</f>
        <v>Air Force</v>
      </c>
      <c r="C23" t="str">
        <f>Details2!C683</f>
        <v>0055</v>
      </c>
      <c r="D23" t="str">
        <f>Details2!D683</f>
        <v>Scott AFB (375th Medical Group)</v>
      </c>
      <c r="E23" t="str">
        <f>Details2!E683</f>
        <v>C</v>
      </c>
      <c r="F23" t="str">
        <f>Details2!F683</f>
        <v>NULL</v>
      </c>
      <c r="G23" t="str">
        <f>Details2!G683</f>
        <v>NULL</v>
      </c>
      <c r="H23" t="str">
        <f>Details2!H683</f>
        <v>NULL</v>
      </c>
      <c r="I23" t="str">
        <f>Details2!I683</f>
        <v>NULL</v>
      </c>
      <c r="J23" t="str">
        <f>Details2!J683</f>
        <v>NULL</v>
      </c>
      <c r="K23" t="str">
        <f>Details2!K683</f>
        <v>NULL</v>
      </c>
      <c r="M23" s="29"/>
    </row>
    <row r="24" spans="2:13" x14ac:dyDescent="0.2">
      <c r="B24" t="str">
        <f>Details2!B684</f>
        <v>Air Force</v>
      </c>
      <c r="C24" t="str">
        <f>Details2!C684</f>
        <v>0059</v>
      </c>
      <c r="D24" t="str">
        <f>Details2!D684</f>
        <v>McConnell AFB (22nd Medical Group)</v>
      </c>
      <c r="E24" t="str">
        <f>Details2!E684</f>
        <v>C</v>
      </c>
      <c r="F24" t="str">
        <f>Details2!F684</f>
        <v>NULL</v>
      </c>
      <c r="G24" t="str">
        <f>Details2!G684</f>
        <v>NULL</v>
      </c>
      <c r="H24" t="str">
        <f>Details2!H684</f>
        <v>NULL</v>
      </c>
      <c r="I24" t="str">
        <f>Details2!I684</f>
        <v>NULL</v>
      </c>
      <c r="J24" t="str">
        <f>Details2!J684</f>
        <v>NULL</v>
      </c>
      <c r="K24" t="str">
        <f>Details2!K684</f>
        <v>NULL</v>
      </c>
    </row>
    <row r="25" spans="2:13" x14ac:dyDescent="0.2">
      <c r="B25" t="str">
        <f>Details2!B685</f>
        <v>Air Force</v>
      </c>
      <c r="C25" t="str">
        <f>Details2!C685</f>
        <v>0062</v>
      </c>
      <c r="D25" t="str">
        <f>Details2!D685</f>
        <v>Barksdale AFB (2nd Medical Group)</v>
      </c>
      <c r="E25" t="str">
        <f>Details2!E685</f>
        <v>C</v>
      </c>
      <c r="F25" t="str">
        <f>Details2!F685</f>
        <v>NULL</v>
      </c>
      <c r="G25" t="str">
        <f>Details2!G685</f>
        <v>NULL</v>
      </c>
      <c r="H25" t="str">
        <f>Details2!H685</f>
        <v>NULL</v>
      </c>
      <c r="I25" t="str">
        <f>Details2!I685</f>
        <v>NULL</v>
      </c>
      <c r="J25" t="str">
        <f>Details2!J685</f>
        <v>NULL</v>
      </c>
      <c r="K25" t="str">
        <f>Details2!K685</f>
        <v>NULL</v>
      </c>
    </row>
    <row r="26" spans="2:13" x14ac:dyDescent="0.2">
      <c r="B26" t="str">
        <f>Details2!B686</f>
        <v>Air Force</v>
      </c>
      <c r="C26" t="str">
        <f>Details2!C686</f>
        <v>0066</v>
      </c>
      <c r="D26" t="str">
        <f>Details2!D686</f>
        <v>Andrews AFB (79th Medical Group)</v>
      </c>
      <c r="E26" t="str">
        <f>Details2!E686</f>
        <v>H</v>
      </c>
      <c r="F26">
        <f>Details2!F686</f>
        <v>0</v>
      </c>
      <c r="G26">
        <f>Details2!G686</f>
        <v>0</v>
      </c>
      <c r="H26" t="str">
        <f>Details2!H686</f>
        <v>NULL</v>
      </c>
      <c r="I26" t="str">
        <f>Details2!I686</f>
        <v>NULL</v>
      </c>
      <c r="J26" t="str">
        <f>Details2!J686</f>
        <v>NULL</v>
      </c>
      <c r="K26" t="str">
        <f>Details2!K686</f>
        <v>NULL</v>
      </c>
      <c r="M26" s="29"/>
    </row>
    <row r="27" spans="2:13" x14ac:dyDescent="0.2">
      <c r="B27" t="str">
        <f>Details2!B687</f>
        <v>Air Force</v>
      </c>
      <c r="C27" t="str">
        <f>Details2!C687</f>
        <v>0073</v>
      </c>
      <c r="D27" t="str">
        <f>Details2!D687</f>
        <v>Keesler AFB (81st Medical Group)</v>
      </c>
      <c r="E27" t="str">
        <f>Details2!E687</f>
        <v>H</v>
      </c>
      <c r="F27">
        <f>Details2!F687</f>
        <v>0</v>
      </c>
      <c r="G27">
        <f>Details2!G687</f>
        <v>0</v>
      </c>
      <c r="H27">
        <f>Details2!H687</f>
        <v>0</v>
      </c>
      <c r="I27">
        <f>Details2!I687</f>
        <v>0</v>
      </c>
      <c r="J27">
        <f>Details2!J687</f>
        <v>0</v>
      </c>
      <c r="K27">
        <f>Details2!K687</f>
        <v>0</v>
      </c>
      <c r="M27" s="29"/>
    </row>
    <row r="28" spans="2:13" x14ac:dyDescent="0.2">
      <c r="B28" t="str">
        <f>Details2!B688</f>
        <v>Air Force</v>
      </c>
      <c r="C28" t="str">
        <f>Details2!C688</f>
        <v>0074</v>
      </c>
      <c r="D28" t="str">
        <f>Details2!D688</f>
        <v>Columbus AFB (14th Medical Group)</v>
      </c>
      <c r="E28" t="str">
        <f>Details2!E688</f>
        <v>C</v>
      </c>
      <c r="F28" t="str">
        <f>Details2!F688</f>
        <v>NULL</v>
      </c>
      <c r="G28" t="str">
        <f>Details2!G688</f>
        <v>NULL</v>
      </c>
      <c r="H28" t="str">
        <f>Details2!H688</f>
        <v>NULL</v>
      </c>
      <c r="I28" t="str">
        <f>Details2!I688</f>
        <v>NULL</v>
      </c>
      <c r="J28" t="str">
        <f>Details2!J688</f>
        <v>NULL</v>
      </c>
      <c r="K28" t="str">
        <f>Details2!K688</f>
        <v>NULL</v>
      </c>
    </row>
    <row r="29" spans="2:13" x14ac:dyDescent="0.2">
      <c r="B29" t="str">
        <f>Details2!B689</f>
        <v>Air Force</v>
      </c>
      <c r="C29" t="str">
        <f>Details2!C689</f>
        <v>0076</v>
      </c>
      <c r="D29" t="str">
        <f>Details2!D689</f>
        <v>Whiteman AFB (509th Medical Group)</v>
      </c>
      <c r="E29" t="str">
        <f>Details2!E689</f>
        <v>C</v>
      </c>
      <c r="F29" t="str">
        <f>Details2!F689</f>
        <v>NULL</v>
      </c>
      <c r="G29" t="str">
        <f>Details2!G689</f>
        <v>NULL</v>
      </c>
      <c r="H29" t="str">
        <f>Details2!H689</f>
        <v>NULL</v>
      </c>
      <c r="I29" t="str">
        <f>Details2!I689</f>
        <v>NULL</v>
      </c>
      <c r="J29" t="str">
        <f>Details2!J689</f>
        <v>NULL</v>
      </c>
      <c r="K29" t="str">
        <f>Details2!K689</f>
        <v>NULL</v>
      </c>
    </row>
    <row r="30" spans="2:13" x14ac:dyDescent="0.2">
      <c r="B30" t="str">
        <f>Details2!B690</f>
        <v>Air Force</v>
      </c>
      <c r="C30" t="str">
        <f>Details2!C690</f>
        <v>0077</v>
      </c>
      <c r="D30" t="str">
        <f>Details2!D690</f>
        <v>Malmstrom AFB (341st Medical Group)</v>
      </c>
      <c r="E30" t="str">
        <f>Details2!E690</f>
        <v>C</v>
      </c>
      <c r="F30" t="str">
        <f>Details2!F690</f>
        <v>NULL</v>
      </c>
      <c r="G30" t="str">
        <f>Details2!G690</f>
        <v>NULL</v>
      </c>
      <c r="H30" t="str">
        <f>Details2!H690</f>
        <v>NULL</v>
      </c>
      <c r="I30" t="str">
        <f>Details2!I690</f>
        <v>NULL</v>
      </c>
      <c r="J30" t="str">
        <f>Details2!J690</f>
        <v>NULL</v>
      </c>
      <c r="K30" t="str">
        <f>Details2!K690</f>
        <v>NULL</v>
      </c>
    </row>
    <row r="31" spans="2:13" x14ac:dyDescent="0.2">
      <c r="B31" t="str">
        <f>Details2!B691</f>
        <v>Air Force</v>
      </c>
      <c r="C31" t="str">
        <f>Details2!C691</f>
        <v>0078</v>
      </c>
      <c r="D31" t="str">
        <f>Details2!D691</f>
        <v>Offutt AFB (55th Medical Group)</v>
      </c>
      <c r="E31" t="str">
        <f>Details2!E691</f>
        <v>C</v>
      </c>
      <c r="F31" t="str">
        <f>Details2!F691</f>
        <v>NULL</v>
      </c>
      <c r="G31" t="str">
        <f>Details2!G691</f>
        <v>NULL</v>
      </c>
      <c r="H31" t="str">
        <f>Details2!H691</f>
        <v>NULL</v>
      </c>
      <c r="I31" t="str">
        <f>Details2!I691</f>
        <v>NULL</v>
      </c>
      <c r="J31" t="str">
        <f>Details2!J691</f>
        <v>NULL</v>
      </c>
      <c r="K31" t="str">
        <f>Details2!K691</f>
        <v>NULL</v>
      </c>
      <c r="M31" s="29"/>
    </row>
    <row r="32" spans="2:13" x14ac:dyDescent="0.2">
      <c r="B32" t="str">
        <f>Details2!B692</f>
        <v>Air Force</v>
      </c>
      <c r="C32" t="str">
        <f>Details2!C692</f>
        <v>0079</v>
      </c>
      <c r="D32" t="str">
        <f>Details2!D692</f>
        <v>Nellis AFB (99th Medical Group)</v>
      </c>
      <c r="E32" t="str">
        <f>Details2!E692</f>
        <v>H</v>
      </c>
      <c r="F32">
        <f>Details2!F692</f>
        <v>0</v>
      </c>
      <c r="G32">
        <f>Details2!G692</f>
        <v>0</v>
      </c>
      <c r="H32">
        <f>Details2!H692</f>
        <v>0</v>
      </c>
      <c r="I32">
        <f>Details2!I692</f>
        <v>0</v>
      </c>
      <c r="J32">
        <f>Details2!J692</f>
        <v>0</v>
      </c>
      <c r="K32">
        <f>Details2!K692</f>
        <v>0</v>
      </c>
      <c r="M32" s="29"/>
    </row>
    <row r="33" spans="2:13" x14ac:dyDescent="0.2">
      <c r="B33" t="str">
        <f>Details2!B693</f>
        <v>Air Force</v>
      </c>
      <c r="C33" t="str">
        <f>Details2!C693</f>
        <v>0083</v>
      </c>
      <c r="D33" t="str">
        <f>Details2!D693</f>
        <v>Kirtland AFB (377th Medical Group)</v>
      </c>
      <c r="E33" t="str">
        <f>Details2!E693</f>
        <v>C</v>
      </c>
      <c r="F33" t="str">
        <f>Details2!F693</f>
        <v>NULL</v>
      </c>
      <c r="G33" t="str">
        <f>Details2!G693</f>
        <v>NULL</v>
      </c>
      <c r="H33" t="str">
        <f>Details2!H693</f>
        <v>NULL</v>
      </c>
      <c r="I33" t="str">
        <f>Details2!I693</f>
        <v>NULL</v>
      </c>
      <c r="J33" t="str">
        <f>Details2!J693</f>
        <v>NULL</v>
      </c>
      <c r="K33" t="str">
        <f>Details2!K693</f>
        <v>NULL</v>
      </c>
    </row>
    <row r="34" spans="2:13" x14ac:dyDescent="0.2">
      <c r="B34" t="str">
        <f>Details2!B694</f>
        <v>Air Force</v>
      </c>
      <c r="C34" t="str">
        <f>Details2!C694</f>
        <v>0084</v>
      </c>
      <c r="D34" t="str">
        <f>Details2!D694</f>
        <v>Holloman AFB (49th Medical Group)</v>
      </c>
      <c r="E34" t="str">
        <f>Details2!E694</f>
        <v>C</v>
      </c>
      <c r="F34" t="str">
        <f>Details2!F694</f>
        <v>NULL</v>
      </c>
      <c r="G34" t="str">
        <f>Details2!G694</f>
        <v>NULL</v>
      </c>
      <c r="H34" t="str">
        <f>Details2!H694</f>
        <v>NULL</v>
      </c>
      <c r="I34" t="str">
        <f>Details2!I694</f>
        <v>NULL</v>
      </c>
      <c r="J34" t="str">
        <f>Details2!J694</f>
        <v>NULL</v>
      </c>
      <c r="K34" t="str">
        <f>Details2!K694</f>
        <v>NULL</v>
      </c>
    </row>
    <row r="35" spans="2:13" x14ac:dyDescent="0.2">
      <c r="B35" t="str">
        <f>Details2!B695</f>
        <v>Air Force</v>
      </c>
      <c r="C35" t="str">
        <f>Details2!C695</f>
        <v>0085</v>
      </c>
      <c r="D35" t="str">
        <f>Details2!D695</f>
        <v>Cannon AFB (27th Medical Group)</v>
      </c>
      <c r="E35" t="str">
        <f>Details2!E695</f>
        <v>C</v>
      </c>
      <c r="F35" t="str">
        <f>Details2!F695</f>
        <v>NULL</v>
      </c>
      <c r="G35" t="str">
        <f>Details2!G695</f>
        <v>NULL</v>
      </c>
      <c r="H35" t="str">
        <f>Details2!H695</f>
        <v>NULL</v>
      </c>
      <c r="I35" t="str">
        <f>Details2!I695</f>
        <v>NULL</v>
      </c>
      <c r="J35" t="str">
        <f>Details2!J695</f>
        <v>NULL</v>
      </c>
      <c r="K35" t="str">
        <f>Details2!K695</f>
        <v>NULL</v>
      </c>
    </row>
    <row r="36" spans="2:13" x14ac:dyDescent="0.2">
      <c r="B36" t="str">
        <f>Details2!B696</f>
        <v>Air Force</v>
      </c>
      <c r="C36" t="str">
        <f>Details2!C696</f>
        <v>0090</v>
      </c>
      <c r="D36" t="str">
        <f>Details2!D696</f>
        <v>Seymour Johnson AFB (4th Medical Group)</v>
      </c>
      <c r="E36" t="str">
        <f>Details2!E696</f>
        <v>C</v>
      </c>
      <c r="F36" t="str">
        <f>Details2!F696</f>
        <v>NULL</v>
      </c>
      <c r="G36" t="str">
        <f>Details2!G696</f>
        <v>NULL</v>
      </c>
      <c r="H36" t="str">
        <f>Details2!H696</f>
        <v>NULL</v>
      </c>
      <c r="I36" t="str">
        <f>Details2!I696</f>
        <v>NULL</v>
      </c>
      <c r="J36" t="str">
        <f>Details2!J696</f>
        <v>NULL</v>
      </c>
      <c r="K36" t="str">
        <f>Details2!K696</f>
        <v>NULL</v>
      </c>
    </row>
    <row r="37" spans="2:13" x14ac:dyDescent="0.2">
      <c r="B37" t="str">
        <f>Details2!B697</f>
        <v>Air Force</v>
      </c>
      <c r="C37" t="str">
        <f>Details2!C697</f>
        <v>0093</v>
      </c>
      <c r="D37" t="str">
        <f>Details2!D697</f>
        <v>Grand Forks AFB (319th Medical Group)</v>
      </c>
      <c r="E37" t="str">
        <f>Details2!E697</f>
        <v>C</v>
      </c>
      <c r="F37" t="str">
        <f>Details2!F697</f>
        <v>NULL</v>
      </c>
      <c r="G37" t="str">
        <f>Details2!G697</f>
        <v>NULL</v>
      </c>
      <c r="H37" t="str">
        <f>Details2!H697</f>
        <v>NULL</v>
      </c>
      <c r="I37" t="str">
        <f>Details2!I697</f>
        <v>NULL</v>
      </c>
      <c r="J37" t="str">
        <f>Details2!J697</f>
        <v>NULL</v>
      </c>
      <c r="K37" t="str">
        <f>Details2!K697</f>
        <v>NULL</v>
      </c>
    </row>
    <row r="38" spans="2:13" x14ac:dyDescent="0.2">
      <c r="B38" t="str">
        <f>Details2!B698</f>
        <v>Air Force</v>
      </c>
      <c r="C38" t="str">
        <f>Details2!C698</f>
        <v>0094</v>
      </c>
      <c r="D38" t="str">
        <f>Details2!D698</f>
        <v>Minot AFB (5th Medical Group)</v>
      </c>
      <c r="E38" t="str">
        <f>Details2!E698</f>
        <v>C</v>
      </c>
      <c r="F38" t="str">
        <f>Details2!F698</f>
        <v>NULL</v>
      </c>
      <c r="G38" t="str">
        <f>Details2!G698</f>
        <v>NULL</v>
      </c>
      <c r="H38" t="str">
        <f>Details2!H698</f>
        <v>NULL</v>
      </c>
      <c r="I38" t="str">
        <f>Details2!I698</f>
        <v>NULL</v>
      </c>
      <c r="J38" t="str">
        <f>Details2!J698</f>
        <v>NULL</v>
      </c>
      <c r="K38" t="str">
        <f>Details2!K698</f>
        <v>NULL</v>
      </c>
    </row>
    <row r="39" spans="2:13" x14ac:dyDescent="0.2">
      <c r="B39" t="str">
        <f>Details2!B699</f>
        <v>Air Force</v>
      </c>
      <c r="C39" t="str">
        <f>Details2!C699</f>
        <v>0095</v>
      </c>
      <c r="D39" t="str">
        <f>Details2!D699</f>
        <v>Wright Patterson AFB (88th Medical Group)</v>
      </c>
      <c r="E39" t="str">
        <f>Details2!E699</f>
        <v>H</v>
      </c>
      <c r="F39">
        <f>Details2!F699</f>
        <v>0</v>
      </c>
      <c r="G39">
        <f>Details2!G699</f>
        <v>1</v>
      </c>
      <c r="H39">
        <f>Details2!H699</f>
        <v>0</v>
      </c>
      <c r="I39">
        <f>Details2!I699</f>
        <v>0</v>
      </c>
      <c r="J39">
        <f>Details2!J699</f>
        <v>0</v>
      </c>
      <c r="K39">
        <f>Details2!K699</f>
        <v>0</v>
      </c>
      <c r="M39" s="29"/>
    </row>
    <row r="40" spans="2:13" x14ac:dyDescent="0.2">
      <c r="B40" t="str">
        <f>Details2!B700</f>
        <v>Air Force</v>
      </c>
      <c r="C40" t="str">
        <f>Details2!C700</f>
        <v>0096</v>
      </c>
      <c r="D40" t="str">
        <f>Details2!D700</f>
        <v>Tinker AFB (72th Medical Group)</v>
      </c>
      <c r="E40" t="str">
        <f>Details2!E700</f>
        <v>C</v>
      </c>
      <c r="F40" t="str">
        <f>Details2!F700</f>
        <v>NULL</v>
      </c>
      <c r="G40" t="str">
        <f>Details2!G700</f>
        <v>NULL</v>
      </c>
      <c r="H40" t="str">
        <f>Details2!H700</f>
        <v>NULL</v>
      </c>
      <c r="I40" t="str">
        <f>Details2!I700</f>
        <v>NULL</v>
      </c>
      <c r="J40" t="str">
        <f>Details2!J700</f>
        <v>NULL</v>
      </c>
      <c r="K40" t="str">
        <f>Details2!K700</f>
        <v>NULL</v>
      </c>
    </row>
    <row r="41" spans="2:13" x14ac:dyDescent="0.2">
      <c r="B41" t="str">
        <f>Details2!B701</f>
        <v>Air Force</v>
      </c>
      <c r="C41" t="str">
        <f>Details2!C701</f>
        <v>0097</v>
      </c>
      <c r="D41" t="str">
        <f>Details2!D701</f>
        <v>Altus AFB (97th Medical Group)</v>
      </c>
      <c r="E41" t="str">
        <f>Details2!E701</f>
        <v>C</v>
      </c>
      <c r="F41" t="str">
        <f>Details2!F701</f>
        <v>NULL</v>
      </c>
      <c r="G41" t="str">
        <f>Details2!G701</f>
        <v>NULL</v>
      </c>
      <c r="H41" t="str">
        <f>Details2!H701</f>
        <v>NULL</v>
      </c>
      <c r="I41" t="str">
        <f>Details2!I701</f>
        <v>NULL</v>
      </c>
      <c r="J41" t="str">
        <f>Details2!J701</f>
        <v>NULL</v>
      </c>
      <c r="K41" t="str">
        <f>Details2!K701</f>
        <v>NULL</v>
      </c>
    </row>
    <row r="42" spans="2:13" x14ac:dyDescent="0.2">
      <c r="B42" t="str">
        <f>Details2!B702</f>
        <v>Air Force</v>
      </c>
      <c r="C42" t="str">
        <f>Details2!C702</f>
        <v>0101</v>
      </c>
      <c r="D42" t="str">
        <f>Details2!D702</f>
        <v>Shaw AFB (20th Medical Group)</v>
      </c>
      <c r="E42" t="str">
        <f>Details2!E702</f>
        <v>C</v>
      </c>
      <c r="F42" t="str">
        <f>Details2!F702</f>
        <v>NULL</v>
      </c>
      <c r="G42" t="str">
        <f>Details2!G702</f>
        <v>NULL</v>
      </c>
      <c r="H42" t="str">
        <f>Details2!H702</f>
        <v>NULL</v>
      </c>
      <c r="I42" t="str">
        <f>Details2!I702</f>
        <v>NULL</v>
      </c>
      <c r="J42" t="str">
        <f>Details2!J702</f>
        <v>NULL</v>
      </c>
      <c r="K42" t="str">
        <f>Details2!K702</f>
        <v>NULL</v>
      </c>
    </row>
    <row r="43" spans="2:13" x14ac:dyDescent="0.2">
      <c r="B43" t="str">
        <f>Details2!B703</f>
        <v>Air Force</v>
      </c>
      <c r="C43" t="str">
        <f>Details2!C703</f>
        <v>0106</v>
      </c>
      <c r="D43" t="str">
        <f>Details2!D703</f>
        <v>Ellsworth AFB (28th Medical Group)</v>
      </c>
      <c r="E43" t="str">
        <f>Details2!E703</f>
        <v>C</v>
      </c>
      <c r="F43" t="str">
        <f>Details2!F703</f>
        <v>NULL</v>
      </c>
      <c r="G43" t="str">
        <f>Details2!G703</f>
        <v>NULL</v>
      </c>
      <c r="H43" t="str">
        <f>Details2!H703</f>
        <v>NULL</v>
      </c>
      <c r="I43" t="str">
        <f>Details2!I703</f>
        <v>NULL</v>
      </c>
      <c r="J43" t="str">
        <f>Details2!J703</f>
        <v>NULL</v>
      </c>
      <c r="K43" t="str">
        <f>Details2!K703</f>
        <v>NULL</v>
      </c>
    </row>
    <row r="44" spans="2:13" x14ac:dyDescent="0.2">
      <c r="B44" t="str">
        <f>Details2!B704</f>
        <v>Air Force</v>
      </c>
      <c r="C44" t="str">
        <f>Details2!C704</f>
        <v>0112</v>
      </c>
      <c r="D44" t="str">
        <f>Details2!D704</f>
        <v>Dyess AFB (7th Medical Group)</v>
      </c>
      <c r="E44" t="str">
        <f>Details2!E704</f>
        <v>C</v>
      </c>
      <c r="F44" t="str">
        <f>Details2!F704</f>
        <v>NULL</v>
      </c>
      <c r="G44" t="str">
        <f>Details2!G704</f>
        <v>NULL</v>
      </c>
      <c r="H44" t="str">
        <f>Details2!H704</f>
        <v>NULL</v>
      </c>
      <c r="I44" t="str">
        <f>Details2!I704</f>
        <v>NULL</v>
      </c>
      <c r="J44" t="str">
        <f>Details2!J704</f>
        <v>NULL</v>
      </c>
      <c r="K44" t="str">
        <f>Details2!K704</f>
        <v>NULL</v>
      </c>
    </row>
    <row r="45" spans="2:13" x14ac:dyDescent="0.2">
      <c r="B45" t="str">
        <f>Details2!B705</f>
        <v>Air Force</v>
      </c>
      <c r="C45" t="str">
        <f>Details2!C705</f>
        <v>0113</v>
      </c>
      <c r="D45" t="str">
        <f>Details2!D705</f>
        <v>Sheppard AFB (82nd Medical Group)</v>
      </c>
      <c r="E45" t="str">
        <f>Details2!E705</f>
        <v>C</v>
      </c>
      <c r="F45" t="str">
        <f>Details2!F705</f>
        <v>NULL</v>
      </c>
      <c r="G45" t="str">
        <f>Details2!G705</f>
        <v>NULL</v>
      </c>
      <c r="H45" t="str">
        <f>Details2!H705</f>
        <v>NULL</v>
      </c>
      <c r="I45" t="str">
        <f>Details2!I705</f>
        <v>NULL</v>
      </c>
      <c r="J45" t="str">
        <f>Details2!J705</f>
        <v>NULL</v>
      </c>
      <c r="K45" t="str">
        <f>Details2!K705</f>
        <v>NULL</v>
      </c>
    </row>
    <row r="46" spans="2:13" x14ac:dyDescent="0.2">
      <c r="B46" t="str">
        <f>Details2!B706</f>
        <v>Air Force</v>
      </c>
      <c r="C46" t="str">
        <f>Details2!C706</f>
        <v>0114</v>
      </c>
      <c r="D46" t="str">
        <f>Details2!D706</f>
        <v>Laughlin AFB (47th Medical Group)</v>
      </c>
      <c r="E46" t="str">
        <f>Details2!E706</f>
        <v>C</v>
      </c>
      <c r="F46" t="str">
        <f>Details2!F706</f>
        <v>NULL</v>
      </c>
      <c r="G46" t="str">
        <f>Details2!G706</f>
        <v>NULL</v>
      </c>
      <c r="H46" t="str">
        <f>Details2!H706</f>
        <v>NULL</v>
      </c>
      <c r="I46" t="str">
        <f>Details2!I706</f>
        <v>NULL</v>
      </c>
      <c r="J46" t="str">
        <f>Details2!J706</f>
        <v>NULL</v>
      </c>
      <c r="K46" t="str">
        <f>Details2!K706</f>
        <v>NULL</v>
      </c>
    </row>
    <row r="47" spans="2:13" x14ac:dyDescent="0.2">
      <c r="B47" t="str">
        <f>Details2!B707</f>
        <v>Air Force</v>
      </c>
      <c r="C47" t="str">
        <f>Details2!C707</f>
        <v>0117</v>
      </c>
      <c r="D47" t="str">
        <f>Details2!D707</f>
        <v>Lackland AFB (59th Medical Wing)</v>
      </c>
      <c r="E47" t="str">
        <f>Details2!E707</f>
        <v>H</v>
      </c>
      <c r="F47">
        <f>Details2!F707</f>
        <v>0</v>
      </c>
      <c r="G47">
        <f>Details2!G707</f>
        <v>0</v>
      </c>
      <c r="H47" t="str">
        <f>Details2!H707</f>
        <v>NULL</v>
      </c>
      <c r="I47" t="str">
        <f>Details2!I707</f>
        <v>NULL</v>
      </c>
      <c r="J47" t="str">
        <f>Details2!J707</f>
        <v>NULL</v>
      </c>
      <c r="K47" t="str">
        <f>Details2!K707</f>
        <v>NULL</v>
      </c>
      <c r="M47" s="29"/>
    </row>
    <row r="48" spans="2:13" x14ac:dyDescent="0.2">
      <c r="B48" t="str">
        <f>Details2!B708</f>
        <v>Air Force</v>
      </c>
      <c r="C48" t="str">
        <f>Details2!C708</f>
        <v>0119</v>
      </c>
      <c r="D48" t="str">
        <f>Details2!D708</f>
        <v>Hill AFB (75th Medical Group)</v>
      </c>
      <c r="E48" t="str">
        <f>Details2!E708</f>
        <v>C</v>
      </c>
      <c r="F48" t="str">
        <f>Details2!F708</f>
        <v>NULL</v>
      </c>
      <c r="G48" t="str">
        <f>Details2!G708</f>
        <v>NULL</v>
      </c>
      <c r="H48" t="str">
        <f>Details2!H708</f>
        <v>NULL</v>
      </c>
      <c r="I48" t="str">
        <f>Details2!I708</f>
        <v>NULL</v>
      </c>
      <c r="J48" t="str">
        <f>Details2!J708</f>
        <v>NULL</v>
      </c>
      <c r="K48" t="str">
        <f>Details2!K708</f>
        <v>NULL</v>
      </c>
    </row>
    <row r="49" spans="2:11" x14ac:dyDescent="0.2">
      <c r="B49" t="str">
        <f>Details2!B709</f>
        <v>Air Force</v>
      </c>
      <c r="C49" t="str">
        <f>Details2!C709</f>
        <v>0120</v>
      </c>
      <c r="D49" t="str">
        <f>Details2!D709</f>
        <v>Langley AFB (1st Medical Group)</v>
      </c>
      <c r="E49" t="str">
        <f>Details2!E709</f>
        <v>H</v>
      </c>
      <c r="F49">
        <f>Details2!F709</f>
        <v>0</v>
      </c>
      <c r="G49">
        <f>Details2!G709</f>
        <v>0</v>
      </c>
      <c r="H49">
        <f>Details2!H709</f>
        <v>0</v>
      </c>
      <c r="I49">
        <f>Details2!I709</f>
        <v>0</v>
      </c>
      <c r="J49">
        <f>Details2!J709</f>
        <v>0</v>
      </c>
      <c r="K49">
        <f>Details2!K709</f>
        <v>0</v>
      </c>
    </row>
    <row r="50" spans="2:11" x14ac:dyDescent="0.2">
      <c r="B50" t="str">
        <f>Details2!B710</f>
        <v>Air Force</v>
      </c>
      <c r="C50" t="str">
        <f>Details2!C710</f>
        <v>0128</v>
      </c>
      <c r="D50" t="str">
        <f>Details2!D710</f>
        <v>Fairchild AFB (92nd Medical Group)</v>
      </c>
      <c r="E50" t="str">
        <f>Details2!E710</f>
        <v>C</v>
      </c>
      <c r="F50" t="str">
        <f>Details2!F710</f>
        <v>NULL</v>
      </c>
      <c r="G50" t="str">
        <f>Details2!G710</f>
        <v>NULL</v>
      </c>
      <c r="H50" t="str">
        <f>Details2!H710</f>
        <v>NULL</v>
      </c>
      <c r="I50" t="str">
        <f>Details2!I710</f>
        <v>NULL</v>
      </c>
      <c r="J50" t="str">
        <f>Details2!J710</f>
        <v>NULL</v>
      </c>
      <c r="K50" t="str">
        <f>Details2!K710</f>
        <v>NULL</v>
      </c>
    </row>
    <row r="51" spans="2:11" x14ac:dyDescent="0.2">
      <c r="B51" t="str">
        <f>Details2!B711</f>
        <v>Air Force</v>
      </c>
      <c r="C51" t="str">
        <f>Details2!C711</f>
        <v>0129</v>
      </c>
      <c r="D51" t="str">
        <f>Details2!D711</f>
        <v>F.E. Warren AFB (90th Medical Group)</v>
      </c>
      <c r="E51" t="str">
        <f>Details2!E711</f>
        <v>C</v>
      </c>
      <c r="F51" t="str">
        <f>Details2!F711</f>
        <v>NULL</v>
      </c>
      <c r="G51" t="str">
        <f>Details2!G711</f>
        <v>NULL</v>
      </c>
      <c r="H51" t="str">
        <f>Details2!H711</f>
        <v>NULL</v>
      </c>
      <c r="I51" t="str">
        <f>Details2!I711</f>
        <v>NULL</v>
      </c>
      <c r="J51" t="str">
        <f>Details2!J711</f>
        <v>NULL</v>
      </c>
      <c r="K51" t="str">
        <f>Details2!K711</f>
        <v>NULL</v>
      </c>
    </row>
    <row r="52" spans="2:11" x14ac:dyDescent="0.2">
      <c r="B52" t="str">
        <f>Details2!B712</f>
        <v>Air Force</v>
      </c>
      <c r="C52" t="str">
        <f>Details2!C712</f>
        <v>0203</v>
      </c>
      <c r="D52" t="str">
        <f>Details2!D712</f>
        <v>Eielson AFB (354th Medical Group)</v>
      </c>
      <c r="E52" t="str">
        <f>Details2!E712</f>
        <v>C</v>
      </c>
      <c r="F52" t="str">
        <f>Details2!F712</f>
        <v>NULL</v>
      </c>
      <c r="G52" t="str">
        <f>Details2!G712</f>
        <v>NULL</v>
      </c>
      <c r="H52" t="str">
        <f>Details2!H712</f>
        <v>NULL</v>
      </c>
      <c r="I52" t="str">
        <f>Details2!I712</f>
        <v>NULL</v>
      </c>
      <c r="J52" t="str">
        <f>Details2!J712</f>
        <v>NULL</v>
      </c>
      <c r="K52" t="str">
        <f>Details2!K712</f>
        <v>NULL</v>
      </c>
    </row>
    <row r="53" spans="2:11" x14ac:dyDescent="0.2">
      <c r="B53" t="str">
        <f>Details2!B713</f>
        <v>Air Force</v>
      </c>
      <c r="C53" t="str">
        <f>Details2!C713</f>
        <v>0248</v>
      </c>
      <c r="D53" t="str">
        <f>Details2!D713</f>
        <v>Los Angeles AFB (61st Medical Squad)</v>
      </c>
      <c r="E53" t="str">
        <f>Details2!E713</f>
        <v>C</v>
      </c>
      <c r="F53" t="str">
        <f>Details2!F713</f>
        <v>NULL</v>
      </c>
      <c r="G53" t="str">
        <f>Details2!G713</f>
        <v>NULL</v>
      </c>
      <c r="H53" t="str">
        <f>Details2!H713</f>
        <v>NULL</v>
      </c>
      <c r="I53" t="str">
        <f>Details2!I713</f>
        <v>NULL</v>
      </c>
      <c r="J53" t="str">
        <f>Details2!J713</f>
        <v>NULL</v>
      </c>
      <c r="K53" t="str">
        <f>Details2!K713</f>
        <v>NULL</v>
      </c>
    </row>
    <row r="54" spans="2:11" x14ac:dyDescent="0.2">
      <c r="B54" t="str">
        <f>Details2!B714</f>
        <v>Air Force</v>
      </c>
      <c r="C54" t="str">
        <f>Details2!C714</f>
        <v>0250</v>
      </c>
      <c r="D54" t="str">
        <f>Details2!D714</f>
        <v>McClellan AFB (77th Medical Group)</v>
      </c>
      <c r="E54" t="str">
        <f>Details2!E714</f>
        <v>I</v>
      </c>
      <c r="F54" t="str">
        <f>Details2!F714</f>
        <v>NULL</v>
      </c>
      <c r="G54" t="str">
        <f>Details2!G714</f>
        <v>NULL</v>
      </c>
      <c r="H54" t="str">
        <f>Details2!H714</f>
        <v>NULL</v>
      </c>
      <c r="I54" t="str">
        <f>Details2!I714</f>
        <v>NULL</v>
      </c>
      <c r="J54" t="str">
        <f>Details2!J714</f>
        <v>NULL</v>
      </c>
      <c r="K54" t="str">
        <f>Details2!K714</f>
        <v>NULL</v>
      </c>
    </row>
    <row r="55" spans="2:11" x14ac:dyDescent="0.2">
      <c r="B55" t="str">
        <f>Details2!B715</f>
        <v>Air Force</v>
      </c>
      <c r="C55" t="str">
        <f>Details2!C715</f>
        <v>0252</v>
      </c>
      <c r="D55" t="str">
        <f>Details2!D715</f>
        <v>Peterson AFB (21st Medical Group)</v>
      </c>
      <c r="E55" t="str">
        <f>Details2!E715</f>
        <v>C</v>
      </c>
      <c r="F55" t="str">
        <f>Details2!F715</f>
        <v>NULL</v>
      </c>
      <c r="G55" t="str">
        <f>Details2!G715</f>
        <v>NULL</v>
      </c>
      <c r="H55" t="str">
        <f>Details2!H715</f>
        <v>NULL</v>
      </c>
      <c r="I55" t="str">
        <f>Details2!I715</f>
        <v>NULL</v>
      </c>
      <c r="J55" t="str">
        <f>Details2!J715</f>
        <v>NULL</v>
      </c>
      <c r="K55" t="str">
        <f>Details2!K715</f>
        <v>NULL</v>
      </c>
    </row>
    <row r="56" spans="2:11" x14ac:dyDescent="0.2">
      <c r="B56" t="str">
        <f>Details2!B716</f>
        <v>Air Force</v>
      </c>
      <c r="C56" t="str">
        <f>Details2!C716</f>
        <v>0287</v>
      </c>
      <c r="D56" t="str">
        <f>Details2!D716</f>
        <v>Hickam AFB (15th Medical Group)</v>
      </c>
      <c r="E56" t="str">
        <f>Details2!E716</f>
        <v>C</v>
      </c>
      <c r="F56" t="str">
        <f>Details2!F716</f>
        <v>NULL</v>
      </c>
      <c r="G56" t="str">
        <f>Details2!G716</f>
        <v>NULL</v>
      </c>
      <c r="H56" t="str">
        <f>Details2!H716</f>
        <v>NULL</v>
      </c>
      <c r="I56" t="str">
        <f>Details2!I716</f>
        <v>NULL</v>
      </c>
      <c r="J56" t="str">
        <f>Details2!J716</f>
        <v>NULL</v>
      </c>
      <c r="K56" t="str">
        <f>Details2!K716</f>
        <v>NULL</v>
      </c>
    </row>
    <row r="57" spans="2:11" x14ac:dyDescent="0.2">
      <c r="B57" t="str">
        <f>Details2!B717</f>
        <v>Air Force</v>
      </c>
      <c r="C57" t="str">
        <f>Details2!C717</f>
        <v>0310</v>
      </c>
      <c r="D57" t="str">
        <f>Details2!D717</f>
        <v>Hanscom AFB (66th Medical Group)</v>
      </c>
      <c r="E57" t="str">
        <f>Details2!E717</f>
        <v>C</v>
      </c>
      <c r="F57" t="str">
        <f>Details2!F717</f>
        <v>NULL</v>
      </c>
      <c r="G57" t="str">
        <f>Details2!G717</f>
        <v>NULL</v>
      </c>
      <c r="H57" t="str">
        <f>Details2!H717</f>
        <v>NULL</v>
      </c>
      <c r="I57" t="str">
        <f>Details2!I717</f>
        <v>NULL</v>
      </c>
      <c r="J57" t="str">
        <f>Details2!J717</f>
        <v>NULL</v>
      </c>
      <c r="K57" t="str">
        <f>Details2!K717</f>
        <v>NULL</v>
      </c>
    </row>
    <row r="58" spans="2:11" x14ac:dyDescent="0.2">
      <c r="B58" t="str">
        <f>Details2!B718</f>
        <v>Air Force</v>
      </c>
      <c r="C58" t="str">
        <f>Details2!C718</f>
        <v>0326</v>
      </c>
      <c r="D58" t="str">
        <f>Details2!D718</f>
        <v>McGuire AFB (305th Medical Group)</v>
      </c>
      <c r="E58" t="str">
        <f>Details2!E718</f>
        <v>C</v>
      </c>
      <c r="F58" t="str">
        <f>Details2!F718</f>
        <v>NULL</v>
      </c>
      <c r="G58" t="str">
        <f>Details2!G718</f>
        <v>NULL</v>
      </c>
      <c r="H58" t="str">
        <f>Details2!H718</f>
        <v>NULL</v>
      </c>
      <c r="I58" t="str">
        <f>Details2!I718</f>
        <v>NULL</v>
      </c>
      <c r="J58" t="str">
        <f>Details2!J718</f>
        <v>NULL</v>
      </c>
      <c r="K58" t="str">
        <f>Details2!K718</f>
        <v>NULL</v>
      </c>
    </row>
    <row r="59" spans="2:11" x14ac:dyDescent="0.2">
      <c r="B59" t="str">
        <f>Details2!B719</f>
        <v>Air Force</v>
      </c>
      <c r="C59" t="str">
        <f>Details2!C719</f>
        <v>0335</v>
      </c>
      <c r="D59" t="str">
        <f>Details2!D719</f>
        <v>Pope AFB (43rd Medical Group)</v>
      </c>
      <c r="E59" t="str">
        <f>Details2!E719</f>
        <v>C</v>
      </c>
      <c r="F59" t="str">
        <f>Details2!F719</f>
        <v>NULL</v>
      </c>
      <c r="G59" t="str">
        <f>Details2!G719</f>
        <v>NULL</v>
      </c>
      <c r="H59" t="str">
        <f>Details2!H719</f>
        <v>NULL</v>
      </c>
      <c r="I59" t="str">
        <f>Details2!I719</f>
        <v>NULL</v>
      </c>
      <c r="J59" t="str">
        <f>Details2!J719</f>
        <v>NULL</v>
      </c>
      <c r="K59" t="str">
        <f>Details2!K719</f>
        <v>NULL</v>
      </c>
    </row>
    <row r="60" spans="2:11" x14ac:dyDescent="0.2">
      <c r="B60" t="str">
        <f>Details2!B720</f>
        <v>Air Force</v>
      </c>
      <c r="C60" t="str">
        <f>Details2!C720</f>
        <v>0338</v>
      </c>
      <c r="D60" t="str">
        <f>Details2!D720</f>
        <v>Vance AFB (71st Medical Group)</v>
      </c>
      <c r="E60" t="str">
        <f>Details2!E720</f>
        <v>C</v>
      </c>
      <c r="F60" t="str">
        <f>Details2!F720</f>
        <v>NULL</v>
      </c>
      <c r="G60" t="str">
        <f>Details2!G720</f>
        <v>NULL</v>
      </c>
      <c r="H60" t="str">
        <f>Details2!H720</f>
        <v>NULL</v>
      </c>
      <c r="I60" t="str">
        <f>Details2!I720</f>
        <v>NULL</v>
      </c>
      <c r="J60" t="str">
        <f>Details2!J720</f>
        <v>NULL</v>
      </c>
      <c r="K60" t="str">
        <f>Details2!K720</f>
        <v>NULL</v>
      </c>
    </row>
    <row r="61" spans="2:11" x14ac:dyDescent="0.2">
      <c r="B61" t="str">
        <f>Details2!B721</f>
        <v>Air Force</v>
      </c>
      <c r="C61" t="str">
        <f>Details2!C721</f>
        <v>0356</v>
      </c>
      <c r="D61" t="str">
        <f>Details2!D721</f>
        <v>Charleston AFB (437th Medical Group)</v>
      </c>
      <c r="E61" t="str">
        <f>Details2!E721</f>
        <v>C</v>
      </c>
      <c r="F61" t="str">
        <f>Details2!F721</f>
        <v>NULL</v>
      </c>
      <c r="G61" t="str">
        <f>Details2!G721</f>
        <v>NULL</v>
      </c>
      <c r="H61" t="str">
        <f>Details2!H721</f>
        <v>NULL</v>
      </c>
      <c r="I61" t="str">
        <f>Details2!I721</f>
        <v>NULL</v>
      </c>
      <c r="J61" t="str">
        <f>Details2!J721</f>
        <v>NULL</v>
      </c>
      <c r="K61" t="str">
        <f>Details2!K721</f>
        <v>NULL</v>
      </c>
    </row>
    <row r="62" spans="2:11" x14ac:dyDescent="0.2">
      <c r="B62" t="str">
        <f>Details2!B722</f>
        <v>Air Force</v>
      </c>
      <c r="C62" t="str">
        <f>Details2!C722</f>
        <v>0363</v>
      </c>
      <c r="D62" t="str">
        <f>Details2!D722</f>
        <v>Brooks AFB (311th Medical Squad)</v>
      </c>
      <c r="E62" t="str">
        <f>Details2!E722</f>
        <v>I</v>
      </c>
      <c r="F62" t="str">
        <f>Details2!F722</f>
        <v>NULL</v>
      </c>
      <c r="G62" t="str">
        <f>Details2!G722</f>
        <v>NULL</v>
      </c>
      <c r="H62" t="str">
        <f>Details2!H722</f>
        <v>NULL</v>
      </c>
      <c r="I62" t="str">
        <f>Details2!I722</f>
        <v>NULL</v>
      </c>
      <c r="J62" t="str">
        <f>Details2!J722</f>
        <v>NULL</v>
      </c>
      <c r="K62" t="str">
        <f>Details2!K722</f>
        <v>NULL</v>
      </c>
    </row>
    <row r="63" spans="2:11" x14ac:dyDescent="0.2">
      <c r="B63" t="str">
        <f>Details2!B723</f>
        <v>Air Force</v>
      </c>
      <c r="C63" t="str">
        <f>Details2!C723</f>
        <v>0364</v>
      </c>
      <c r="D63" t="str">
        <f>Details2!D723</f>
        <v>Goodfellow AFB (17th Medical Group)</v>
      </c>
      <c r="E63" t="str">
        <f>Details2!E723</f>
        <v>C</v>
      </c>
      <c r="F63" t="str">
        <f>Details2!F723</f>
        <v>NULL</v>
      </c>
      <c r="G63" t="str">
        <f>Details2!G723</f>
        <v>NULL</v>
      </c>
      <c r="H63" t="str">
        <f>Details2!H723</f>
        <v>NULL</v>
      </c>
      <c r="I63" t="str">
        <f>Details2!I723</f>
        <v>NULL</v>
      </c>
      <c r="J63" t="str">
        <f>Details2!J723</f>
        <v>NULL</v>
      </c>
      <c r="K63" t="str">
        <f>Details2!K723</f>
        <v>NULL</v>
      </c>
    </row>
    <row r="64" spans="2:11" x14ac:dyDescent="0.2">
      <c r="B64" t="str">
        <f>Details2!B724</f>
        <v>Air Force</v>
      </c>
      <c r="C64" t="str">
        <f>Details2!C724</f>
        <v>0365</v>
      </c>
      <c r="D64" t="str">
        <f>Details2!D724</f>
        <v>Kelly AFB</v>
      </c>
      <c r="E64" t="str">
        <f>Details2!E724</f>
        <v>I</v>
      </c>
      <c r="F64" t="str">
        <f>Details2!F724</f>
        <v>NULL</v>
      </c>
      <c r="G64" t="str">
        <f>Details2!G724</f>
        <v>NULL</v>
      </c>
      <c r="H64" t="str">
        <f>Details2!H724</f>
        <v>NULL</v>
      </c>
      <c r="I64" t="str">
        <f>Details2!I724</f>
        <v>NULL</v>
      </c>
      <c r="J64" t="str">
        <f>Details2!J724</f>
        <v>NULL</v>
      </c>
      <c r="K64" t="str">
        <f>Details2!K724</f>
        <v>NULL</v>
      </c>
    </row>
    <row r="65" spans="2:16" x14ac:dyDescent="0.2">
      <c r="B65" t="str">
        <f>Details2!B725</f>
        <v>Air Force</v>
      </c>
      <c r="C65" t="str">
        <f>Details2!C725</f>
        <v>0366</v>
      </c>
      <c r="D65" t="str">
        <f>Details2!D725</f>
        <v>Randolph AFB (12 Medical Group)</v>
      </c>
      <c r="E65" t="str">
        <f>Details2!E725</f>
        <v>C</v>
      </c>
      <c r="F65" t="str">
        <f>Details2!F725</f>
        <v>NULL</v>
      </c>
      <c r="G65" t="str">
        <f>Details2!G725</f>
        <v>NULL</v>
      </c>
      <c r="H65" t="str">
        <f>Details2!H725</f>
        <v>NULL</v>
      </c>
      <c r="I65" t="str">
        <f>Details2!I725</f>
        <v>NULL</v>
      </c>
      <c r="J65" t="str">
        <f>Details2!J725</f>
        <v>NULL</v>
      </c>
      <c r="K65" t="str">
        <f>Details2!K725</f>
        <v>NULL</v>
      </c>
    </row>
    <row r="66" spans="2:16" x14ac:dyDescent="0.2">
      <c r="B66" t="str">
        <f>Details2!B726</f>
        <v>Air Force</v>
      </c>
      <c r="C66" t="str">
        <f>Details2!C726</f>
        <v>0395</v>
      </c>
      <c r="D66" t="str">
        <f>Details2!D726</f>
        <v>McChord AFB (62nd Medical Group)</v>
      </c>
      <c r="E66" t="str">
        <f>Details2!E726</f>
        <v>C</v>
      </c>
      <c r="F66" t="str">
        <f>Details2!F726</f>
        <v>NULL</v>
      </c>
      <c r="G66" t="str">
        <f>Details2!G726</f>
        <v>NULL</v>
      </c>
      <c r="H66" t="str">
        <f>Details2!H726</f>
        <v>NULL</v>
      </c>
      <c r="I66" t="str">
        <f>Details2!I726</f>
        <v>NULL</v>
      </c>
      <c r="J66" t="str">
        <f>Details2!J726</f>
        <v>NULL</v>
      </c>
      <c r="K66" t="str">
        <f>Details2!K726</f>
        <v>NULL</v>
      </c>
    </row>
    <row r="67" spans="2:16" x14ac:dyDescent="0.2">
      <c r="B67" t="str">
        <f>Details2!B727</f>
        <v>Air Force</v>
      </c>
      <c r="C67" t="str">
        <f>Details2!C727</f>
        <v>0413</v>
      </c>
      <c r="D67" t="str">
        <f>Details2!D727</f>
        <v>Bolling AFB (579th Medical Group)</v>
      </c>
      <c r="E67" t="str">
        <f>Details2!E727</f>
        <v>C</v>
      </c>
      <c r="F67" t="str">
        <f>Details2!F727</f>
        <v>NULL</v>
      </c>
      <c r="G67" t="str">
        <f>Details2!G727</f>
        <v>NULL</v>
      </c>
      <c r="H67" t="str">
        <f>Details2!H727</f>
        <v>NULL</v>
      </c>
      <c r="I67" t="str">
        <f>Details2!I727</f>
        <v>NULL</v>
      </c>
      <c r="J67" t="str">
        <f>Details2!J727</f>
        <v>NULL</v>
      </c>
      <c r="K67" t="str">
        <f>Details2!K727</f>
        <v>NULL</v>
      </c>
    </row>
    <row r="68" spans="2:16" x14ac:dyDescent="0.2">
      <c r="B68" t="str">
        <f>Details2!B728</f>
        <v>Air Force</v>
      </c>
      <c r="C68" t="str">
        <f>Details2!C728</f>
        <v>0633</v>
      </c>
      <c r="D68" t="str">
        <f>Details2!D728</f>
        <v>48th Med Group (Lakenhealth)</v>
      </c>
      <c r="E68" t="str">
        <f>Details2!E728</f>
        <v>H</v>
      </c>
      <c r="F68" t="str">
        <f>Details2!F728</f>
        <v>NULL</v>
      </c>
      <c r="G68" t="str">
        <f>Details2!G728</f>
        <v>NULL</v>
      </c>
      <c r="H68" t="str">
        <f>Details2!H728</f>
        <v>NULL</v>
      </c>
      <c r="I68">
        <f>Details2!I728</f>
        <v>0</v>
      </c>
      <c r="J68">
        <f>Details2!J728</f>
        <v>0</v>
      </c>
      <c r="K68">
        <f>Details2!K728</f>
        <v>0</v>
      </c>
    </row>
    <row r="69" spans="2:16" x14ac:dyDescent="0.2">
      <c r="B69" t="str">
        <f>Details2!B729</f>
        <v>Air Force</v>
      </c>
      <c r="C69" t="str">
        <f>Details2!C729</f>
        <v>0635</v>
      </c>
      <c r="D69" t="str">
        <f>Details2!D729</f>
        <v>39th Med Group (Incirlik)</v>
      </c>
      <c r="E69" t="str">
        <f>Details2!E729</f>
        <v>C</v>
      </c>
      <c r="F69" t="str">
        <f>Details2!F729</f>
        <v>NULL</v>
      </c>
      <c r="G69" t="str">
        <f>Details2!G729</f>
        <v>NULL</v>
      </c>
      <c r="H69" t="str">
        <f>Details2!H729</f>
        <v>NULL</v>
      </c>
      <c r="I69" t="str">
        <f>Details2!I729</f>
        <v>NULL</v>
      </c>
      <c r="J69" t="str">
        <f>Details2!J729</f>
        <v>NULL</v>
      </c>
      <c r="K69" t="str">
        <f>Details2!K729</f>
        <v>NULL</v>
      </c>
    </row>
    <row r="70" spans="2:16" x14ac:dyDescent="0.2">
      <c r="B70" t="str">
        <f>Details2!B730</f>
        <v>Air Force</v>
      </c>
      <c r="C70" t="str">
        <f>Details2!C730</f>
        <v>0637</v>
      </c>
      <c r="D70" t="str">
        <f>Details2!D730</f>
        <v>8th Med Group (Kunsan AB)</v>
      </c>
      <c r="E70" t="str">
        <f>Details2!E730</f>
        <v>C</v>
      </c>
      <c r="F70" t="str">
        <f>Details2!F730</f>
        <v>NULL</v>
      </c>
      <c r="G70" t="str">
        <f>Details2!G730</f>
        <v>NULL</v>
      </c>
      <c r="H70" t="str">
        <f>Details2!H730</f>
        <v>NULL</v>
      </c>
      <c r="I70" t="str">
        <f>Details2!I730</f>
        <v>NULL</v>
      </c>
      <c r="J70" t="str">
        <f>Details2!J730</f>
        <v>NULL</v>
      </c>
      <c r="K70" t="str">
        <f>Details2!K730</f>
        <v>NULL</v>
      </c>
    </row>
    <row r="71" spans="2:16" x14ac:dyDescent="0.2">
      <c r="B71" t="str">
        <f>Details2!B731</f>
        <v>Air Force</v>
      </c>
      <c r="C71" t="str">
        <f>Details2!C731</f>
        <v>0638</v>
      </c>
      <c r="D71" t="str">
        <f>Details2!D731</f>
        <v>51st Medical Group (Osan)</v>
      </c>
      <c r="E71" t="str">
        <f>Details2!E731</f>
        <v>H</v>
      </c>
      <c r="F71" t="str">
        <f>Details2!F731</f>
        <v>NULL</v>
      </c>
      <c r="G71" t="str">
        <f>Details2!G731</f>
        <v>NULL</v>
      </c>
      <c r="H71">
        <f>Details2!H731</f>
        <v>0</v>
      </c>
      <c r="I71">
        <f>Details2!I731</f>
        <v>0</v>
      </c>
      <c r="J71" t="str">
        <f>Details2!J731</f>
        <v>NULL</v>
      </c>
      <c r="K71" t="str">
        <f>Details2!K731</f>
        <v>NULL</v>
      </c>
      <c r="L71" s="2"/>
      <c r="P71" s="2"/>
    </row>
    <row r="72" spans="2:16" x14ac:dyDescent="0.2">
      <c r="B72" t="str">
        <f>Details2!B732</f>
        <v>Air Force</v>
      </c>
      <c r="C72" t="str">
        <f>Details2!C732</f>
        <v>0639</v>
      </c>
      <c r="D72" t="str">
        <f>Details2!D732</f>
        <v>35th Medical Group (Misawa)</v>
      </c>
      <c r="E72" t="str">
        <f>Details2!E732</f>
        <v>H</v>
      </c>
      <c r="F72" t="str">
        <f>Details2!F732</f>
        <v>NULL</v>
      </c>
      <c r="G72" t="str">
        <f>Details2!G732</f>
        <v>NULL</v>
      </c>
      <c r="H72" t="str">
        <f>Details2!H732</f>
        <v>NULL</v>
      </c>
      <c r="I72">
        <f>Details2!I732</f>
        <v>0</v>
      </c>
      <c r="J72">
        <f>Details2!J732</f>
        <v>0</v>
      </c>
      <c r="K72">
        <f>Details2!K732</f>
        <v>0</v>
      </c>
      <c r="L72" s="2"/>
      <c r="O72" s="4"/>
    </row>
    <row r="73" spans="2:16" x14ac:dyDescent="0.2">
      <c r="B73" t="str">
        <f>Details2!B733</f>
        <v>Air Force</v>
      </c>
      <c r="C73" t="str">
        <f>Details2!C733</f>
        <v>0640</v>
      </c>
      <c r="D73" t="str">
        <f>Details2!D733</f>
        <v>374th Medical Group (Yokota)</v>
      </c>
      <c r="E73" t="str">
        <f>Details2!E733</f>
        <v>H</v>
      </c>
      <c r="F73" t="str">
        <f>Details2!F733</f>
        <v>NULL</v>
      </c>
      <c r="G73" t="str">
        <f>Details2!G733</f>
        <v>NULL</v>
      </c>
      <c r="H73" t="str">
        <f>Details2!H733</f>
        <v>NULL</v>
      </c>
      <c r="I73">
        <f>Details2!I733</f>
        <v>0</v>
      </c>
      <c r="J73">
        <f>Details2!J733</f>
        <v>0</v>
      </c>
      <c r="K73">
        <f>Details2!K733</f>
        <v>0</v>
      </c>
      <c r="L73" s="21"/>
      <c r="O73" s="4"/>
    </row>
    <row r="74" spans="2:16" x14ac:dyDescent="0.2">
      <c r="B74" t="str">
        <f>Details2!B734</f>
        <v>Air Force</v>
      </c>
      <c r="C74" t="str">
        <f>Details2!C734</f>
        <v>0799</v>
      </c>
      <c r="D74" t="str">
        <f>Details2!D734</f>
        <v>470th Med Group (Geilenkirchen AB)</v>
      </c>
      <c r="E74" t="str">
        <f>Details2!E734</f>
        <v>C</v>
      </c>
      <c r="F74" t="str">
        <f>Details2!F734</f>
        <v>NULL</v>
      </c>
      <c r="G74" t="str">
        <f>Details2!G734</f>
        <v>NULL</v>
      </c>
      <c r="H74" t="str">
        <f>Details2!H734</f>
        <v>NULL</v>
      </c>
      <c r="I74" t="str">
        <f>Details2!I734</f>
        <v>NULL</v>
      </c>
      <c r="J74" t="str">
        <f>Details2!J734</f>
        <v>NULL</v>
      </c>
      <c r="K74" t="str">
        <f>Details2!K734</f>
        <v>NULL</v>
      </c>
      <c r="L74" s="2"/>
      <c r="O74" s="4"/>
    </row>
    <row r="75" spans="2:16" x14ac:dyDescent="0.2">
      <c r="B75" t="str">
        <f>Details2!B735</f>
        <v>Air Force</v>
      </c>
      <c r="C75" t="str">
        <f>Details2!C735</f>
        <v>0802</v>
      </c>
      <c r="D75" t="str">
        <f>Details2!D735</f>
        <v>Andersen JB (36th Med Group)</v>
      </c>
      <c r="E75" t="str">
        <f>Details2!E735</f>
        <v>C</v>
      </c>
      <c r="F75" t="str">
        <f>Details2!F735</f>
        <v>NULL</v>
      </c>
      <c r="G75" t="str">
        <f>Details2!G735</f>
        <v>NULL</v>
      </c>
      <c r="H75" t="str">
        <f>Details2!H735</f>
        <v>NULL</v>
      </c>
      <c r="I75" t="str">
        <f>Details2!I735</f>
        <v>NULL</v>
      </c>
      <c r="J75" t="str">
        <f>Details2!J735</f>
        <v>NULL</v>
      </c>
      <c r="K75" t="str">
        <f>Details2!K735</f>
        <v>NULL</v>
      </c>
      <c r="L75" s="2"/>
      <c r="O75" s="4"/>
    </row>
    <row r="76" spans="2:16" x14ac:dyDescent="0.2">
      <c r="B76" t="str">
        <f>Details2!B736</f>
        <v>Air Force</v>
      </c>
      <c r="C76" t="str">
        <f>Details2!C736</f>
        <v>0804</v>
      </c>
      <c r="D76" t="str">
        <f>Details2!D736</f>
        <v>18th Medical Group (Kadena AB)</v>
      </c>
      <c r="E76" t="str">
        <f>Details2!E736</f>
        <v>C</v>
      </c>
      <c r="F76" t="str">
        <f>Details2!F736</f>
        <v>NULL</v>
      </c>
      <c r="G76" t="str">
        <f>Details2!G736</f>
        <v>NULL</v>
      </c>
      <c r="H76" t="str">
        <f>Details2!H736</f>
        <v>NULL</v>
      </c>
      <c r="I76" t="str">
        <f>Details2!I736</f>
        <v>NULL</v>
      </c>
      <c r="J76" t="str">
        <f>Details2!J736</f>
        <v>NULL</v>
      </c>
      <c r="K76" t="str">
        <f>Details2!K736</f>
        <v>NULL</v>
      </c>
      <c r="L76" s="2"/>
      <c r="O76" s="4"/>
    </row>
    <row r="77" spans="2:16" x14ac:dyDescent="0.2">
      <c r="B77" t="str">
        <f>Details2!B737</f>
        <v>Air Force</v>
      </c>
      <c r="C77" t="str">
        <f>Details2!C737</f>
        <v>0805</v>
      </c>
      <c r="D77" t="str">
        <f>Details2!D737</f>
        <v>52nd Medical Group (Spangdahlem)</v>
      </c>
      <c r="E77" t="str">
        <f>Details2!E737</f>
        <v>C</v>
      </c>
      <c r="F77" t="str">
        <f>Details2!F737</f>
        <v>NULL</v>
      </c>
      <c r="G77" t="str">
        <f>Details2!G737</f>
        <v>NULL</v>
      </c>
      <c r="H77" t="str">
        <f>Details2!H737</f>
        <v>NULL</v>
      </c>
      <c r="I77" t="str">
        <f>Details2!I737</f>
        <v>NULL</v>
      </c>
      <c r="J77" t="str">
        <f>Details2!J737</f>
        <v>NULL</v>
      </c>
      <c r="K77" t="str">
        <f>Details2!K737</f>
        <v>NULL</v>
      </c>
      <c r="L77" s="2"/>
    </row>
    <row r="78" spans="2:16" x14ac:dyDescent="0.2">
      <c r="B78" t="str">
        <f>Details2!B738</f>
        <v>Air Force</v>
      </c>
      <c r="C78" t="str">
        <f>Details2!C738</f>
        <v>0806</v>
      </c>
      <c r="D78" t="str">
        <f>Details2!D738</f>
        <v>86th Medical Group-Ramstein (Ramstein AB)</v>
      </c>
      <c r="E78" t="str">
        <f>Details2!E738</f>
        <v>C</v>
      </c>
      <c r="F78" t="str">
        <f>Details2!F738</f>
        <v>NULL</v>
      </c>
      <c r="G78" t="str">
        <f>Details2!G738</f>
        <v>NULL</v>
      </c>
      <c r="H78" t="str">
        <f>Details2!H738</f>
        <v>NULL</v>
      </c>
      <c r="I78" t="str">
        <f>Details2!I738</f>
        <v>NULL</v>
      </c>
      <c r="J78" t="str">
        <f>Details2!J738</f>
        <v>NULL</v>
      </c>
      <c r="K78" t="str">
        <f>Details2!K738</f>
        <v>NULL</v>
      </c>
      <c r="L78" s="2"/>
    </row>
    <row r="79" spans="2:16" x14ac:dyDescent="0.2">
      <c r="B79" t="str">
        <f>Details2!B739</f>
        <v>Air Force</v>
      </c>
      <c r="C79" t="str">
        <f>Details2!C739</f>
        <v>0808</v>
      </c>
      <c r="D79" t="str">
        <f>Details2!D739</f>
        <v>31st Medical Group (Aviano)</v>
      </c>
      <c r="E79" t="str">
        <f>Details2!E739</f>
        <v>H</v>
      </c>
      <c r="F79" t="str">
        <f>Details2!F739</f>
        <v>NULL</v>
      </c>
      <c r="G79" t="str">
        <f>Details2!G739</f>
        <v>NULL</v>
      </c>
      <c r="H79" t="str">
        <f>Details2!H739</f>
        <v>NULL</v>
      </c>
      <c r="I79">
        <f>Details2!I739</f>
        <v>0</v>
      </c>
      <c r="J79">
        <f>Details2!J739</f>
        <v>0</v>
      </c>
      <c r="K79" t="str">
        <f>Details2!K739</f>
        <v>NULL</v>
      </c>
      <c r="L79" s="2"/>
      <c r="N79" s="9"/>
    </row>
    <row r="80" spans="2:16" x14ac:dyDescent="0.2">
      <c r="B80" t="str">
        <f>Details2!B740</f>
        <v>Air Force</v>
      </c>
      <c r="C80" t="str">
        <f>Details2!C740</f>
        <v>7139</v>
      </c>
      <c r="D80" t="str">
        <f>Details2!D740</f>
        <v>Hurlburt FLD (1st Special Operations Medical Group)</v>
      </c>
      <c r="E80" t="str">
        <f>Details2!E740</f>
        <v>C</v>
      </c>
      <c r="F80" t="str">
        <f>Details2!F740</f>
        <v>NULL</v>
      </c>
      <c r="G80" t="str">
        <f>Details2!G740</f>
        <v>NULL</v>
      </c>
      <c r="H80" t="str">
        <f>Details2!H740</f>
        <v>NULL</v>
      </c>
      <c r="I80" t="str">
        <f>Details2!I740</f>
        <v>NULL</v>
      </c>
      <c r="J80" t="str">
        <f>Details2!J740</f>
        <v>NULL</v>
      </c>
      <c r="K80" t="str">
        <f>Details2!K740</f>
        <v>NULL</v>
      </c>
      <c r="N80" s="9"/>
    </row>
    <row r="81" spans="2:14" x14ac:dyDescent="0.2">
      <c r="B81" t="str">
        <f>Details2!B741</f>
        <v>Air Force</v>
      </c>
      <c r="C81" t="str">
        <f>Details2!C741</f>
        <v>7200</v>
      </c>
      <c r="D81" t="str">
        <f>Details2!D741</f>
        <v>Buckley AFB (460th Medical Squadron)</v>
      </c>
      <c r="E81" t="str">
        <f>Details2!E741</f>
        <v>C</v>
      </c>
      <c r="F81" t="str">
        <f>Details2!F741</f>
        <v>NULL</v>
      </c>
      <c r="G81" t="str">
        <f>Details2!G741</f>
        <v>NULL</v>
      </c>
      <c r="H81" t="str">
        <f>Details2!H741</f>
        <v>NULL</v>
      </c>
      <c r="I81" t="str">
        <f>Details2!I741</f>
        <v>NULL</v>
      </c>
      <c r="J81" t="str">
        <f>Details2!J741</f>
        <v>NULL</v>
      </c>
      <c r="K81" t="str">
        <f>Details2!K741</f>
        <v>NULL</v>
      </c>
      <c r="N81" s="9"/>
    </row>
    <row r="82" spans="2:14" x14ac:dyDescent="0.2">
      <c r="B82" t="str">
        <f>Details2!B742</f>
        <v>ALL</v>
      </c>
      <c r="C82" t="str">
        <f>Details2!C742</f>
        <v>0000</v>
      </c>
      <c r="D82" t="str">
        <f>Details2!D742</f>
        <v>UBO Administrator</v>
      </c>
      <c r="E82" t="str">
        <f>Details2!E742</f>
        <v>NULL</v>
      </c>
      <c r="F82" t="str">
        <f>Details2!F742</f>
        <v>NULL</v>
      </c>
      <c r="G82" t="str">
        <f>Details2!G742</f>
        <v>NULL</v>
      </c>
      <c r="H82" t="str">
        <f>Details2!H742</f>
        <v>NULL</v>
      </c>
      <c r="I82" t="str">
        <f>Details2!I742</f>
        <v>NULL</v>
      </c>
      <c r="J82" t="str">
        <f>Details2!J742</f>
        <v>NULL</v>
      </c>
      <c r="K82" t="str">
        <f>Details2!K742</f>
        <v>NULL</v>
      </c>
      <c r="L82" s="9"/>
      <c r="N82" s="9"/>
    </row>
    <row r="83" spans="2:14" x14ac:dyDescent="0.2">
      <c r="B83" t="str">
        <f>Details2!B743</f>
        <v>Army</v>
      </c>
      <c r="C83" t="str">
        <f>Details2!C743</f>
        <v>0001</v>
      </c>
      <c r="D83" t="str">
        <f>Details2!D743</f>
        <v>Redstone Arsenal (Fox Army Health Clinic)</v>
      </c>
      <c r="E83" t="str">
        <f>Details2!E743</f>
        <v>C</v>
      </c>
      <c r="F83" t="str">
        <f>Details2!F743</f>
        <v>NULL</v>
      </c>
      <c r="G83" t="str">
        <f>Details2!G743</f>
        <v>NULL</v>
      </c>
      <c r="H83" t="str">
        <f>Details2!H743</f>
        <v>NULL</v>
      </c>
      <c r="I83" t="str">
        <f>Details2!I743</f>
        <v>NULL</v>
      </c>
      <c r="J83" t="str">
        <f>Details2!J743</f>
        <v>NULL</v>
      </c>
      <c r="K83" t="str">
        <f>Details2!K743</f>
        <v>NULL</v>
      </c>
      <c r="L83" s="9"/>
    </row>
    <row r="84" spans="2:14" x14ac:dyDescent="0.2">
      <c r="B84" t="str">
        <f>Details2!B744</f>
        <v>Army</v>
      </c>
      <c r="C84" t="str">
        <f>Details2!C744</f>
        <v>0002</v>
      </c>
      <c r="D84" t="str">
        <f>Details2!D744</f>
        <v>Ft. McClellan (Patterson ACH)</v>
      </c>
      <c r="E84" t="str">
        <f>Details2!E744</f>
        <v>I</v>
      </c>
      <c r="F84" t="str">
        <f>Details2!F744</f>
        <v>NULL</v>
      </c>
      <c r="G84" t="str">
        <f>Details2!G744</f>
        <v>NULL</v>
      </c>
      <c r="H84" t="str">
        <f>Details2!H744</f>
        <v>NULL</v>
      </c>
      <c r="I84" t="str">
        <f>Details2!I744</f>
        <v>NULL</v>
      </c>
      <c r="J84" t="str">
        <f>Details2!J744</f>
        <v>NULL</v>
      </c>
      <c r="K84" t="str">
        <f>Details2!K744</f>
        <v>NULL</v>
      </c>
      <c r="L84" s="9"/>
      <c r="N84" s="3"/>
    </row>
    <row r="85" spans="2:14" x14ac:dyDescent="0.2">
      <c r="B85" t="str">
        <f>Details2!B745</f>
        <v>Army</v>
      </c>
      <c r="C85" t="str">
        <f>Details2!C745</f>
        <v>0003</v>
      </c>
      <c r="D85" t="str">
        <f>Details2!D745</f>
        <v>Ft. Rucker (Lyster Army Health Clinic)</v>
      </c>
      <c r="E85" t="str">
        <f>Details2!E745</f>
        <v>C</v>
      </c>
      <c r="F85" t="str">
        <f>Details2!F745</f>
        <v>NULL</v>
      </c>
      <c r="G85" t="str">
        <f>Details2!G745</f>
        <v>NULL</v>
      </c>
      <c r="H85" t="str">
        <f>Details2!H745</f>
        <v>NULL</v>
      </c>
      <c r="I85" t="str">
        <f>Details2!I745</f>
        <v>NULL</v>
      </c>
      <c r="J85" t="str">
        <f>Details2!J745</f>
        <v>NULL</v>
      </c>
      <c r="K85" t="str">
        <f>Details2!K745</f>
        <v>NULL</v>
      </c>
      <c r="L85" s="9"/>
      <c r="N85" s="3"/>
    </row>
    <row r="86" spans="2:14" x14ac:dyDescent="0.2">
      <c r="B86" t="str">
        <f>Details2!B746</f>
        <v>Army</v>
      </c>
      <c r="C86" t="str">
        <f>Details2!C746</f>
        <v>0005</v>
      </c>
      <c r="D86" t="str">
        <f>Details2!D746</f>
        <v>Ft. Wainwright (Bassett Army Community Hospital)</v>
      </c>
      <c r="E86" t="str">
        <f>Details2!E746</f>
        <v>H</v>
      </c>
      <c r="F86">
        <f>Details2!F746</f>
        <v>0</v>
      </c>
      <c r="G86">
        <f>Details2!G746</f>
        <v>2</v>
      </c>
      <c r="H86">
        <f>Details2!H746</f>
        <v>0</v>
      </c>
      <c r="I86">
        <f>Details2!I746</f>
        <v>0</v>
      </c>
      <c r="J86">
        <f>Details2!J746</f>
        <v>0</v>
      </c>
      <c r="K86">
        <f>Details2!K746</f>
        <v>0</v>
      </c>
      <c r="N86" s="3"/>
    </row>
    <row r="87" spans="2:14" x14ac:dyDescent="0.2">
      <c r="B87" t="str">
        <f>Details2!B747</f>
        <v>Army</v>
      </c>
      <c r="C87" t="str">
        <f>Details2!C747</f>
        <v>0008</v>
      </c>
      <c r="D87" t="str">
        <f>Details2!D747</f>
        <v>Ft. Huachuca (Bliss Army Health Clinic)</v>
      </c>
      <c r="E87" t="str">
        <f>Details2!E747</f>
        <v>C</v>
      </c>
      <c r="F87" t="str">
        <f>Details2!F747</f>
        <v>NULL</v>
      </c>
      <c r="G87" t="str">
        <f>Details2!G747</f>
        <v>NULL</v>
      </c>
      <c r="H87" t="str">
        <f>Details2!H747</f>
        <v>NULL</v>
      </c>
      <c r="I87" t="str">
        <f>Details2!I747</f>
        <v>NULL</v>
      </c>
      <c r="J87" t="str">
        <f>Details2!J747</f>
        <v>NULL</v>
      </c>
      <c r="K87" t="str">
        <f>Details2!K747</f>
        <v>NULL</v>
      </c>
      <c r="L87" s="3"/>
      <c r="N87" s="3"/>
    </row>
    <row r="88" spans="2:14" x14ac:dyDescent="0.2">
      <c r="B88" t="str">
        <f>Details2!B748</f>
        <v>Army</v>
      </c>
      <c r="C88" t="str">
        <f>Details2!C748</f>
        <v>0032</v>
      </c>
      <c r="D88" t="str">
        <f>Details2!D748</f>
        <v>Ft. Carson (Evans Army Community Hospital)</v>
      </c>
      <c r="E88" t="str">
        <f>Details2!E748</f>
        <v>H</v>
      </c>
      <c r="F88">
        <f>Details2!F748</f>
        <v>0</v>
      </c>
      <c r="G88">
        <f>Details2!G748</f>
        <v>0</v>
      </c>
      <c r="H88">
        <f>Details2!H748</f>
        <v>0</v>
      </c>
      <c r="I88">
        <f>Details2!I748</f>
        <v>2</v>
      </c>
      <c r="J88">
        <f>Details2!J748</f>
        <v>0</v>
      </c>
      <c r="K88">
        <f>Details2!K748</f>
        <v>0</v>
      </c>
      <c r="L88" s="3"/>
    </row>
    <row r="89" spans="2:14" x14ac:dyDescent="0.2">
      <c r="B89" t="str">
        <f>Details2!B749</f>
        <v>Army</v>
      </c>
      <c r="C89" t="str">
        <f>Details2!C749</f>
        <v>0037</v>
      </c>
      <c r="D89" t="str">
        <f>Details2!D749</f>
        <v>Washington D.C. (Walter Reed Army Medical Center)</v>
      </c>
      <c r="E89" t="str">
        <f>Details2!E749</f>
        <v>I</v>
      </c>
      <c r="F89">
        <f>Details2!F749</f>
        <v>0</v>
      </c>
      <c r="G89" t="str">
        <f>Details2!G749</f>
        <v>NULL</v>
      </c>
      <c r="H89" t="str">
        <f>Details2!H749</f>
        <v>NULL</v>
      </c>
      <c r="I89" t="str">
        <f>Details2!I749</f>
        <v>NULL</v>
      </c>
      <c r="J89" t="str">
        <f>Details2!J749</f>
        <v>NULL</v>
      </c>
      <c r="K89" t="str">
        <f>Details2!K749</f>
        <v>NULL</v>
      </c>
      <c r="L89" s="3"/>
    </row>
    <row r="90" spans="2:14" x14ac:dyDescent="0.2">
      <c r="B90" t="str">
        <f>Details2!B750</f>
        <v>Army</v>
      </c>
      <c r="C90" t="str">
        <f>Details2!C750</f>
        <v>0047</v>
      </c>
      <c r="D90" t="str">
        <f>Details2!D750</f>
        <v>Ft. Gordon (AMC Eisenhower-Gordon)</v>
      </c>
      <c r="E90" t="str">
        <f>Details2!E750</f>
        <v>H</v>
      </c>
      <c r="F90">
        <f>Details2!F750</f>
        <v>0</v>
      </c>
      <c r="G90">
        <f>Details2!G750</f>
        <v>0</v>
      </c>
      <c r="H90">
        <f>Details2!H750</f>
        <v>1</v>
      </c>
      <c r="I90">
        <f>Details2!I750</f>
        <v>0</v>
      </c>
      <c r="J90">
        <f>Details2!J750</f>
        <v>0</v>
      </c>
      <c r="K90">
        <f>Details2!K750</f>
        <v>0</v>
      </c>
      <c r="L90" s="3"/>
    </row>
    <row r="91" spans="2:14" x14ac:dyDescent="0.2">
      <c r="B91" t="str">
        <f>Details2!B751</f>
        <v>Army</v>
      </c>
      <c r="C91" t="str">
        <f>Details2!C751</f>
        <v>0048</v>
      </c>
      <c r="D91" t="str">
        <f>Details2!D751</f>
        <v>Ft. Benning (ACH Martin-Benning)</v>
      </c>
      <c r="E91" t="str">
        <f>Details2!E751</f>
        <v>H</v>
      </c>
      <c r="F91">
        <f>Details2!F751</f>
        <v>0</v>
      </c>
      <c r="G91">
        <f>Details2!G751</f>
        <v>0</v>
      </c>
      <c r="H91">
        <f>Details2!H751</f>
        <v>0</v>
      </c>
      <c r="I91">
        <f>Details2!I751</f>
        <v>0</v>
      </c>
      <c r="J91">
        <f>Details2!J751</f>
        <v>0</v>
      </c>
      <c r="K91">
        <f>Details2!K751</f>
        <v>0</v>
      </c>
    </row>
    <row r="92" spans="2:14" x14ac:dyDescent="0.2">
      <c r="B92" t="str">
        <f>Details2!B752</f>
        <v>Army</v>
      </c>
      <c r="C92" t="str">
        <f>Details2!C752</f>
        <v>0049</v>
      </c>
      <c r="D92" t="str">
        <f>Details2!D752</f>
        <v>Ft. Stewart (Winn Army Community Hospital)</v>
      </c>
      <c r="E92" t="str">
        <f>Details2!E752</f>
        <v>H</v>
      </c>
      <c r="F92">
        <f>Details2!F752</f>
        <v>0</v>
      </c>
      <c r="G92">
        <f>Details2!G752</f>
        <v>0</v>
      </c>
      <c r="H92">
        <f>Details2!H752</f>
        <v>0</v>
      </c>
      <c r="I92">
        <f>Details2!I752</f>
        <v>0</v>
      </c>
      <c r="J92">
        <f>Details2!J752</f>
        <v>0</v>
      </c>
      <c r="K92">
        <f>Details2!K752</f>
        <v>0</v>
      </c>
    </row>
    <row r="93" spans="2:14" x14ac:dyDescent="0.2">
      <c r="B93" t="str">
        <f>Details2!B753</f>
        <v>Army</v>
      </c>
      <c r="C93" t="str">
        <f>Details2!C753</f>
        <v>0052</v>
      </c>
      <c r="D93" t="str">
        <f>Details2!D753</f>
        <v>Ft. Shafter (Tripler Army Medical Center)</v>
      </c>
      <c r="E93" t="str">
        <f>Details2!E753</f>
        <v>H</v>
      </c>
      <c r="F93">
        <f>Details2!F753</f>
        <v>15</v>
      </c>
      <c r="G93">
        <f>Details2!G753</f>
        <v>0</v>
      </c>
      <c r="H93">
        <f>Details2!H753</f>
        <v>0</v>
      </c>
      <c r="I93">
        <f>Details2!I753</f>
        <v>0</v>
      </c>
      <c r="J93">
        <f>Details2!J753</f>
        <v>0</v>
      </c>
      <c r="K93">
        <f>Details2!K753</f>
        <v>0</v>
      </c>
    </row>
    <row r="94" spans="2:14" x14ac:dyDescent="0.2">
      <c r="B94" t="str">
        <f>Details2!B754</f>
        <v>Army</v>
      </c>
      <c r="C94" t="str">
        <f>Details2!C754</f>
        <v>0057</v>
      </c>
      <c r="D94" t="str">
        <f>Details2!D754</f>
        <v>Ft. Riley (Irwin Army Community Hospital)</v>
      </c>
      <c r="E94" t="str">
        <f>Details2!E754</f>
        <v>H</v>
      </c>
      <c r="F94">
        <f>Details2!F754</f>
        <v>0</v>
      </c>
      <c r="G94">
        <f>Details2!G754</f>
        <v>0</v>
      </c>
      <c r="H94">
        <f>Details2!H754</f>
        <v>0</v>
      </c>
      <c r="I94">
        <f>Details2!I754</f>
        <v>0</v>
      </c>
      <c r="J94">
        <f>Details2!J754</f>
        <v>0</v>
      </c>
      <c r="K94">
        <f>Details2!K754</f>
        <v>0</v>
      </c>
    </row>
    <row r="95" spans="2:14" x14ac:dyDescent="0.2">
      <c r="B95" t="str">
        <f>Details2!B755</f>
        <v>Army</v>
      </c>
      <c r="C95" t="str">
        <f>Details2!C755</f>
        <v>0058</v>
      </c>
      <c r="D95" t="str">
        <f>Details2!D755</f>
        <v>Ft. Leavenworth (Munson Army Health Clinic)</v>
      </c>
      <c r="E95" t="str">
        <f>Details2!E755</f>
        <v>C</v>
      </c>
      <c r="F95" t="str">
        <f>Details2!F755</f>
        <v>NULL</v>
      </c>
      <c r="G95" t="str">
        <f>Details2!G755</f>
        <v>NULL</v>
      </c>
      <c r="H95" t="str">
        <f>Details2!H755</f>
        <v>NULL</v>
      </c>
      <c r="I95" t="str">
        <f>Details2!I755</f>
        <v>NULL</v>
      </c>
      <c r="J95" t="str">
        <f>Details2!J755</f>
        <v>NULL</v>
      </c>
      <c r="K95" t="str">
        <f>Details2!K755</f>
        <v>NULL</v>
      </c>
    </row>
    <row r="96" spans="2:14" x14ac:dyDescent="0.2">
      <c r="B96" t="str">
        <f>Details2!B756</f>
        <v>Army</v>
      </c>
      <c r="C96" t="str">
        <f>Details2!C756</f>
        <v>0060</v>
      </c>
      <c r="D96" t="str">
        <f>Details2!D756</f>
        <v>Ft. Campbell (Blanchfield Army Comm Hospital)</v>
      </c>
      <c r="E96" t="str">
        <f>Details2!E756</f>
        <v>H</v>
      </c>
      <c r="F96">
        <f>Details2!F756</f>
        <v>2</v>
      </c>
      <c r="G96">
        <f>Details2!G756</f>
        <v>0</v>
      </c>
      <c r="H96">
        <f>Details2!H756</f>
        <v>0</v>
      </c>
      <c r="I96">
        <f>Details2!I756</f>
        <v>0</v>
      </c>
      <c r="J96">
        <f>Details2!J756</f>
        <v>0</v>
      </c>
      <c r="K96">
        <f>Details2!K756</f>
        <v>0</v>
      </c>
    </row>
    <row r="97" spans="2:11" x14ac:dyDescent="0.2">
      <c r="B97" t="str">
        <f>Details2!B757</f>
        <v>Army</v>
      </c>
      <c r="C97" t="str">
        <f>Details2!C757</f>
        <v>0061</v>
      </c>
      <c r="D97" t="str">
        <f>Details2!D757</f>
        <v>Ft. Knox (Ireland Army Community Hospital)</v>
      </c>
      <c r="E97" t="str">
        <f>Details2!E757</f>
        <v>H</v>
      </c>
      <c r="F97">
        <f>Details2!F757</f>
        <v>0</v>
      </c>
      <c r="G97">
        <f>Details2!G757</f>
        <v>0</v>
      </c>
      <c r="H97">
        <f>Details2!H757</f>
        <v>0</v>
      </c>
      <c r="I97">
        <f>Details2!I757</f>
        <v>0</v>
      </c>
      <c r="J97">
        <f>Details2!J757</f>
        <v>0</v>
      </c>
      <c r="K97">
        <f>Details2!K757</f>
        <v>0</v>
      </c>
    </row>
    <row r="98" spans="2:11" x14ac:dyDescent="0.2">
      <c r="B98" t="str">
        <f>Details2!B758</f>
        <v>Army</v>
      </c>
      <c r="C98" t="str">
        <f>Details2!C758</f>
        <v>0064</v>
      </c>
      <c r="D98" t="str">
        <f>Details2!D758</f>
        <v>Ft. Polk (Bayne-Jones Army Community Hospital)</v>
      </c>
      <c r="E98" t="str">
        <f>Details2!E758</f>
        <v>H</v>
      </c>
      <c r="F98">
        <f>Details2!F758</f>
        <v>0</v>
      </c>
      <c r="G98">
        <f>Details2!G758</f>
        <v>0</v>
      </c>
      <c r="H98">
        <f>Details2!H758</f>
        <v>0</v>
      </c>
      <c r="I98">
        <f>Details2!I758</f>
        <v>0</v>
      </c>
      <c r="J98">
        <f>Details2!J758</f>
        <v>0</v>
      </c>
      <c r="K98">
        <f>Details2!K758</f>
        <v>0</v>
      </c>
    </row>
    <row r="99" spans="2:11" x14ac:dyDescent="0.2">
      <c r="B99" t="str">
        <f>Details2!B759</f>
        <v>Army</v>
      </c>
      <c r="C99" t="str">
        <f>Details2!C759</f>
        <v>0069</v>
      </c>
      <c r="D99" t="str">
        <f>Details2!D759</f>
        <v>Ft. Meade (Kimbrough Ambulatory Care Center)</v>
      </c>
      <c r="E99" t="str">
        <f>Details2!E759</f>
        <v>C</v>
      </c>
      <c r="F99" t="str">
        <f>Details2!F759</f>
        <v>NULL</v>
      </c>
      <c r="G99" t="str">
        <f>Details2!G759</f>
        <v>NULL</v>
      </c>
      <c r="H99" t="str">
        <f>Details2!H759</f>
        <v>NULL</v>
      </c>
      <c r="I99" t="str">
        <f>Details2!I759</f>
        <v>NULL</v>
      </c>
      <c r="J99" t="str">
        <f>Details2!J759</f>
        <v>NULL</v>
      </c>
      <c r="K99" t="str">
        <f>Details2!K759</f>
        <v>NULL</v>
      </c>
    </row>
    <row r="100" spans="2:11" x14ac:dyDescent="0.2">
      <c r="B100" t="str">
        <f>Details2!B760</f>
        <v>Army</v>
      </c>
      <c r="C100" t="str">
        <f>Details2!C760</f>
        <v>0075</v>
      </c>
      <c r="D100" t="str">
        <f>Details2!D760</f>
        <v>Ft. Leonard Wood (Wood Army Community Hospital)</v>
      </c>
      <c r="E100" t="str">
        <f>Details2!E760</f>
        <v>H</v>
      </c>
      <c r="F100">
        <f>Details2!F760</f>
        <v>0</v>
      </c>
      <c r="G100">
        <f>Details2!G760</f>
        <v>0</v>
      </c>
      <c r="H100">
        <f>Details2!H760</f>
        <v>0</v>
      </c>
      <c r="I100" t="str">
        <f>Details2!I760</f>
        <v>NULL</v>
      </c>
      <c r="J100">
        <f>Details2!J760</f>
        <v>0</v>
      </c>
      <c r="K100">
        <f>Details2!K760</f>
        <v>0</v>
      </c>
    </row>
    <row r="101" spans="2:11" x14ac:dyDescent="0.2">
      <c r="B101" t="str">
        <f>Details2!B761</f>
        <v>Army</v>
      </c>
      <c r="C101" t="str">
        <f>Details2!C761</f>
        <v>0081</v>
      </c>
      <c r="D101" t="str">
        <f>Details2!D761</f>
        <v>Ft. Monmouth (Patterson Army Health Clinic)</v>
      </c>
      <c r="E101" t="str">
        <f>Details2!E761</f>
        <v>I</v>
      </c>
      <c r="F101" t="str">
        <f>Details2!F761</f>
        <v>NULL</v>
      </c>
      <c r="G101" t="str">
        <f>Details2!G761</f>
        <v>NULL</v>
      </c>
      <c r="H101" t="str">
        <f>Details2!H761</f>
        <v>NULL</v>
      </c>
      <c r="I101" t="str">
        <f>Details2!I761</f>
        <v>NULL</v>
      </c>
      <c r="J101" t="str">
        <f>Details2!J761</f>
        <v>NULL</v>
      </c>
      <c r="K101" t="str">
        <f>Details2!K761</f>
        <v>NULL</v>
      </c>
    </row>
    <row r="102" spans="2:11" x14ac:dyDescent="0.2">
      <c r="B102" t="str">
        <f>Details2!B762</f>
        <v>Army</v>
      </c>
      <c r="C102" t="str">
        <f>Details2!C762</f>
        <v>0086</v>
      </c>
      <c r="D102" t="str">
        <f>Details2!D762</f>
        <v>West Point (Keller Army Community Hospital)</v>
      </c>
      <c r="E102" t="str">
        <f>Details2!E762</f>
        <v>H</v>
      </c>
      <c r="F102">
        <f>Details2!F762</f>
        <v>0</v>
      </c>
      <c r="G102">
        <f>Details2!G762</f>
        <v>0</v>
      </c>
      <c r="H102">
        <f>Details2!H762</f>
        <v>0</v>
      </c>
      <c r="I102">
        <f>Details2!I762</f>
        <v>0</v>
      </c>
      <c r="J102">
        <f>Details2!J762</f>
        <v>0</v>
      </c>
      <c r="K102">
        <f>Details2!K762</f>
        <v>0</v>
      </c>
    </row>
    <row r="103" spans="2:11" x14ac:dyDescent="0.2">
      <c r="B103" t="str">
        <f>Details2!B763</f>
        <v>Army</v>
      </c>
      <c r="C103" t="str">
        <f>Details2!C763</f>
        <v>0089</v>
      </c>
      <c r="D103" t="str">
        <f>Details2!D763</f>
        <v>Ft. Bragg (Womack Army Medical Center)</v>
      </c>
      <c r="E103" t="str">
        <f>Details2!E763</f>
        <v>H</v>
      </c>
      <c r="F103">
        <f>Details2!F763</f>
        <v>0</v>
      </c>
      <c r="G103">
        <f>Details2!G763</f>
        <v>0</v>
      </c>
      <c r="H103">
        <f>Details2!H763</f>
        <v>0</v>
      </c>
      <c r="I103">
        <f>Details2!I763</f>
        <v>0</v>
      </c>
      <c r="J103">
        <f>Details2!J763</f>
        <v>0</v>
      </c>
      <c r="K103">
        <f>Details2!K763</f>
        <v>0</v>
      </c>
    </row>
    <row r="104" spans="2:11" x14ac:dyDescent="0.2">
      <c r="B104" t="str">
        <f>Details2!B764</f>
        <v>Army</v>
      </c>
      <c r="C104" t="str">
        <f>Details2!C764</f>
        <v>0098</v>
      </c>
      <c r="D104" t="str">
        <f>Details2!D764</f>
        <v>Ft. Sill (Reynolds Army Community Hospital)</v>
      </c>
      <c r="E104" t="str">
        <f>Details2!E764</f>
        <v>H</v>
      </c>
      <c r="F104">
        <f>Details2!F764</f>
        <v>0</v>
      </c>
      <c r="G104">
        <f>Details2!G764</f>
        <v>0</v>
      </c>
      <c r="H104">
        <f>Details2!H764</f>
        <v>0</v>
      </c>
      <c r="I104">
        <f>Details2!I764</f>
        <v>0</v>
      </c>
      <c r="J104">
        <f>Details2!J764</f>
        <v>0</v>
      </c>
      <c r="K104">
        <f>Details2!K764</f>
        <v>0</v>
      </c>
    </row>
    <row r="105" spans="2:11" x14ac:dyDescent="0.2">
      <c r="B105" t="str">
        <f>Details2!B765</f>
        <v>Army</v>
      </c>
      <c r="C105" t="str">
        <f>Details2!C765</f>
        <v>0105</v>
      </c>
      <c r="D105" t="str">
        <f>Details2!D765</f>
        <v>Ft. Jackson (Moncrief Army Community Hospital)</v>
      </c>
      <c r="E105" t="str">
        <f>Details2!E765</f>
        <v>H</v>
      </c>
      <c r="F105">
        <f>Details2!F765</f>
        <v>0</v>
      </c>
      <c r="G105">
        <f>Details2!G765</f>
        <v>0</v>
      </c>
      <c r="H105">
        <f>Details2!H765</f>
        <v>0</v>
      </c>
      <c r="I105">
        <f>Details2!I765</f>
        <v>0</v>
      </c>
      <c r="J105">
        <f>Details2!J765</f>
        <v>0</v>
      </c>
      <c r="K105">
        <f>Details2!K765</f>
        <v>0</v>
      </c>
    </row>
    <row r="106" spans="2:11" x14ac:dyDescent="0.2">
      <c r="B106" t="str">
        <f>Details2!B766</f>
        <v>Army</v>
      </c>
      <c r="C106" t="str">
        <f>Details2!C766</f>
        <v>0108</v>
      </c>
      <c r="D106" t="str">
        <f>Details2!D766</f>
        <v>Ft. Bliss (William Beaumont Army Medical Center)</v>
      </c>
      <c r="E106" t="str">
        <f>Details2!E766</f>
        <v>H</v>
      </c>
      <c r="F106">
        <f>Details2!F766</f>
        <v>0</v>
      </c>
      <c r="G106">
        <f>Details2!G766</f>
        <v>1</v>
      </c>
      <c r="H106">
        <f>Details2!H766</f>
        <v>0</v>
      </c>
      <c r="I106">
        <f>Details2!I766</f>
        <v>0</v>
      </c>
      <c r="J106">
        <f>Details2!J766</f>
        <v>0</v>
      </c>
      <c r="K106">
        <f>Details2!K766</f>
        <v>0</v>
      </c>
    </row>
    <row r="107" spans="2:11" x14ac:dyDescent="0.2">
      <c r="B107" t="str">
        <f>Details2!B767</f>
        <v>Army</v>
      </c>
      <c r="C107" t="str">
        <f>Details2!C767</f>
        <v>0109</v>
      </c>
      <c r="D107" t="str">
        <f>Details2!D767</f>
        <v>BAMC-SAMMC JBSA FSH</v>
      </c>
      <c r="E107" t="str">
        <f>Details2!E767</f>
        <v>H</v>
      </c>
      <c r="F107">
        <f>Details2!F767</f>
        <v>0</v>
      </c>
      <c r="G107">
        <f>Details2!G767</f>
        <v>0</v>
      </c>
      <c r="H107">
        <f>Details2!H767</f>
        <v>0</v>
      </c>
      <c r="I107">
        <f>Details2!I767</f>
        <v>0</v>
      </c>
      <c r="J107">
        <f>Details2!J767</f>
        <v>0</v>
      </c>
      <c r="K107">
        <f>Details2!K767</f>
        <v>0</v>
      </c>
    </row>
    <row r="108" spans="2:11" x14ac:dyDescent="0.2">
      <c r="B108" t="str">
        <f>Details2!B768</f>
        <v>Army</v>
      </c>
      <c r="C108" t="str">
        <f>Details2!C768</f>
        <v>0110</v>
      </c>
      <c r="D108" t="str">
        <f>Details2!D768</f>
        <v>Ft. Hood (C.R. Darnall Army Medical Center)</v>
      </c>
      <c r="E108" t="str">
        <f>Details2!E768</f>
        <v>H</v>
      </c>
      <c r="F108">
        <f>Details2!F768</f>
        <v>0</v>
      </c>
      <c r="G108">
        <f>Details2!G768</f>
        <v>2</v>
      </c>
      <c r="H108">
        <f>Details2!H768</f>
        <v>0</v>
      </c>
      <c r="I108">
        <f>Details2!I768</f>
        <v>0</v>
      </c>
      <c r="J108">
        <f>Details2!J768</f>
        <v>0</v>
      </c>
      <c r="K108">
        <f>Details2!K768</f>
        <v>0</v>
      </c>
    </row>
    <row r="109" spans="2:11" x14ac:dyDescent="0.2">
      <c r="B109" t="str">
        <f>Details2!B769</f>
        <v>Army</v>
      </c>
      <c r="C109" t="str">
        <f>Details2!C769</f>
        <v>0121</v>
      </c>
      <c r="D109" t="str">
        <f>Details2!D769</f>
        <v>Ft. Eustis (McDonald Army Health Center)</v>
      </c>
      <c r="E109" t="str">
        <f>Details2!E769</f>
        <v>H</v>
      </c>
      <c r="F109" t="str">
        <f>Details2!F769</f>
        <v>NULL</v>
      </c>
      <c r="G109" t="str">
        <f>Details2!G769</f>
        <v>NULL</v>
      </c>
      <c r="H109" t="str">
        <f>Details2!H769</f>
        <v>NULL</v>
      </c>
      <c r="I109" t="str">
        <f>Details2!I769</f>
        <v>NULL</v>
      </c>
      <c r="J109" t="str">
        <f>Details2!J769</f>
        <v>NULL</v>
      </c>
      <c r="K109" t="str">
        <f>Details2!K769</f>
        <v>NULL</v>
      </c>
    </row>
    <row r="110" spans="2:11" x14ac:dyDescent="0.2">
      <c r="B110" t="str">
        <f>Details2!B770</f>
        <v>Army</v>
      </c>
      <c r="C110" t="str">
        <f>Details2!C770</f>
        <v>0122</v>
      </c>
      <c r="D110" t="str">
        <f>Details2!D770</f>
        <v>Ft. Lee (Kenner Army Health Clinic)</v>
      </c>
      <c r="E110" t="str">
        <f>Details2!E770</f>
        <v>C</v>
      </c>
      <c r="F110" t="str">
        <f>Details2!F770</f>
        <v>NULL</v>
      </c>
      <c r="G110" t="str">
        <f>Details2!G770</f>
        <v>NULL</v>
      </c>
      <c r="H110" t="str">
        <f>Details2!H770</f>
        <v>NULL</v>
      </c>
      <c r="I110" t="str">
        <f>Details2!I770</f>
        <v>NULL</v>
      </c>
      <c r="J110" t="str">
        <f>Details2!J770</f>
        <v>NULL</v>
      </c>
      <c r="K110" t="str">
        <f>Details2!K770</f>
        <v>NULL</v>
      </c>
    </row>
    <row r="111" spans="2:11" x14ac:dyDescent="0.2">
      <c r="B111" t="str">
        <f>Details2!B771</f>
        <v>Army</v>
      </c>
      <c r="C111" t="str">
        <f>Details2!C771</f>
        <v>0125</v>
      </c>
      <c r="D111" t="str">
        <f>Details2!D771</f>
        <v>Ft. Lewis (Madigan Army Medical Center)</v>
      </c>
      <c r="E111" t="str">
        <f>Details2!E771</f>
        <v>H</v>
      </c>
      <c r="F111">
        <f>Details2!F771</f>
        <v>5</v>
      </c>
      <c r="G111">
        <f>Details2!G771</f>
        <v>7</v>
      </c>
      <c r="H111">
        <f>Details2!H771</f>
        <v>0</v>
      </c>
      <c r="I111">
        <f>Details2!I771</f>
        <v>0</v>
      </c>
      <c r="J111">
        <f>Details2!J771</f>
        <v>0</v>
      </c>
      <c r="K111">
        <f>Details2!K771</f>
        <v>0</v>
      </c>
    </row>
    <row r="112" spans="2:11" x14ac:dyDescent="0.2">
      <c r="B112" t="str">
        <f>Details2!B772</f>
        <v>Army</v>
      </c>
      <c r="C112" t="str">
        <f>Details2!C772</f>
        <v>0131</v>
      </c>
      <c r="D112" t="str">
        <f>Details2!D772</f>
        <v>Ft. Irwin (Weed Army Community Hospital)</v>
      </c>
      <c r="E112" t="str">
        <f>Details2!E772</f>
        <v>H</v>
      </c>
      <c r="F112">
        <f>Details2!F772</f>
        <v>0</v>
      </c>
      <c r="G112">
        <f>Details2!G772</f>
        <v>0</v>
      </c>
      <c r="H112">
        <f>Details2!H772</f>
        <v>0</v>
      </c>
      <c r="I112">
        <f>Details2!I772</f>
        <v>0</v>
      </c>
      <c r="J112">
        <f>Details2!J772</f>
        <v>0</v>
      </c>
      <c r="K112">
        <f>Details2!K772</f>
        <v>0</v>
      </c>
    </row>
    <row r="113" spans="2:11" x14ac:dyDescent="0.2">
      <c r="B113" t="str">
        <f>Details2!B773</f>
        <v>Army</v>
      </c>
      <c r="C113" t="str">
        <f>Details2!C773</f>
        <v>0206</v>
      </c>
      <c r="D113" t="str">
        <f>Details2!D773</f>
        <v>Yuma Proving Grounds</v>
      </c>
      <c r="E113" t="str">
        <f>Details2!E773</f>
        <v>I</v>
      </c>
      <c r="F113" t="str">
        <f>Details2!F773</f>
        <v>NULL</v>
      </c>
      <c r="G113" t="str">
        <f>Details2!G773</f>
        <v>NULL</v>
      </c>
      <c r="H113" t="str">
        <f>Details2!H773</f>
        <v>NULL</v>
      </c>
      <c r="I113" t="str">
        <f>Details2!I773</f>
        <v>NULL</v>
      </c>
      <c r="J113" t="str">
        <f>Details2!J773</f>
        <v>NULL</v>
      </c>
      <c r="K113" t="str">
        <f>Details2!K773</f>
        <v>NULL</v>
      </c>
    </row>
    <row r="114" spans="2:11" x14ac:dyDescent="0.2">
      <c r="B114" t="str">
        <f>Details2!B774</f>
        <v>Army</v>
      </c>
      <c r="C114" t="str">
        <f>Details2!C774</f>
        <v>0256</v>
      </c>
      <c r="D114" t="str">
        <f>Details2!D774</f>
        <v>Pentagon Army Health Clinic</v>
      </c>
      <c r="E114" t="str">
        <f>Details2!E774</f>
        <v>I</v>
      </c>
      <c r="F114" t="str">
        <f>Details2!F774</f>
        <v>NULL</v>
      </c>
      <c r="G114" t="str">
        <f>Details2!G774</f>
        <v>NULL</v>
      </c>
      <c r="H114" t="str">
        <f>Details2!H774</f>
        <v>NULL</v>
      </c>
      <c r="I114" t="str">
        <f>Details2!I774</f>
        <v>NULL</v>
      </c>
      <c r="J114" t="str">
        <f>Details2!J774</f>
        <v>NULL</v>
      </c>
      <c r="K114" t="str">
        <f>Details2!K774</f>
        <v>NULL</v>
      </c>
    </row>
    <row r="115" spans="2:11" x14ac:dyDescent="0.2">
      <c r="B115" t="str">
        <f>Details2!B775</f>
        <v>Army</v>
      </c>
      <c r="C115" t="str">
        <f>Details2!C775</f>
        <v>0273</v>
      </c>
      <c r="D115" t="str">
        <f>Details2!D775</f>
        <v>Ft. McPherson (Lawrence Joel Army Health Clinic)</v>
      </c>
      <c r="E115" t="str">
        <f>Details2!E775</f>
        <v>I</v>
      </c>
      <c r="F115" t="str">
        <f>Details2!F775</f>
        <v>NULL</v>
      </c>
      <c r="G115" t="str">
        <f>Details2!G775</f>
        <v>NULL</v>
      </c>
      <c r="H115" t="str">
        <f>Details2!H775</f>
        <v>NULL</v>
      </c>
      <c r="I115" t="str">
        <f>Details2!I775</f>
        <v>NULL</v>
      </c>
      <c r="J115" t="str">
        <f>Details2!J775</f>
        <v>NULL</v>
      </c>
      <c r="K115" t="str">
        <f>Details2!K775</f>
        <v>NULL</v>
      </c>
    </row>
    <row r="116" spans="2:11" x14ac:dyDescent="0.2">
      <c r="B116" t="str">
        <f>Details2!B776</f>
        <v>Army</v>
      </c>
      <c r="C116" t="str">
        <f>Details2!C776</f>
        <v>0308</v>
      </c>
      <c r="D116" t="str">
        <f>Details2!D776</f>
        <v>Aberdeen Proving Grounds (Kirk Army Health Clinic)</v>
      </c>
      <c r="E116" t="str">
        <f>Details2!E776</f>
        <v>I</v>
      </c>
      <c r="F116" t="str">
        <f>Details2!F776</f>
        <v>NULL</v>
      </c>
      <c r="G116" t="str">
        <f>Details2!G776</f>
        <v>NULL</v>
      </c>
      <c r="H116" t="str">
        <f>Details2!H776</f>
        <v>NULL</v>
      </c>
      <c r="I116" t="str">
        <f>Details2!I776</f>
        <v>NULL</v>
      </c>
      <c r="J116" t="str">
        <f>Details2!J776</f>
        <v>NULL</v>
      </c>
      <c r="K116" t="str">
        <f>Details2!K776</f>
        <v>NULL</v>
      </c>
    </row>
    <row r="117" spans="2:11" x14ac:dyDescent="0.2">
      <c r="B117" t="str">
        <f>Details2!B777</f>
        <v>Army</v>
      </c>
      <c r="C117" t="str">
        <f>Details2!C777</f>
        <v>0309</v>
      </c>
      <c r="D117" t="str">
        <f>Details2!D777</f>
        <v>Ft. Detrick US Army Health Clinic</v>
      </c>
      <c r="E117" t="str">
        <f>Details2!E777</f>
        <v>I</v>
      </c>
      <c r="F117" t="str">
        <f>Details2!F777</f>
        <v>NULL</v>
      </c>
      <c r="G117" t="str">
        <f>Details2!G777</f>
        <v>NULL</v>
      </c>
      <c r="H117" t="str">
        <f>Details2!H777</f>
        <v>NULL</v>
      </c>
      <c r="I117" t="str">
        <f>Details2!I777</f>
        <v>NULL</v>
      </c>
      <c r="J117" t="str">
        <f>Details2!J777</f>
        <v>NULL</v>
      </c>
      <c r="K117" t="str">
        <f>Details2!K777</f>
        <v>NULL</v>
      </c>
    </row>
    <row r="118" spans="2:11" x14ac:dyDescent="0.2">
      <c r="B118" t="str">
        <f>Details2!B778</f>
        <v>Army</v>
      </c>
      <c r="C118" t="str">
        <f>Details2!C778</f>
        <v>0330</v>
      </c>
      <c r="D118" t="str">
        <f>Details2!D778</f>
        <v>Ft. Drum (Guthrie Army Health Clinic)</v>
      </c>
      <c r="E118" t="str">
        <f>Details2!E778</f>
        <v>C</v>
      </c>
      <c r="F118" t="str">
        <f>Details2!F778</f>
        <v>NULL</v>
      </c>
      <c r="G118" t="str">
        <f>Details2!G778</f>
        <v>NULL</v>
      </c>
      <c r="H118" t="str">
        <f>Details2!H778</f>
        <v>NULL</v>
      </c>
      <c r="I118" t="str">
        <f>Details2!I778</f>
        <v>NULL</v>
      </c>
      <c r="J118" t="str">
        <f>Details2!J778</f>
        <v>NULL</v>
      </c>
      <c r="K118" t="str">
        <f>Details2!K778</f>
        <v>NULL</v>
      </c>
    </row>
    <row r="119" spans="2:11" x14ac:dyDescent="0.2">
      <c r="B119" t="str">
        <f>Details2!B779</f>
        <v>Army</v>
      </c>
      <c r="C119" t="str">
        <f>Details2!C779</f>
        <v>0350</v>
      </c>
      <c r="D119" t="str">
        <f>Details2!D779</f>
        <v>Ft. Indiantown Gap US Army Health Clinic</v>
      </c>
      <c r="E119" t="str">
        <f>Details2!E779</f>
        <v>I</v>
      </c>
      <c r="F119" t="str">
        <f>Details2!F779</f>
        <v>NULL</v>
      </c>
      <c r="G119" t="str">
        <f>Details2!G779</f>
        <v>NULL</v>
      </c>
      <c r="H119" t="str">
        <f>Details2!H779</f>
        <v>NULL</v>
      </c>
      <c r="I119" t="str">
        <f>Details2!I779</f>
        <v>NULL</v>
      </c>
      <c r="J119" t="str">
        <f>Details2!J779</f>
        <v>NULL</v>
      </c>
      <c r="K119" t="str">
        <f>Details2!K779</f>
        <v>NULL</v>
      </c>
    </row>
    <row r="120" spans="2:11" x14ac:dyDescent="0.2">
      <c r="B120" t="str">
        <f>Details2!B780</f>
        <v>Army</v>
      </c>
      <c r="C120" t="str">
        <f>Details2!C780</f>
        <v>0351</v>
      </c>
      <c r="D120" t="str">
        <f>Details2!D780</f>
        <v>Letterkenny US Army Health Clinic</v>
      </c>
      <c r="E120" t="str">
        <f>Details2!E780</f>
        <v>C</v>
      </c>
      <c r="F120" t="str">
        <f>Details2!F780</f>
        <v>NULL</v>
      </c>
      <c r="G120" t="str">
        <f>Details2!G780</f>
        <v>NULL</v>
      </c>
      <c r="H120" t="str">
        <f>Details2!H780</f>
        <v>NULL</v>
      </c>
      <c r="I120" t="str">
        <f>Details2!I780</f>
        <v>NULL</v>
      </c>
      <c r="J120" t="str">
        <f>Details2!J780</f>
        <v>NULL</v>
      </c>
      <c r="K120" t="str">
        <f>Details2!K780</f>
        <v>NULL</v>
      </c>
    </row>
    <row r="121" spans="2:11" x14ac:dyDescent="0.2">
      <c r="B121" t="str">
        <f>Details2!B781</f>
        <v>Army</v>
      </c>
      <c r="C121" t="str">
        <f>Details2!C781</f>
        <v>0352</v>
      </c>
      <c r="D121" t="str">
        <f>Details2!D781</f>
        <v>Carlisle (Dunham Army Health Clinic)</v>
      </c>
      <c r="E121" t="str">
        <f>Details2!E781</f>
        <v>C</v>
      </c>
      <c r="F121" t="str">
        <f>Details2!F781</f>
        <v>NULL</v>
      </c>
      <c r="G121" t="str">
        <f>Details2!G781</f>
        <v>NULL</v>
      </c>
      <c r="H121" t="str">
        <f>Details2!H781</f>
        <v>NULL</v>
      </c>
      <c r="I121" t="str">
        <f>Details2!I781</f>
        <v>NULL</v>
      </c>
      <c r="J121" t="str">
        <f>Details2!J781</f>
        <v>NULL</v>
      </c>
      <c r="K121" t="str">
        <f>Details2!K781</f>
        <v>NULL</v>
      </c>
    </row>
    <row r="122" spans="2:11" x14ac:dyDescent="0.2">
      <c r="B122" t="str">
        <f>Details2!B782</f>
        <v>Army</v>
      </c>
      <c r="C122" t="str">
        <f>Details2!C782</f>
        <v>0353</v>
      </c>
      <c r="D122" t="str">
        <f>Details2!D782</f>
        <v>Tobyhanna US Army Health Clinic</v>
      </c>
      <c r="E122" t="str">
        <f>Details2!E782</f>
        <v>I</v>
      </c>
      <c r="F122" t="str">
        <f>Details2!F782</f>
        <v>NULL</v>
      </c>
      <c r="G122" t="str">
        <f>Details2!G782</f>
        <v>NULL</v>
      </c>
      <c r="H122" t="str">
        <f>Details2!H782</f>
        <v>NULL</v>
      </c>
      <c r="I122" t="str">
        <f>Details2!I782</f>
        <v>NULL</v>
      </c>
      <c r="J122" t="str">
        <f>Details2!J782</f>
        <v>NULL</v>
      </c>
      <c r="K122" t="str">
        <f>Details2!K782</f>
        <v>NULL</v>
      </c>
    </row>
    <row r="123" spans="2:11" x14ac:dyDescent="0.2">
      <c r="B123" t="str">
        <f>Details2!B783</f>
        <v>Army</v>
      </c>
      <c r="C123" t="str">
        <f>Details2!C783</f>
        <v>0371</v>
      </c>
      <c r="D123" t="str">
        <f>Details2!D783</f>
        <v>Dugway Proving Ground</v>
      </c>
      <c r="E123" t="str">
        <f>Details2!E783</f>
        <v>I</v>
      </c>
      <c r="F123" t="str">
        <f>Details2!F783</f>
        <v>NULL</v>
      </c>
      <c r="G123" t="str">
        <f>Details2!G783</f>
        <v>NULL</v>
      </c>
      <c r="H123" t="str">
        <f>Details2!H783</f>
        <v>NULL</v>
      </c>
      <c r="I123" t="str">
        <f>Details2!I783</f>
        <v>NULL</v>
      </c>
      <c r="J123" t="str">
        <f>Details2!J783</f>
        <v>NULL</v>
      </c>
      <c r="K123" t="str">
        <f>Details2!K783</f>
        <v>NULL</v>
      </c>
    </row>
    <row r="124" spans="2:11" x14ac:dyDescent="0.2">
      <c r="B124" t="str">
        <f>Details2!B784</f>
        <v>Army</v>
      </c>
      <c r="C124" t="str">
        <f>Details2!C784</f>
        <v>0441</v>
      </c>
      <c r="D124" t="str">
        <f>Details2!D784</f>
        <v>New Cumberland US Army Health Clinic</v>
      </c>
      <c r="E124" t="str">
        <f>Details2!E784</f>
        <v>I</v>
      </c>
      <c r="F124" t="str">
        <f>Details2!F784</f>
        <v>NULL</v>
      </c>
      <c r="G124" t="str">
        <f>Details2!G784</f>
        <v>NULL</v>
      </c>
      <c r="H124" t="str">
        <f>Details2!H784</f>
        <v>NULL</v>
      </c>
      <c r="I124" t="str">
        <f>Details2!I784</f>
        <v>NULL</v>
      </c>
      <c r="J124" t="str">
        <f>Details2!J784</f>
        <v>NULL</v>
      </c>
      <c r="K124" t="str">
        <f>Details2!K784</f>
        <v>NULL</v>
      </c>
    </row>
    <row r="125" spans="2:11" x14ac:dyDescent="0.2">
      <c r="B125" t="str">
        <f>Details2!B785</f>
        <v>Army</v>
      </c>
      <c r="C125" t="str">
        <f>Details2!C785</f>
        <v>0606</v>
      </c>
      <c r="D125" t="str">
        <f>Details2!D785</f>
        <v>Heidelberg MEDDAC</v>
      </c>
      <c r="E125" t="str">
        <f>Details2!E785</f>
        <v>I</v>
      </c>
      <c r="F125" t="str">
        <f>Details2!F785</f>
        <v>NULL</v>
      </c>
      <c r="G125" t="str">
        <f>Details2!G785</f>
        <v>NULL</v>
      </c>
      <c r="H125" t="str">
        <f>Details2!H785</f>
        <v>NULL</v>
      </c>
      <c r="I125" t="str">
        <f>Details2!I785</f>
        <v>NULL</v>
      </c>
      <c r="J125" t="str">
        <f>Details2!J785</f>
        <v>NULL</v>
      </c>
      <c r="K125" t="str">
        <f>Details2!K785</f>
        <v>NULL</v>
      </c>
    </row>
    <row r="126" spans="2:11" x14ac:dyDescent="0.2">
      <c r="B126" t="str">
        <f>Details2!B786</f>
        <v>Army</v>
      </c>
      <c r="C126" t="str">
        <f>Details2!C786</f>
        <v>0607</v>
      </c>
      <c r="D126" t="str">
        <f>Details2!D786</f>
        <v>Landstuhl Regional Medical Center</v>
      </c>
      <c r="E126" t="str">
        <f>Details2!E786</f>
        <v>H</v>
      </c>
      <c r="F126">
        <f>Details2!F786</f>
        <v>1</v>
      </c>
      <c r="G126">
        <f>Details2!G786</f>
        <v>0</v>
      </c>
      <c r="H126">
        <f>Details2!H786</f>
        <v>0</v>
      </c>
      <c r="I126">
        <f>Details2!I786</f>
        <v>0</v>
      </c>
      <c r="J126">
        <f>Details2!J786</f>
        <v>0</v>
      </c>
      <c r="K126">
        <f>Details2!K786</f>
        <v>0</v>
      </c>
    </row>
    <row r="127" spans="2:11" x14ac:dyDescent="0.2">
      <c r="B127" t="str">
        <f>Details2!B787</f>
        <v>Army</v>
      </c>
      <c r="C127" t="str">
        <f>Details2!C787</f>
        <v>0609</v>
      </c>
      <c r="D127" t="str">
        <f>Details2!D787</f>
        <v>Bavaria MEDDAC</v>
      </c>
      <c r="E127" t="str">
        <f>Details2!E787</f>
        <v>C</v>
      </c>
      <c r="F127" t="str">
        <f>Details2!F787</f>
        <v>NULL</v>
      </c>
      <c r="G127" t="str">
        <f>Details2!G787</f>
        <v>NULL</v>
      </c>
      <c r="H127" t="str">
        <f>Details2!H787</f>
        <v>NULL</v>
      </c>
      <c r="I127" t="str">
        <f>Details2!I787</f>
        <v>NULL</v>
      </c>
      <c r="J127" t="str">
        <f>Details2!J787</f>
        <v>NULL</v>
      </c>
      <c r="K127" t="str">
        <f>Details2!K787</f>
        <v>NULL</v>
      </c>
    </row>
    <row r="128" spans="2:11" x14ac:dyDescent="0.2">
      <c r="B128" t="str">
        <f>Details2!B788</f>
        <v>Army</v>
      </c>
      <c r="C128" t="str">
        <f>Details2!C788</f>
        <v>0610</v>
      </c>
      <c r="D128" t="str">
        <f>Details2!D788</f>
        <v>BG CRAWFORD SAMS AHC-CAMP ZAMA</v>
      </c>
      <c r="E128" t="str">
        <f>Details2!E788</f>
        <v>C</v>
      </c>
      <c r="F128" t="str">
        <f>Details2!F788</f>
        <v>NULL</v>
      </c>
      <c r="G128" t="str">
        <f>Details2!G788</f>
        <v>NULL</v>
      </c>
      <c r="H128" t="str">
        <f>Details2!H788</f>
        <v>NULL</v>
      </c>
      <c r="I128" t="str">
        <f>Details2!I788</f>
        <v>NULL</v>
      </c>
      <c r="J128" t="str">
        <f>Details2!J788</f>
        <v>NULL</v>
      </c>
      <c r="K128" t="str">
        <f>Details2!K788</f>
        <v>NULL</v>
      </c>
    </row>
    <row r="129" spans="2:12" x14ac:dyDescent="0.2">
      <c r="B129" t="str">
        <f>Details2!B789</f>
        <v>Army</v>
      </c>
      <c r="C129" t="str">
        <f>Details2!C789</f>
        <v>0612</v>
      </c>
      <c r="D129" t="str">
        <f>Details2!D789</f>
        <v>Brian Allgood ACH - Seoul</v>
      </c>
      <c r="E129" t="str">
        <f>Details2!E789</f>
        <v>H</v>
      </c>
      <c r="F129">
        <f>Details2!F789</f>
        <v>0</v>
      </c>
      <c r="G129">
        <f>Details2!G789</f>
        <v>0</v>
      </c>
      <c r="H129">
        <f>Details2!H789</f>
        <v>0</v>
      </c>
      <c r="I129">
        <f>Details2!I789</f>
        <v>0</v>
      </c>
      <c r="J129">
        <f>Details2!J789</f>
        <v>0</v>
      </c>
      <c r="K129">
        <f>Details2!K789</f>
        <v>0</v>
      </c>
    </row>
    <row r="130" spans="2:12" x14ac:dyDescent="0.2">
      <c r="B130" t="str">
        <f>Details2!B790</f>
        <v>Navy</v>
      </c>
      <c r="C130" t="str">
        <f>Details2!C790</f>
        <v>0024</v>
      </c>
      <c r="D130" t="str">
        <f>Details2!D790</f>
        <v>NH Camp Pendelton</v>
      </c>
      <c r="E130" t="str">
        <f>Details2!E790</f>
        <v>H</v>
      </c>
      <c r="F130">
        <f>Details2!F790</f>
        <v>0</v>
      </c>
      <c r="G130">
        <f>Details2!G790</f>
        <v>0</v>
      </c>
      <c r="H130">
        <f>Details2!H790</f>
        <v>0</v>
      </c>
      <c r="I130">
        <f>Details2!I790</f>
        <v>1</v>
      </c>
      <c r="J130">
        <f>Details2!J790</f>
        <v>0</v>
      </c>
      <c r="K130">
        <f>Details2!K790</f>
        <v>0</v>
      </c>
    </row>
    <row r="131" spans="2:12" x14ac:dyDescent="0.2">
      <c r="B131" t="str">
        <f>Details2!B791</f>
        <v>Navy</v>
      </c>
      <c r="C131" t="str">
        <f>Details2!C791</f>
        <v>0028</v>
      </c>
      <c r="D131" t="str">
        <f>Details2!D791</f>
        <v>NHC Lemoore</v>
      </c>
      <c r="E131" t="str">
        <f>Details2!E791</f>
        <v>C</v>
      </c>
      <c r="F131">
        <f>Details2!F791</f>
        <v>0</v>
      </c>
      <c r="G131">
        <f>Details2!G791</f>
        <v>0</v>
      </c>
      <c r="H131">
        <f>Details2!H791</f>
        <v>0</v>
      </c>
      <c r="I131">
        <f>Details2!I791</f>
        <v>0</v>
      </c>
      <c r="J131">
        <f>Details2!J791</f>
        <v>0</v>
      </c>
      <c r="K131">
        <f>Details2!K791</f>
        <v>0</v>
      </c>
      <c r="L131" s="26"/>
    </row>
    <row r="132" spans="2:12" x14ac:dyDescent="0.2">
      <c r="B132" t="str">
        <f>Details2!B792</f>
        <v>Navy</v>
      </c>
      <c r="C132" t="str">
        <f>Details2!C792</f>
        <v>0029</v>
      </c>
      <c r="D132" t="str">
        <f>Details2!D792</f>
        <v>NMC San Diego</v>
      </c>
      <c r="E132" t="str">
        <f>Details2!E792</f>
        <v>H</v>
      </c>
      <c r="F132">
        <f>Details2!F792</f>
        <v>3</v>
      </c>
      <c r="G132">
        <f>Details2!G792</f>
        <v>4</v>
      </c>
      <c r="H132">
        <f>Details2!H792</f>
        <v>0</v>
      </c>
      <c r="I132">
        <f>Details2!I792</f>
        <v>0</v>
      </c>
      <c r="J132">
        <f>Details2!J792</f>
        <v>0</v>
      </c>
      <c r="K132">
        <f>Details2!K792</f>
        <v>0</v>
      </c>
      <c r="L132" s="26"/>
    </row>
    <row r="133" spans="2:12" x14ac:dyDescent="0.2">
      <c r="B133" t="str">
        <f>Details2!B793</f>
        <v>Navy</v>
      </c>
      <c r="C133" t="str">
        <f>Details2!C793</f>
        <v>0030</v>
      </c>
      <c r="D133" t="str">
        <f>Details2!D793</f>
        <v>NH 29 Palms</v>
      </c>
      <c r="E133" t="str">
        <f>Details2!E793</f>
        <v>H</v>
      </c>
      <c r="F133">
        <f>Details2!F793</f>
        <v>0</v>
      </c>
      <c r="G133">
        <f>Details2!G793</f>
        <v>0</v>
      </c>
      <c r="H133">
        <f>Details2!H793</f>
        <v>0</v>
      </c>
      <c r="I133">
        <f>Details2!I793</f>
        <v>0</v>
      </c>
      <c r="J133">
        <f>Details2!J793</f>
        <v>0</v>
      </c>
      <c r="K133">
        <f>Details2!K793</f>
        <v>0</v>
      </c>
      <c r="L133" s="26"/>
    </row>
    <row r="134" spans="2:12" x14ac:dyDescent="0.2">
      <c r="B134" t="str">
        <f>Details2!B794</f>
        <v>Navy</v>
      </c>
      <c r="C134" t="str">
        <f>Details2!C794</f>
        <v>0035</v>
      </c>
      <c r="D134" t="str">
        <f>Details2!D794</f>
        <v>NBHC Groton</v>
      </c>
      <c r="E134" t="str">
        <f>Details2!E794</f>
        <v>C</v>
      </c>
      <c r="F134" t="str">
        <f>Details2!F794</f>
        <v>NULL</v>
      </c>
      <c r="G134" t="str">
        <f>Details2!G794</f>
        <v>NULL</v>
      </c>
      <c r="H134" t="str">
        <f>Details2!H794</f>
        <v>NULL</v>
      </c>
      <c r="I134" t="str">
        <f>Details2!I794</f>
        <v>NULL</v>
      </c>
      <c r="J134" t="str">
        <f>Details2!J794</f>
        <v>NULL</v>
      </c>
      <c r="K134" t="str">
        <f>Details2!K794</f>
        <v>NULL</v>
      </c>
      <c r="L134" s="26"/>
    </row>
    <row r="135" spans="2:12" x14ac:dyDescent="0.2">
      <c r="B135" t="str">
        <f>Details2!B795</f>
        <v>Navy</v>
      </c>
      <c r="C135" t="str">
        <f>Details2!C795</f>
        <v>0038</v>
      </c>
      <c r="D135" t="str">
        <f>Details2!D795</f>
        <v>NH Pensacola</v>
      </c>
      <c r="E135" t="str">
        <f>Details2!E795</f>
        <v>H</v>
      </c>
      <c r="F135">
        <f>Details2!F795</f>
        <v>0</v>
      </c>
      <c r="G135">
        <f>Details2!G795</f>
        <v>1</v>
      </c>
      <c r="H135">
        <f>Details2!H795</f>
        <v>0</v>
      </c>
      <c r="I135">
        <f>Details2!I795</f>
        <v>0</v>
      </c>
      <c r="J135">
        <f>Details2!J795</f>
        <v>0</v>
      </c>
      <c r="K135">
        <f>Details2!K795</f>
        <v>0</v>
      </c>
      <c r="L135" s="26"/>
    </row>
    <row r="136" spans="2:12" x14ac:dyDescent="0.2">
      <c r="B136" t="str">
        <f>Details2!B796</f>
        <v>Navy</v>
      </c>
      <c r="C136" t="str">
        <f>Details2!C796</f>
        <v>0039</v>
      </c>
      <c r="D136" t="str">
        <f>Details2!D796</f>
        <v>NH Jacksonville</v>
      </c>
      <c r="E136" t="str">
        <f>Details2!E796</f>
        <v>H</v>
      </c>
      <c r="F136">
        <f>Details2!F796</f>
        <v>1</v>
      </c>
      <c r="G136">
        <f>Details2!G796</f>
        <v>5</v>
      </c>
      <c r="H136">
        <f>Details2!H796</f>
        <v>4</v>
      </c>
      <c r="I136">
        <f>Details2!I796</f>
        <v>5</v>
      </c>
      <c r="J136">
        <f>Details2!J796</f>
        <v>0</v>
      </c>
      <c r="K136">
        <f>Details2!K796</f>
        <v>0</v>
      </c>
      <c r="L136" s="26"/>
    </row>
    <row r="137" spans="2:12" x14ac:dyDescent="0.2">
      <c r="B137" t="str">
        <f>Details2!B797</f>
        <v>Navy</v>
      </c>
      <c r="C137" t="str">
        <f>Details2!C797</f>
        <v>0056</v>
      </c>
      <c r="D137" t="str">
        <f>Details2!D797</f>
        <v>NHC Great Lakes</v>
      </c>
      <c r="E137" t="str">
        <f>Details2!E797</f>
        <v>C</v>
      </c>
      <c r="F137" t="str">
        <f>Details2!F797</f>
        <v>NULL</v>
      </c>
      <c r="G137" t="str">
        <f>Details2!G797</f>
        <v>NULL</v>
      </c>
      <c r="H137" t="str">
        <f>Details2!H797</f>
        <v>NULL</v>
      </c>
      <c r="I137" t="str">
        <f>Details2!I797</f>
        <v>NULL</v>
      </c>
      <c r="J137" t="str">
        <f>Details2!J797</f>
        <v>NULL</v>
      </c>
      <c r="K137" t="str">
        <f>Details2!K797</f>
        <v>NULL</v>
      </c>
      <c r="L137" s="26"/>
    </row>
    <row r="138" spans="2:12" x14ac:dyDescent="0.2">
      <c r="B138" t="str">
        <f>Details2!B798</f>
        <v>Navy</v>
      </c>
      <c r="C138" t="str">
        <f>Details2!C798</f>
        <v>0068</v>
      </c>
      <c r="D138" t="str">
        <f>Details2!D798</f>
        <v>NHC Patuxent River</v>
      </c>
      <c r="E138" t="str">
        <f>Details2!E798</f>
        <v>C</v>
      </c>
      <c r="F138" t="str">
        <f>Details2!F798</f>
        <v>NULL</v>
      </c>
      <c r="G138" t="str">
        <f>Details2!G798</f>
        <v>NULL</v>
      </c>
      <c r="H138" t="str">
        <f>Details2!H798</f>
        <v>NULL</v>
      </c>
      <c r="I138" t="str">
        <f>Details2!I798</f>
        <v>NULL</v>
      </c>
      <c r="J138" t="str">
        <f>Details2!J798</f>
        <v>NULL</v>
      </c>
      <c r="K138" t="str">
        <f>Details2!K798</f>
        <v>NULL</v>
      </c>
      <c r="L138" s="26"/>
    </row>
    <row r="139" spans="2:12" x14ac:dyDescent="0.2">
      <c r="B139" t="str">
        <f>Details2!B799</f>
        <v>Navy</v>
      </c>
      <c r="C139" t="str">
        <f>Details2!C799</f>
        <v>0091</v>
      </c>
      <c r="D139" t="str">
        <f>Details2!D799</f>
        <v>NH Camp Lejeune</v>
      </c>
      <c r="E139" t="str">
        <f>Details2!E799</f>
        <v>H</v>
      </c>
      <c r="F139">
        <f>Details2!F799</f>
        <v>4</v>
      </c>
      <c r="G139">
        <f>Details2!G799</f>
        <v>4</v>
      </c>
      <c r="H139">
        <f>Details2!H799</f>
        <v>2</v>
      </c>
      <c r="I139">
        <f>Details2!I799</f>
        <v>2</v>
      </c>
      <c r="J139">
        <f>Details2!J799</f>
        <v>0</v>
      </c>
      <c r="K139">
        <f>Details2!K799</f>
        <v>0</v>
      </c>
      <c r="L139" s="26"/>
    </row>
    <row r="140" spans="2:12" x14ac:dyDescent="0.2">
      <c r="B140" t="str">
        <f>Details2!B800</f>
        <v>Navy</v>
      </c>
      <c r="C140" t="str">
        <f>Details2!C800</f>
        <v>0092</v>
      </c>
      <c r="D140" t="str">
        <f>Details2!D800</f>
        <v>NHC Cherry Point</v>
      </c>
      <c r="E140" t="str">
        <f>Details2!E800</f>
        <v>H</v>
      </c>
      <c r="F140" t="str">
        <f>Details2!F800</f>
        <v>NULL</v>
      </c>
      <c r="G140" t="str">
        <f>Details2!G800</f>
        <v>NULL</v>
      </c>
      <c r="H140" t="str">
        <f>Details2!H800</f>
        <v>NULL</v>
      </c>
      <c r="I140" t="str">
        <f>Details2!I800</f>
        <v>NULL</v>
      </c>
      <c r="J140" t="str">
        <f>Details2!J800</f>
        <v>NULL</v>
      </c>
      <c r="K140" t="str">
        <f>Details2!K800</f>
        <v>NULL</v>
      </c>
      <c r="L140" s="26"/>
    </row>
    <row r="141" spans="2:12" x14ac:dyDescent="0.2">
      <c r="B141" t="str">
        <f>Details2!B801</f>
        <v>Navy</v>
      </c>
      <c r="C141" t="str">
        <f>Details2!C801</f>
        <v>0100</v>
      </c>
      <c r="D141" t="str">
        <f>Details2!D801</f>
        <v>NHC New England</v>
      </c>
      <c r="E141" t="str">
        <f>Details2!E801</f>
        <v>C</v>
      </c>
      <c r="F141" t="str">
        <f>Details2!F801</f>
        <v>NULL</v>
      </c>
      <c r="G141" t="str">
        <f>Details2!G801</f>
        <v>NULL</v>
      </c>
      <c r="H141" t="str">
        <f>Details2!H801</f>
        <v>NULL</v>
      </c>
      <c r="I141" t="str">
        <f>Details2!I801</f>
        <v>NULL</v>
      </c>
      <c r="J141" t="str">
        <f>Details2!J801</f>
        <v>NULL</v>
      </c>
      <c r="K141" t="str">
        <f>Details2!K801</f>
        <v>NULL</v>
      </c>
      <c r="L141" s="26"/>
    </row>
    <row r="142" spans="2:12" x14ac:dyDescent="0.2">
      <c r="B142" t="str">
        <f>Details2!B802</f>
        <v>Navy</v>
      </c>
      <c r="C142" t="str">
        <f>Details2!C802</f>
        <v>0103</v>
      </c>
      <c r="D142" t="str">
        <f>Details2!D802</f>
        <v>NHC Charleston</v>
      </c>
      <c r="E142" t="str">
        <f>Details2!E802</f>
        <v>H</v>
      </c>
      <c r="F142" t="str">
        <f>Details2!F802</f>
        <v>NULL</v>
      </c>
      <c r="G142" t="str">
        <f>Details2!G802</f>
        <v>NULL</v>
      </c>
      <c r="H142" t="str">
        <f>Details2!H802</f>
        <v>NULL</v>
      </c>
      <c r="I142" t="str">
        <f>Details2!I802</f>
        <v>NULL</v>
      </c>
      <c r="J142" t="str">
        <f>Details2!J802</f>
        <v>NULL</v>
      </c>
      <c r="K142" t="str">
        <f>Details2!K802</f>
        <v>NULL</v>
      </c>
      <c r="L142" s="26"/>
    </row>
    <row r="143" spans="2:12" x14ac:dyDescent="0.2">
      <c r="B143" t="str">
        <f>Details2!B803</f>
        <v>Navy</v>
      </c>
      <c r="C143" t="str">
        <f>Details2!C803</f>
        <v>0104</v>
      </c>
      <c r="D143" t="str">
        <f>Details2!D803</f>
        <v>NH Beaufort</v>
      </c>
      <c r="E143" t="str">
        <f>Details2!E803</f>
        <v>H</v>
      </c>
      <c r="F143">
        <f>Details2!F803</f>
        <v>0</v>
      </c>
      <c r="G143">
        <f>Details2!G803</f>
        <v>0</v>
      </c>
      <c r="H143">
        <f>Details2!H803</f>
        <v>0</v>
      </c>
      <c r="I143">
        <f>Details2!I803</f>
        <v>0</v>
      </c>
      <c r="J143">
        <f>Details2!J803</f>
        <v>0</v>
      </c>
      <c r="K143">
        <f>Details2!K803</f>
        <v>0</v>
      </c>
      <c r="L143" s="26"/>
    </row>
    <row r="144" spans="2:12" x14ac:dyDescent="0.2">
      <c r="B144" t="str">
        <f>Details2!B804</f>
        <v>Navy</v>
      </c>
      <c r="C144" t="str">
        <f>Details2!C804</f>
        <v>0107</v>
      </c>
      <c r="D144" t="str">
        <f>Details2!D804</f>
        <v>NBHC NSA Mid-South</v>
      </c>
      <c r="E144" t="str">
        <f>Details2!E804</f>
        <v>C</v>
      </c>
      <c r="F144" t="str">
        <f>Details2!F804</f>
        <v>NULL</v>
      </c>
      <c r="G144" t="str">
        <f>Details2!G804</f>
        <v>NULL</v>
      </c>
      <c r="H144" t="str">
        <f>Details2!H804</f>
        <v>NULL</v>
      </c>
      <c r="I144" t="str">
        <f>Details2!I804</f>
        <v>NULL</v>
      </c>
      <c r="J144" t="str">
        <f>Details2!J804</f>
        <v>NULL</v>
      </c>
      <c r="K144" t="str">
        <f>Details2!K804</f>
        <v>NULL</v>
      </c>
      <c r="L144" s="26"/>
    </row>
    <row r="145" spans="2:12" x14ac:dyDescent="0.2">
      <c r="B145" t="str">
        <f>Details2!B805</f>
        <v>Navy</v>
      </c>
      <c r="C145" t="str">
        <f>Details2!C805</f>
        <v>0118</v>
      </c>
      <c r="D145" t="str">
        <f>Details2!D805</f>
        <v>NHC Corpus Christi</v>
      </c>
      <c r="E145" t="str">
        <f>Details2!E805</f>
        <v>C</v>
      </c>
      <c r="F145" t="str">
        <f>Details2!F805</f>
        <v>NULL</v>
      </c>
      <c r="G145" t="str">
        <f>Details2!G805</f>
        <v>NULL</v>
      </c>
      <c r="H145" t="str">
        <f>Details2!H805</f>
        <v>NULL</v>
      </c>
      <c r="I145" t="str">
        <f>Details2!I805</f>
        <v>NULL</v>
      </c>
      <c r="J145" t="str">
        <f>Details2!J805</f>
        <v>NULL</v>
      </c>
      <c r="K145" t="str">
        <f>Details2!K805</f>
        <v>NULL</v>
      </c>
    </row>
    <row r="146" spans="2:12" x14ac:dyDescent="0.2">
      <c r="B146" t="str">
        <f>Details2!B806</f>
        <v>Navy</v>
      </c>
      <c r="C146" t="str">
        <f>Details2!C806</f>
        <v>0124</v>
      </c>
      <c r="D146" t="str">
        <f>Details2!D806</f>
        <v>NMC Portsmouth</v>
      </c>
      <c r="E146" t="str">
        <f>Details2!E806</f>
        <v>H</v>
      </c>
      <c r="F146">
        <f>Details2!F806</f>
        <v>0</v>
      </c>
      <c r="G146">
        <f>Details2!G806</f>
        <v>0</v>
      </c>
      <c r="H146">
        <f>Details2!H806</f>
        <v>1</v>
      </c>
      <c r="I146">
        <f>Details2!I806</f>
        <v>1</v>
      </c>
      <c r="J146">
        <f>Details2!J806</f>
        <v>0</v>
      </c>
      <c r="K146">
        <f>Details2!K806</f>
        <v>0</v>
      </c>
      <c r="L146" s="26"/>
    </row>
    <row r="147" spans="2:12" x14ac:dyDescent="0.2">
      <c r="B147" t="str">
        <f>Details2!B807</f>
        <v>Navy</v>
      </c>
      <c r="C147" t="str">
        <f>Details2!C807</f>
        <v>0126</v>
      </c>
      <c r="D147" t="str">
        <f>Details2!D807</f>
        <v>NH Bremerton</v>
      </c>
      <c r="E147" t="str">
        <f>Details2!E807</f>
        <v>H</v>
      </c>
      <c r="F147">
        <f>Details2!F807</f>
        <v>3</v>
      </c>
      <c r="G147">
        <f>Details2!G807</f>
        <v>0</v>
      </c>
      <c r="H147">
        <f>Details2!H807</f>
        <v>0</v>
      </c>
      <c r="I147">
        <f>Details2!I807</f>
        <v>0</v>
      </c>
      <c r="J147">
        <f>Details2!J807</f>
        <v>0</v>
      </c>
      <c r="K147">
        <f>Details2!K807</f>
        <v>0</v>
      </c>
      <c r="L147" s="26"/>
    </row>
    <row r="148" spans="2:12" x14ac:dyDescent="0.2">
      <c r="B148" t="str">
        <f>Details2!B808</f>
        <v>Navy</v>
      </c>
      <c r="C148" t="str">
        <f>Details2!C808</f>
        <v>0127</v>
      </c>
      <c r="D148" t="str">
        <f>Details2!D808</f>
        <v>NHC Oak Harbor</v>
      </c>
      <c r="E148" t="str">
        <f>Details2!E808</f>
        <v>H</v>
      </c>
      <c r="F148">
        <f>Details2!F808</f>
        <v>1</v>
      </c>
      <c r="G148">
        <f>Details2!G808</f>
        <v>0</v>
      </c>
      <c r="H148">
        <f>Details2!H808</f>
        <v>0</v>
      </c>
      <c r="I148">
        <f>Details2!I808</f>
        <v>0</v>
      </c>
      <c r="J148">
        <f>Details2!J808</f>
        <v>0</v>
      </c>
      <c r="K148">
        <f>Details2!K808</f>
        <v>0</v>
      </c>
    </row>
    <row r="149" spans="2:12" x14ac:dyDescent="0.2">
      <c r="B149" t="str">
        <f>Details2!B809</f>
        <v>Navy</v>
      </c>
      <c r="C149" t="str">
        <f>Details2!C809</f>
        <v>0280</v>
      </c>
      <c r="D149" t="str">
        <f>Details2!D809</f>
        <v>NHC Hawaii</v>
      </c>
      <c r="E149" t="str">
        <f>Details2!E809</f>
        <v>C</v>
      </c>
      <c r="F149" t="str">
        <f>Details2!F809</f>
        <v>NULL</v>
      </c>
      <c r="G149" t="str">
        <f>Details2!G809</f>
        <v>NULL</v>
      </c>
      <c r="H149" t="str">
        <f>Details2!H809</f>
        <v>NULL</v>
      </c>
      <c r="I149" t="str">
        <f>Details2!I809</f>
        <v>NULL</v>
      </c>
      <c r="J149" t="str">
        <f>Details2!J809</f>
        <v>NULL</v>
      </c>
      <c r="K149" t="str">
        <f>Details2!K809</f>
        <v>NULL</v>
      </c>
    </row>
    <row r="150" spans="2:12" x14ac:dyDescent="0.2">
      <c r="B150" t="str">
        <f>Details2!B810</f>
        <v>Navy</v>
      </c>
      <c r="C150" t="str">
        <f>Details2!C810</f>
        <v>0297</v>
      </c>
      <c r="D150" t="str">
        <f>Details2!D810</f>
        <v>NACC New Orleans</v>
      </c>
      <c r="E150" t="str">
        <f>Details2!E810</f>
        <v>I</v>
      </c>
      <c r="F150" t="str">
        <f>Details2!F810</f>
        <v>NULL</v>
      </c>
      <c r="G150" t="str">
        <f>Details2!G810</f>
        <v>NULL</v>
      </c>
      <c r="H150" t="str">
        <f>Details2!H810</f>
        <v>NULL</v>
      </c>
      <c r="I150" t="str">
        <f>Details2!I810</f>
        <v>NULL</v>
      </c>
      <c r="J150" t="str">
        <f>Details2!J810</f>
        <v>NULL</v>
      </c>
      <c r="K150" t="str">
        <f>Details2!K810</f>
        <v>NULL</v>
      </c>
    </row>
    <row r="151" spans="2:12" x14ac:dyDescent="0.2">
      <c r="B151" t="str">
        <f>Details2!B811</f>
        <v>Navy</v>
      </c>
      <c r="C151" t="str">
        <f>Details2!C811</f>
        <v>0306</v>
      </c>
      <c r="D151" t="str">
        <f>Details2!D811</f>
        <v>NHC Annapolis</v>
      </c>
      <c r="E151" t="str">
        <f>Details2!E811</f>
        <v>C</v>
      </c>
      <c r="F151" t="str">
        <f>Details2!F811</f>
        <v>NULL</v>
      </c>
      <c r="G151" t="str">
        <f>Details2!G811</f>
        <v>NULL</v>
      </c>
      <c r="H151" t="str">
        <f>Details2!H811</f>
        <v>NULL</v>
      </c>
      <c r="I151" t="str">
        <f>Details2!I811</f>
        <v>NULL</v>
      </c>
      <c r="J151" t="str">
        <f>Details2!J811</f>
        <v>NULL</v>
      </c>
      <c r="K151" t="str">
        <f>Details2!K811</f>
        <v>NULL</v>
      </c>
    </row>
    <row r="152" spans="2:12" x14ac:dyDescent="0.2">
      <c r="B152" t="str">
        <f>Details2!B812</f>
        <v>Navy</v>
      </c>
      <c r="C152" t="str">
        <f>Details2!C812</f>
        <v>0321</v>
      </c>
      <c r="D152" t="str">
        <f>Details2!D812</f>
        <v>NBHC Portsmouth (NH)</v>
      </c>
      <c r="E152" t="str">
        <f>Details2!E812</f>
        <v>C</v>
      </c>
      <c r="F152" t="str">
        <f>Details2!F812</f>
        <v>NULL</v>
      </c>
      <c r="G152" t="str">
        <f>Details2!G812</f>
        <v>NULL</v>
      </c>
      <c r="H152" t="str">
        <f>Details2!H812</f>
        <v>NULL</v>
      </c>
      <c r="I152" t="str">
        <f>Details2!I812</f>
        <v>NULL</v>
      </c>
      <c r="J152" t="str">
        <f>Details2!J812</f>
        <v>NULL</v>
      </c>
      <c r="K152" t="str">
        <f>Details2!K812</f>
        <v>NULL</v>
      </c>
    </row>
    <row r="153" spans="2:12" x14ac:dyDescent="0.2">
      <c r="B153" t="str">
        <f>Details2!B813</f>
        <v>Navy</v>
      </c>
      <c r="C153" t="str">
        <f>Details2!C813</f>
        <v>0385</v>
      </c>
      <c r="D153" t="str">
        <f>Details2!D813</f>
        <v>NHC Quantico</v>
      </c>
      <c r="E153" t="str">
        <f>Details2!E813</f>
        <v>C</v>
      </c>
      <c r="F153" t="str">
        <f>Details2!F813</f>
        <v>NULL</v>
      </c>
      <c r="G153" t="str">
        <f>Details2!G813</f>
        <v>NULL</v>
      </c>
      <c r="H153" t="str">
        <f>Details2!H813</f>
        <v>NULL</v>
      </c>
      <c r="I153" t="str">
        <f>Details2!I813</f>
        <v>NULL</v>
      </c>
      <c r="J153" t="str">
        <f>Details2!J813</f>
        <v>NULL</v>
      </c>
      <c r="K153" t="str">
        <f>Details2!K813</f>
        <v>NULL</v>
      </c>
    </row>
    <row r="154" spans="2:12" x14ac:dyDescent="0.2">
      <c r="B154" t="str">
        <f>Details2!B814</f>
        <v>Navy</v>
      </c>
      <c r="C154" t="str">
        <f>Details2!C814</f>
        <v>0616</v>
      </c>
      <c r="D154" t="str">
        <f>Details2!D814</f>
        <v>NH Roosevelt Roads</v>
      </c>
      <c r="E154" t="str">
        <f>Details2!E814</f>
        <v>I</v>
      </c>
      <c r="F154" t="str">
        <f>Details2!F814</f>
        <v>NULL</v>
      </c>
      <c r="G154" t="str">
        <f>Details2!G814</f>
        <v>NULL</v>
      </c>
      <c r="H154" t="str">
        <f>Details2!H814</f>
        <v>NULL</v>
      </c>
      <c r="I154" t="str">
        <f>Details2!I814</f>
        <v>NULL</v>
      </c>
      <c r="J154" t="str">
        <f>Details2!J814</f>
        <v>NULL</v>
      </c>
      <c r="K154" t="str">
        <f>Details2!K814</f>
        <v>NULL</v>
      </c>
    </row>
    <row r="155" spans="2:12" x14ac:dyDescent="0.2">
      <c r="B155" t="str">
        <f>Details2!B815</f>
        <v>Navy</v>
      </c>
      <c r="C155" t="str">
        <f>Details2!C815</f>
        <v>0617</v>
      </c>
      <c r="D155" t="str">
        <f>Details2!D815</f>
        <v>Naval Hospital Naples</v>
      </c>
      <c r="E155" t="str">
        <f>Details2!E815</f>
        <v>H</v>
      </c>
      <c r="F155" t="str">
        <f>Details2!F815</f>
        <v>NULL</v>
      </c>
      <c r="G155" t="str">
        <f>Details2!G815</f>
        <v>NULL</v>
      </c>
      <c r="H155" t="str">
        <f>Details2!H815</f>
        <v>NULL</v>
      </c>
      <c r="I155" t="str">
        <f>Details2!I815</f>
        <v>NULL</v>
      </c>
      <c r="J155" t="str">
        <f>Details2!J815</f>
        <v>NULL</v>
      </c>
      <c r="K155" t="str">
        <f>Details2!K815</f>
        <v>NULL</v>
      </c>
    </row>
    <row r="156" spans="2:12" x14ac:dyDescent="0.2">
      <c r="B156" t="str">
        <f>Details2!B816</f>
        <v>Navy</v>
      </c>
      <c r="C156" t="str">
        <f>Details2!C816</f>
        <v>0618</v>
      </c>
      <c r="D156" t="str">
        <f>Details2!D816</f>
        <v>Naval Hospital Rota</v>
      </c>
      <c r="E156" t="str">
        <f>Details2!E816</f>
        <v>H</v>
      </c>
      <c r="F156" t="str">
        <f>Details2!F816</f>
        <v>NULL</v>
      </c>
      <c r="G156" t="str">
        <f>Details2!G816</f>
        <v>NULL</v>
      </c>
      <c r="H156" t="str">
        <f>Details2!H816</f>
        <v>NULL</v>
      </c>
      <c r="I156" t="str">
        <f>Details2!I816</f>
        <v>NULL</v>
      </c>
      <c r="J156" t="str">
        <f>Details2!J816</f>
        <v>NULL</v>
      </c>
      <c r="K156" t="str">
        <f>Details2!K816</f>
        <v>NULL</v>
      </c>
    </row>
    <row r="157" spans="2:12" x14ac:dyDescent="0.2">
      <c r="B157" t="str">
        <f>Details2!B817</f>
        <v>Navy</v>
      </c>
      <c r="C157" t="str">
        <f>Details2!C817</f>
        <v>0620</v>
      </c>
      <c r="D157" t="str">
        <f>Details2!D817</f>
        <v>NH Guam</v>
      </c>
      <c r="E157" t="str">
        <f>Details2!E817</f>
        <v>H</v>
      </c>
      <c r="F157">
        <f>Details2!F817</f>
        <v>0</v>
      </c>
      <c r="G157">
        <f>Details2!G817</f>
        <v>0</v>
      </c>
      <c r="H157">
        <f>Details2!H817</f>
        <v>0</v>
      </c>
      <c r="I157">
        <f>Details2!I817</f>
        <v>0</v>
      </c>
      <c r="J157">
        <f>Details2!J817</f>
        <v>0</v>
      </c>
      <c r="K157">
        <f>Details2!K817</f>
        <v>0</v>
      </c>
    </row>
    <row r="158" spans="2:12" x14ac:dyDescent="0.2">
      <c r="B158" t="str">
        <f>Details2!B818</f>
        <v>Navy</v>
      </c>
      <c r="C158" t="str">
        <f>Details2!C818</f>
        <v>0621</v>
      </c>
      <c r="D158" t="str">
        <f>Details2!D818</f>
        <v>NH Okinawa</v>
      </c>
      <c r="E158" t="str">
        <f>Details2!E818</f>
        <v>H</v>
      </c>
      <c r="F158" t="str">
        <f>Details2!F818</f>
        <v>NULL</v>
      </c>
      <c r="G158" t="str">
        <f>Details2!G818</f>
        <v>NULL</v>
      </c>
      <c r="H158" t="str">
        <f>Details2!H818</f>
        <v>NULL</v>
      </c>
      <c r="I158" t="str">
        <f>Details2!I818</f>
        <v>NULL</v>
      </c>
      <c r="J158" t="str">
        <f>Details2!J818</f>
        <v>NULL</v>
      </c>
      <c r="K158" t="str">
        <f>Details2!K818</f>
        <v>NULL</v>
      </c>
    </row>
    <row r="159" spans="2:12" x14ac:dyDescent="0.2">
      <c r="B159" t="str">
        <f>Details2!B819</f>
        <v>Navy</v>
      </c>
      <c r="C159" t="str">
        <f>Details2!C819</f>
        <v>0622</v>
      </c>
      <c r="D159" t="str">
        <f>Details2!D819</f>
        <v>NH Yokosuka</v>
      </c>
      <c r="E159" t="str">
        <f>Details2!E819</f>
        <v>H</v>
      </c>
      <c r="F159" t="str">
        <f>Details2!F819</f>
        <v>NULL</v>
      </c>
      <c r="G159" t="str">
        <f>Details2!G819</f>
        <v>NULL</v>
      </c>
      <c r="H159" t="str">
        <f>Details2!H819</f>
        <v>NULL</v>
      </c>
      <c r="I159" t="str">
        <f>Details2!I819</f>
        <v>NULL</v>
      </c>
      <c r="J159" t="str">
        <f>Details2!J819</f>
        <v>NULL</v>
      </c>
      <c r="K159" t="str">
        <f>Details2!K819</f>
        <v>NULL</v>
      </c>
    </row>
    <row r="160" spans="2:12" x14ac:dyDescent="0.2">
      <c r="B160" t="str">
        <f>Details2!B820</f>
        <v>Navy</v>
      </c>
      <c r="C160" t="str">
        <f>Details2!C820</f>
        <v>0624</v>
      </c>
      <c r="D160" t="str">
        <f>Details2!D820</f>
        <v>NH Sigonella</v>
      </c>
      <c r="E160" t="str">
        <f>Details2!E820</f>
        <v>H</v>
      </c>
      <c r="F160" t="str">
        <f>Details2!F820</f>
        <v>NULL</v>
      </c>
      <c r="G160" t="str">
        <f>Details2!G820</f>
        <v>NULL</v>
      </c>
      <c r="H160" t="str">
        <f>Details2!H820</f>
        <v>NULL</v>
      </c>
      <c r="I160" t="str">
        <f>Details2!I820</f>
        <v>NULL</v>
      </c>
      <c r="J160" t="str">
        <f>Details2!J820</f>
        <v>NULL</v>
      </c>
      <c r="K160" t="str">
        <f>Details2!K820</f>
        <v>NULL</v>
      </c>
    </row>
    <row r="161" spans="2:12" x14ac:dyDescent="0.2">
      <c r="B161" t="str">
        <f>Details2!B821</f>
        <v>NCR MD</v>
      </c>
      <c r="C161" t="str">
        <f>Details2!C821</f>
        <v>0067</v>
      </c>
      <c r="D161" t="str">
        <f>Details2!D821</f>
        <v>Walter Reed National Military Medical Center</v>
      </c>
      <c r="E161" t="str">
        <f>Details2!E821</f>
        <v>H</v>
      </c>
      <c r="F161">
        <f>Details2!F821</f>
        <v>0</v>
      </c>
      <c r="G161">
        <f>Details2!G821</f>
        <v>0</v>
      </c>
      <c r="H161">
        <f>Details2!H821</f>
        <v>0</v>
      </c>
      <c r="I161">
        <f>Details2!I821</f>
        <v>0</v>
      </c>
      <c r="J161">
        <f>Details2!J821</f>
        <v>0</v>
      </c>
      <c r="K161">
        <f>Details2!K821</f>
        <v>0</v>
      </c>
    </row>
    <row r="162" spans="2:12" x14ac:dyDescent="0.2">
      <c r="B162" t="str">
        <f>Details2!B822</f>
        <v>NCR MD</v>
      </c>
      <c r="C162" t="str">
        <f>Details2!C822</f>
        <v>0123</v>
      </c>
      <c r="D162" t="str">
        <f>Details2!D822</f>
        <v>Ft. Belvoir (FT. Belvoir Community Hospital)</v>
      </c>
      <c r="E162" t="str">
        <f>Details2!E822</f>
        <v>H</v>
      </c>
      <c r="F162">
        <f>Details2!F822</f>
        <v>0</v>
      </c>
      <c r="G162">
        <f>Details2!G822</f>
        <v>2</v>
      </c>
      <c r="H162">
        <f>Details2!H822</f>
        <v>4</v>
      </c>
      <c r="I162">
        <f>Details2!I822</f>
        <v>0</v>
      </c>
      <c r="J162">
        <f>Details2!J822</f>
        <v>0</v>
      </c>
      <c r="K162">
        <f>Details2!K822</f>
        <v>0</v>
      </c>
    </row>
    <row r="163" spans="2:12" x14ac:dyDescent="0.2">
      <c r="B163" t="str">
        <f>Details2!B823</f>
        <v>NCR MD</v>
      </c>
      <c r="C163" t="str">
        <f>Details2!C823</f>
        <v>9123</v>
      </c>
      <c r="D163" t="str">
        <f>Details2!D823</f>
        <v>CSE Admin</v>
      </c>
      <c r="E163" t="str">
        <f>Details2!E823</f>
        <v>NULL</v>
      </c>
      <c r="F163" t="str">
        <f>Details2!F823</f>
        <v>NULL</v>
      </c>
      <c r="G163" t="str">
        <f>Details2!G823</f>
        <v>NULL</v>
      </c>
      <c r="H163" t="str">
        <f>Details2!H823</f>
        <v>NULL</v>
      </c>
      <c r="I163" t="str">
        <f>Details2!I823</f>
        <v>NULL</v>
      </c>
      <c r="J163" t="str">
        <f>Details2!J823</f>
        <v>NULL</v>
      </c>
      <c r="K163" t="str">
        <f>Details2!K823</f>
        <v>NULL</v>
      </c>
    </row>
    <row r="164" spans="2:12" x14ac:dyDescent="0.2">
      <c r="B164" t="str">
        <f>Details2!B824</f>
        <v>NCR MD</v>
      </c>
      <c r="C164" t="str">
        <f>Details2!C824</f>
        <v>PROV</v>
      </c>
      <c r="D164" t="str">
        <f>Details2!D824</f>
        <v>UBO CSE Provider</v>
      </c>
      <c r="E164" t="str">
        <f>Details2!E824</f>
        <v>NULL</v>
      </c>
      <c r="F164" t="str">
        <f>Details2!F824</f>
        <v>NULL</v>
      </c>
      <c r="G164" t="str">
        <f>Details2!G824</f>
        <v>NULL</v>
      </c>
      <c r="H164" t="str">
        <f>Details2!H824</f>
        <v>NULL</v>
      </c>
      <c r="I164" t="str">
        <f>Details2!I824</f>
        <v>NULL</v>
      </c>
      <c r="J164" t="str">
        <f>Details2!J824</f>
        <v>NULL</v>
      </c>
      <c r="K164" t="str">
        <f>Details2!K824</f>
        <v>NULL</v>
      </c>
    </row>
    <row r="167" spans="2:12" x14ac:dyDescent="0.2">
      <c r="B167" s="14" t="s">
        <v>130</v>
      </c>
      <c r="C167" s="9"/>
      <c r="F167" s="18">
        <f>SUM(F5:F81)</f>
        <v>0</v>
      </c>
      <c r="G167" s="18">
        <f t="shared" ref="G167:K167" si="0">SUM(G5:G81)</f>
        <v>3</v>
      </c>
      <c r="H167" s="18">
        <f t="shared" si="0"/>
        <v>2</v>
      </c>
      <c r="I167" s="18">
        <f t="shared" si="0"/>
        <v>0</v>
      </c>
      <c r="J167" s="18">
        <f t="shared" si="0"/>
        <v>0</v>
      </c>
      <c r="K167" s="18">
        <f t="shared" si="0"/>
        <v>0</v>
      </c>
      <c r="L167" s="2"/>
    </row>
    <row r="168" spans="2:12" x14ac:dyDescent="0.2">
      <c r="B168" s="14" t="s">
        <v>131</v>
      </c>
      <c r="C168" s="9"/>
      <c r="F168" s="18">
        <f>SUM(F83:F129)</f>
        <v>23</v>
      </c>
      <c r="G168" s="18">
        <f t="shared" ref="G168:K168" si="1">SUM(G83:G129)</f>
        <v>12</v>
      </c>
      <c r="H168" s="18">
        <f t="shared" si="1"/>
        <v>1</v>
      </c>
      <c r="I168" s="18">
        <f t="shared" si="1"/>
        <v>2</v>
      </c>
      <c r="J168" s="18">
        <f t="shared" si="1"/>
        <v>0</v>
      </c>
      <c r="K168" s="18">
        <f t="shared" si="1"/>
        <v>0</v>
      </c>
      <c r="L168" s="21"/>
    </row>
    <row r="169" spans="2:12" x14ac:dyDescent="0.2">
      <c r="B169" s="14" t="s">
        <v>420</v>
      </c>
      <c r="C169" s="9"/>
      <c r="F169" s="18">
        <f>SUM(F161:F164)</f>
        <v>0</v>
      </c>
      <c r="G169" s="18">
        <f t="shared" ref="G169:K169" si="2">SUM(G161:G164)</f>
        <v>2</v>
      </c>
      <c r="H169" s="18">
        <f t="shared" si="2"/>
        <v>4</v>
      </c>
      <c r="I169" s="18">
        <f t="shared" si="2"/>
        <v>0</v>
      </c>
      <c r="J169" s="18">
        <f t="shared" si="2"/>
        <v>0</v>
      </c>
      <c r="K169" s="18">
        <f t="shared" si="2"/>
        <v>0</v>
      </c>
      <c r="L169" s="27"/>
    </row>
    <row r="170" spans="2:12" x14ac:dyDescent="0.2">
      <c r="B170" s="14" t="s">
        <v>307</v>
      </c>
      <c r="C170" s="9"/>
      <c r="F170" s="18">
        <f>SUM(F130:F160)</f>
        <v>12</v>
      </c>
      <c r="G170" s="18">
        <f t="shared" ref="G170:K170" si="3">SUM(G130:G160)</f>
        <v>14</v>
      </c>
      <c r="H170" s="18">
        <f t="shared" si="3"/>
        <v>7</v>
      </c>
      <c r="I170" s="18">
        <f t="shared" si="3"/>
        <v>9</v>
      </c>
      <c r="J170" s="18">
        <f t="shared" si="3"/>
        <v>0</v>
      </c>
      <c r="K170" s="18">
        <f t="shared" si="3"/>
        <v>0</v>
      </c>
      <c r="L170" s="27"/>
    </row>
    <row r="171" spans="2:12" x14ac:dyDescent="0.2">
      <c r="B171" s="14" t="s">
        <v>135</v>
      </c>
      <c r="C171" s="9"/>
      <c r="F171" s="18">
        <f>SUM(F5:F164)</f>
        <v>35</v>
      </c>
      <c r="G171" s="18">
        <f t="shared" ref="G171:K171" si="4">SUM(G5:G164)</f>
        <v>31</v>
      </c>
      <c r="H171" s="18">
        <f t="shared" si="4"/>
        <v>14</v>
      </c>
      <c r="I171" s="18">
        <f t="shared" si="4"/>
        <v>11</v>
      </c>
      <c r="J171" s="18">
        <f t="shared" si="4"/>
        <v>0</v>
      </c>
      <c r="K171" s="18">
        <f t="shared" si="4"/>
        <v>0</v>
      </c>
      <c r="L171" s="2"/>
    </row>
    <row r="172" spans="2:12" x14ac:dyDescent="0.2">
      <c r="L172" s="2"/>
    </row>
    <row r="173" spans="2:12" x14ac:dyDescent="0.2">
      <c r="B173" s="15" t="s">
        <v>393</v>
      </c>
      <c r="C173" s="3"/>
      <c r="D173" s="3"/>
      <c r="E173" s="3"/>
      <c r="F173" s="40" t="str">
        <f>IF(F167='Collected to Claims Ratio'!C7,"yes","no")</f>
        <v>yes</v>
      </c>
      <c r="G173" s="40" t="str">
        <f>IF(G167='Collected to Claims Ratio'!D7,"yes","no")</f>
        <v>yes</v>
      </c>
      <c r="H173" s="40" t="str">
        <f>IF(H167='Collected to Claims Ratio'!E7,"yes","no")</f>
        <v>yes</v>
      </c>
      <c r="I173" s="40" t="str">
        <f>IF(I167='Collected to Claims Ratio'!F7,"yes","no")</f>
        <v>yes</v>
      </c>
      <c r="J173" s="40" t="str">
        <f>IF(J167='Collected to Claims Ratio'!G7,"yes","no")</f>
        <v>yes</v>
      </c>
      <c r="K173" s="40" t="str">
        <f>IF(K167='Collected to Claims Ratio'!H7,"yes","no")</f>
        <v>yes</v>
      </c>
      <c r="L173" s="2"/>
    </row>
    <row r="174" spans="2:12" x14ac:dyDescent="0.2">
      <c r="B174" s="15" t="s">
        <v>401</v>
      </c>
      <c r="C174" s="3"/>
      <c r="D174" s="3"/>
      <c r="E174" s="3"/>
      <c r="F174" s="40" t="str">
        <f>IF(F168='Collected to Claims Ratio'!C8,"yes","no")</f>
        <v>yes</v>
      </c>
      <c r="G174" s="40" t="str">
        <f>IF(G168='Collected to Claims Ratio'!D8,"yes","no")</f>
        <v>yes</v>
      </c>
      <c r="H174" s="40" t="str">
        <f>IF(H168='Collected to Claims Ratio'!E8,"yes","no")</f>
        <v>yes</v>
      </c>
      <c r="I174" s="40" t="str">
        <f>IF(I168='Collected to Claims Ratio'!F8,"yes","no")</f>
        <v>yes</v>
      </c>
      <c r="J174" s="40" t="str">
        <f>IF(J168='Collected to Claims Ratio'!G8,"yes","no")</f>
        <v>yes</v>
      </c>
      <c r="K174" s="40" t="str">
        <f>IF(K168='Collected to Claims Ratio'!H8,"yes","no")</f>
        <v>yes</v>
      </c>
      <c r="L174" s="2"/>
    </row>
    <row r="175" spans="2:12" x14ac:dyDescent="0.2">
      <c r="B175" s="15" t="s">
        <v>395</v>
      </c>
      <c r="C175" s="3"/>
      <c r="D175" s="3"/>
      <c r="E175" s="3"/>
      <c r="F175" s="40" t="str">
        <f>IF(F170='Collected to Claims Ratio'!C9,"yes","no")</f>
        <v>yes</v>
      </c>
      <c r="G175" s="40" t="str">
        <f>IF(G170='Collected to Claims Ratio'!D9,"yes","no")</f>
        <v>yes</v>
      </c>
      <c r="H175" s="40" t="str">
        <f>IF(H170='Collected to Claims Ratio'!E9,"yes","no")</f>
        <v>yes</v>
      </c>
      <c r="I175" s="40" t="str">
        <f>IF(I170='Collected to Claims Ratio'!F9,"yes","no")</f>
        <v>yes</v>
      </c>
      <c r="J175" s="40" t="str">
        <f>IF(J170='Collected to Claims Ratio'!G9,"yes","no")</f>
        <v>yes</v>
      </c>
      <c r="K175" s="40" t="str">
        <f>IF(K170='Collected to Claims Ratio'!H9,"yes","no")</f>
        <v>yes</v>
      </c>
      <c r="L175" s="27"/>
    </row>
    <row r="176" spans="2:12" x14ac:dyDescent="0.2">
      <c r="B176" s="15" t="s">
        <v>423</v>
      </c>
      <c r="C176" s="3"/>
      <c r="D176" s="3"/>
      <c r="E176" s="3"/>
      <c r="F176" s="40" t="str">
        <f>IF(F169='Collected to Claims Ratio'!C10,"yes","no")</f>
        <v>yes</v>
      </c>
      <c r="G176" s="40" t="str">
        <f>IF(G169='Collected to Claims Ratio'!D10,"yes","no")</f>
        <v>yes</v>
      </c>
      <c r="H176" s="40" t="str">
        <f>IF(H169='Collected to Claims Ratio'!E10,"yes","no")</f>
        <v>yes</v>
      </c>
      <c r="I176" s="40" t="str">
        <f>IF(I169='Collected to Claims Ratio'!F10,"yes","no")</f>
        <v>yes</v>
      </c>
      <c r="J176" s="40" t="str">
        <f>IF(J169='Collected to Claims Ratio'!G10,"yes","no")</f>
        <v>yes</v>
      </c>
      <c r="K176" s="40" t="str">
        <f>IF(K169='Collected to Claims Ratio'!H10,"yes","no")</f>
        <v>yes</v>
      </c>
      <c r="L176" s="27"/>
    </row>
    <row r="177" spans="2:11" x14ac:dyDescent="0.2">
      <c r="B177" s="15" t="s">
        <v>396</v>
      </c>
      <c r="F177" s="40" t="str">
        <f>IF(F171='Collected to Claims Ratio'!C11,"yes","no")</f>
        <v>yes</v>
      </c>
      <c r="G177" s="40" t="str">
        <f>IF(G171='Collected to Claims Ratio'!D11,"yes","no")</f>
        <v>yes</v>
      </c>
      <c r="H177" s="40" t="str">
        <f>IF(H171='Collected to Claims Ratio'!E11,"yes","no")</f>
        <v>yes</v>
      </c>
      <c r="I177" s="40" t="str">
        <f>IF(I171='Collected to Claims Ratio'!F11,"yes","no")</f>
        <v>yes</v>
      </c>
      <c r="J177" s="40" t="str">
        <f>IF(J171='Collected to Claims Ratio'!G11,"yes","no")</f>
        <v>yes</v>
      </c>
      <c r="K177" s="40" t="str">
        <f>IF(K171='Collected to Claims Ratio'!H11,"yes","no")</f>
        <v>yes</v>
      </c>
    </row>
    <row r="178" spans="2:11" x14ac:dyDescent="0.2">
      <c r="K178" s="40"/>
    </row>
  </sheetData>
  <sheetProtection algorithmName="SHA-512" hashValue="OXb5jyHKeoYuMwCq9Iq01jR9KunKFt7w9iZx8mAO2dMb9G4jg8EZqVscTRUhFDHISzyVi296P0ZpSE4C4He/gg==" saltValue="vc0DgSlQAhzT9uvl5wGUNg==" spinCount="100000" sheet="1" objects="1" scenarios="1"/>
  <customSheetViews>
    <customSheetView guid="{682B1C7E-A6D1-4384-8662-C567FBAFE5BB}" scale="85">
      <selection activeCell="V63" sqref="V63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showPageBreaks="1" topLeftCell="B100">
      <selection activeCell="M100" sqref="M100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J165" sqref="J165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V63" sqref="V63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6">
    <pageSetUpPr autoPageBreaks="0"/>
  </sheetPr>
  <dimension ref="A1:P178"/>
  <sheetViews>
    <sheetView zoomScale="80" zoomScaleNormal="80" workbookViewId="0"/>
  </sheetViews>
  <sheetFormatPr defaultRowHeight="12.75" x14ac:dyDescent="0.2"/>
  <cols>
    <col min="4" max="4" width="38.85546875" customWidth="1"/>
    <col min="5" max="5" width="4" customWidth="1"/>
    <col min="6" max="11" width="10.140625" style="17" customWidth="1"/>
    <col min="12" max="13" width="12" customWidth="1"/>
    <col min="14" max="14" width="12" bestFit="1" customWidth="1"/>
  </cols>
  <sheetData>
    <row r="1" spans="1:12" x14ac:dyDescent="0.2">
      <c r="A1" s="142" t="s">
        <v>443</v>
      </c>
    </row>
    <row r="3" spans="1:12" x14ac:dyDescent="0.2">
      <c r="B3" t="s">
        <v>4</v>
      </c>
      <c r="C3" s="2" t="s">
        <v>8</v>
      </c>
      <c r="D3" s="2" t="s">
        <v>9</v>
      </c>
      <c r="E3" s="2" t="s">
        <v>285</v>
      </c>
      <c r="G3" s="17" t="s">
        <v>117</v>
      </c>
    </row>
    <row r="4" spans="1:12" x14ac:dyDescent="0.2">
      <c r="F4" s="136" t="s">
        <v>413</v>
      </c>
      <c r="G4" s="136" t="s">
        <v>427</v>
      </c>
      <c r="H4" s="136" t="s">
        <v>431</v>
      </c>
      <c r="I4" s="136" t="s">
        <v>434</v>
      </c>
      <c r="J4" s="136" t="s">
        <v>483</v>
      </c>
      <c r="K4" s="136" t="s">
        <v>508</v>
      </c>
    </row>
    <row r="5" spans="1:12" x14ac:dyDescent="0.2">
      <c r="B5" t="str">
        <f>Details2!B830</f>
        <v>Air Force</v>
      </c>
      <c r="C5" t="str">
        <f>Details2!C830</f>
        <v>0004</v>
      </c>
      <c r="D5" t="str">
        <f>Details2!D830</f>
        <v>Maxwell AFB (42nd Medical Group)</v>
      </c>
      <c r="E5" t="str">
        <f>Details2!E830</f>
        <v>C</v>
      </c>
      <c r="F5" t="str">
        <f>Details2!F830</f>
        <v>NULL</v>
      </c>
      <c r="G5" t="str">
        <f>Details2!G830</f>
        <v>NULL</v>
      </c>
      <c r="H5" t="str">
        <f>Details2!H830</f>
        <v>NULL</v>
      </c>
      <c r="I5" t="str">
        <f>Details2!I830</f>
        <v>NULL</v>
      </c>
      <c r="J5" t="str">
        <f>Details2!J830</f>
        <v>NULL</v>
      </c>
      <c r="K5" t="str">
        <f>Details2!K830</f>
        <v>NULL</v>
      </c>
    </row>
    <row r="6" spans="1:12" x14ac:dyDescent="0.2">
      <c r="B6" t="str">
        <f>Details2!B831</f>
        <v>Air Force</v>
      </c>
      <c r="C6" t="str">
        <f>Details2!C831</f>
        <v>0006</v>
      </c>
      <c r="D6" t="str">
        <f>Details2!D831</f>
        <v>Elmendorf AFB (3rd Medical group)</v>
      </c>
      <c r="E6" t="str">
        <f>Details2!E831</f>
        <v>H</v>
      </c>
      <c r="F6">
        <f>Details2!F831</f>
        <v>40</v>
      </c>
      <c r="G6">
        <f>Details2!G831</f>
        <v>0</v>
      </c>
      <c r="H6">
        <f>Details2!H831</f>
        <v>27</v>
      </c>
      <c r="I6">
        <f>Details2!I831</f>
        <v>13</v>
      </c>
      <c r="J6">
        <f>Details2!J831</f>
        <v>0</v>
      </c>
      <c r="K6">
        <f>Details2!K831</f>
        <v>0</v>
      </c>
      <c r="L6" s="37"/>
    </row>
    <row r="7" spans="1:12" x14ac:dyDescent="0.2">
      <c r="B7" t="str">
        <f>Details2!B832</f>
        <v>Air Force</v>
      </c>
      <c r="C7" t="str">
        <f>Details2!C832</f>
        <v>0009</v>
      </c>
      <c r="D7" t="str">
        <f>Details2!D832</f>
        <v>Luke AFB (56th Medical Group)</v>
      </c>
      <c r="E7" t="str">
        <f>Details2!E832</f>
        <v>C</v>
      </c>
      <c r="F7" t="str">
        <f>Details2!F832</f>
        <v>NULL</v>
      </c>
      <c r="G7" t="str">
        <f>Details2!G832</f>
        <v>NULL</v>
      </c>
      <c r="H7" t="str">
        <f>Details2!H832</f>
        <v>NULL</v>
      </c>
      <c r="I7" t="str">
        <f>Details2!I832</f>
        <v>NULL</v>
      </c>
      <c r="J7" t="str">
        <f>Details2!J832</f>
        <v>NULL</v>
      </c>
      <c r="K7" t="str">
        <f>Details2!K832</f>
        <v>NULL</v>
      </c>
      <c r="L7" s="37"/>
    </row>
    <row r="8" spans="1:12" x14ac:dyDescent="0.2">
      <c r="B8" t="str">
        <f>Details2!B833</f>
        <v>Air Force</v>
      </c>
      <c r="C8" t="str">
        <f>Details2!C833</f>
        <v>0010</v>
      </c>
      <c r="D8" t="str">
        <f>Details2!D833</f>
        <v>Davis Monthan AFB (355th Medical Group)</v>
      </c>
      <c r="E8" t="str">
        <f>Details2!E833</f>
        <v>C</v>
      </c>
      <c r="F8" t="str">
        <f>Details2!F833</f>
        <v>NULL</v>
      </c>
      <c r="G8" t="str">
        <f>Details2!G833</f>
        <v>NULL</v>
      </c>
      <c r="H8" t="str">
        <f>Details2!H833</f>
        <v>NULL</v>
      </c>
      <c r="I8" t="str">
        <f>Details2!I833</f>
        <v>NULL</v>
      </c>
      <c r="J8" t="str">
        <f>Details2!J833</f>
        <v>NULL</v>
      </c>
      <c r="K8" t="str">
        <f>Details2!K833</f>
        <v>NULL</v>
      </c>
    </row>
    <row r="9" spans="1:12" x14ac:dyDescent="0.2">
      <c r="B9" t="str">
        <f>Details2!B834</f>
        <v>Air Force</v>
      </c>
      <c r="C9" t="str">
        <f>Details2!C834</f>
        <v>0013</v>
      </c>
      <c r="D9" t="str">
        <f>Details2!D834</f>
        <v>Little Rock AFB (314th Medical Group)</v>
      </c>
      <c r="E9" t="str">
        <f>Details2!E834</f>
        <v>C</v>
      </c>
      <c r="F9" t="str">
        <f>Details2!F834</f>
        <v>NULL</v>
      </c>
      <c r="G9" t="str">
        <f>Details2!G834</f>
        <v>NULL</v>
      </c>
      <c r="H9" t="str">
        <f>Details2!H834</f>
        <v>NULL</v>
      </c>
      <c r="I9" t="str">
        <f>Details2!I834</f>
        <v>NULL</v>
      </c>
      <c r="J9" t="str">
        <f>Details2!J834</f>
        <v>NULL</v>
      </c>
      <c r="K9" t="str">
        <f>Details2!K834</f>
        <v>NULL</v>
      </c>
    </row>
    <row r="10" spans="1:12" x14ac:dyDescent="0.2">
      <c r="B10" t="str">
        <f>Details2!B835</f>
        <v>Air Force</v>
      </c>
      <c r="C10" t="str">
        <f>Details2!C835</f>
        <v>0014</v>
      </c>
      <c r="D10" t="str">
        <f>Details2!D835</f>
        <v>Travis AFB (60th Medical Group)</v>
      </c>
      <c r="E10" t="str">
        <f>Details2!E835</f>
        <v>H</v>
      </c>
      <c r="F10">
        <f>Details2!F835</f>
        <v>41</v>
      </c>
      <c r="G10">
        <f>Details2!G835</f>
        <v>28</v>
      </c>
      <c r="H10">
        <f>Details2!H835</f>
        <v>42</v>
      </c>
      <c r="I10">
        <f>Details2!I835</f>
        <v>0</v>
      </c>
      <c r="J10">
        <f>Details2!J835</f>
        <v>0</v>
      </c>
      <c r="K10">
        <f>Details2!K835</f>
        <v>0</v>
      </c>
    </row>
    <row r="11" spans="1:12" x14ac:dyDescent="0.2">
      <c r="B11" t="str">
        <f>Details2!B836</f>
        <v>Air Force</v>
      </c>
      <c r="C11" t="str">
        <f>Details2!C836</f>
        <v>0015</v>
      </c>
      <c r="D11" t="str">
        <f>Details2!D836</f>
        <v>Beale AFB (9th Medical Group)</v>
      </c>
      <c r="E11" t="str">
        <f>Details2!E836</f>
        <v>C</v>
      </c>
      <c r="F11" t="str">
        <f>Details2!F836</f>
        <v>NULL</v>
      </c>
      <c r="G11" t="str">
        <f>Details2!G836</f>
        <v>NULL</v>
      </c>
      <c r="H11" t="str">
        <f>Details2!H836</f>
        <v>NULL</v>
      </c>
      <c r="I11" t="str">
        <f>Details2!I836</f>
        <v>NULL</v>
      </c>
      <c r="J11" t="str">
        <f>Details2!J836</f>
        <v>NULL</v>
      </c>
      <c r="K11" t="str">
        <f>Details2!K836</f>
        <v>NULL</v>
      </c>
    </row>
    <row r="12" spans="1:12" x14ac:dyDescent="0.2">
      <c r="B12" t="str">
        <f>Details2!B837</f>
        <v>Air Force</v>
      </c>
      <c r="C12" t="str">
        <f>Details2!C837</f>
        <v>0018</v>
      </c>
      <c r="D12" t="str">
        <f>Details2!D837</f>
        <v>Vandenberg AFB (30th Medical Group)</v>
      </c>
      <c r="E12" t="str">
        <f>Details2!E837</f>
        <v>C</v>
      </c>
      <c r="F12" t="str">
        <f>Details2!F837</f>
        <v>NULL</v>
      </c>
      <c r="G12" t="str">
        <f>Details2!G837</f>
        <v>NULL</v>
      </c>
      <c r="H12" t="str">
        <f>Details2!H837</f>
        <v>NULL</v>
      </c>
      <c r="I12" t="str">
        <f>Details2!I837</f>
        <v>NULL</v>
      </c>
      <c r="J12" t="str">
        <f>Details2!J837</f>
        <v>NULL</v>
      </c>
      <c r="K12" t="str">
        <f>Details2!K837</f>
        <v>NULL</v>
      </c>
    </row>
    <row r="13" spans="1:12" x14ac:dyDescent="0.2">
      <c r="B13" t="str">
        <f>Details2!B838</f>
        <v>Air Force</v>
      </c>
      <c r="C13" t="str">
        <f>Details2!C838</f>
        <v>0019</v>
      </c>
      <c r="D13" t="str">
        <f>Details2!D838</f>
        <v>Edwards AFB (95th Medical Group)</v>
      </c>
      <c r="E13" t="str">
        <f>Details2!E838</f>
        <v>C</v>
      </c>
      <c r="F13" t="str">
        <f>Details2!F838</f>
        <v>NULL</v>
      </c>
      <c r="G13" t="str">
        <f>Details2!G838</f>
        <v>NULL</v>
      </c>
      <c r="H13" t="str">
        <f>Details2!H838</f>
        <v>NULL</v>
      </c>
      <c r="I13" t="str">
        <f>Details2!I838</f>
        <v>NULL</v>
      </c>
      <c r="J13" t="str">
        <f>Details2!J838</f>
        <v>NULL</v>
      </c>
      <c r="K13" t="str">
        <f>Details2!K838</f>
        <v>NULL</v>
      </c>
    </row>
    <row r="14" spans="1:12" x14ac:dyDescent="0.2">
      <c r="B14" t="str">
        <f>Details2!B839</f>
        <v>Air Force</v>
      </c>
      <c r="C14" t="str">
        <f>Details2!C839</f>
        <v>0033</v>
      </c>
      <c r="D14" t="str">
        <f>Details2!D839</f>
        <v>USAF Academy (10th Medical Group)</v>
      </c>
      <c r="E14" t="str">
        <f>Details2!E839</f>
        <v>H</v>
      </c>
      <c r="F14" t="str">
        <f>Details2!F839</f>
        <v>NULL</v>
      </c>
      <c r="G14" t="str">
        <f>Details2!G839</f>
        <v>NULL</v>
      </c>
      <c r="H14" t="str">
        <f>Details2!H839</f>
        <v>NULL</v>
      </c>
      <c r="I14" t="str">
        <f>Details2!I839</f>
        <v>NULL</v>
      </c>
      <c r="J14" t="str">
        <f>Details2!J839</f>
        <v>NULL</v>
      </c>
      <c r="K14" t="str">
        <f>Details2!K839</f>
        <v>NULL</v>
      </c>
    </row>
    <row r="15" spans="1:12" x14ac:dyDescent="0.2">
      <c r="B15" t="str">
        <f>Details2!B840</f>
        <v>Air Force</v>
      </c>
      <c r="C15" t="str">
        <f>Details2!C840</f>
        <v>0036</v>
      </c>
      <c r="D15" t="str">
        <f>Details2!D840</f>
        <v>Dover AFB (436th Medical Group)</v>
      </c>
      <c r="E15" t="str">
        <f>Details2!E840</f>
        <v>C</v>
      </c>
      <c r="F15" t="str">
        <f>Details2!F840</f>
        <v>NULL</v>
      </c>
      <c r="G15" t="str">
        <f>Details2!G840</f>
        <v>NULL</v>
      </c>
      <c r="H15" t="str">
        <f>Details2!H840</f>
        <v>NULL</v>
      </c>
      <c r="I15" t="str">
        <f>Details2!I840</f>
        <v>NULL</v>
      </c>
      <c r="J15" t="str">
        <f>Details2!J840</f>
        <v>NULL</v>
      </c>
      <c r="K15" t="str">
        <f>Details2!K840</f>
        <v>NULL</v>
      </c>
    </row>
    <row r="16" spans="1:12" x14ac:dyDescent="0.2">
      <c r="B16" t="str">
        <f>Details2!B841</f>
        <v>Air Force</v>
      </c>
      <c r="C16" t="str">
        <f>Details2!C841</f>
        <v>0042</v>
      </c>
      <c r="D16" t="str">
        <f>Details2!D841</f>
        <v>Eglin AFB (96th Medical Group)</v>
      </c>
      <c r="E16" t="str">
        <f>Details2!E841</f>
        <v>H</v>
      </c>
      <c r="F16">
        <f>Details2!F841</f>
        <v>13</v>
      </c>
      <c r="G16">
        <f>Details2!G841</f>
        <v>14</v>
      </c>
      <c r="H16">
        <f>Details2!H841</f>
        <v>13</v>
      </c>
      <c r="I16">
        <f>Details2!I841</f>
        <v>15</v>
      </c>
      <c r="J16">
        <f>Details2!J841</f>
        <v>0</v>
      </c>
      <c r="K16">
        <f>Details2!K841</f>
        <v>0</v>
      </c>
    </row>
    <row r="17" spans="2:13" x14ac:dyDescent="0.2">
      <c r="B17" t="str">
        <f>Details2!B842</f>
        <v>Air Force</v>
      </c>
      <c r="C17" t="str">
        <f>Details2!C842</f>
        <v>0043</v>
      </c>
      <c r="D17" t="str">
        <f>Details2!D842</f>
        <v>Tyndall AFB (325th Medical Group)</v>
      </c>
      <c r="E17" t="str">
        <f>Details2!E842</f>
        <v>C</v>
      </c>
      <c r="F17" t="str">
        <f>Details2!F842</f>
        <v>NULL</v>
      </c>
      <c r="G17" t="str">
        <f>Details2!G842</f>
        <v>NULL</v>
      </c>
      <c r="H17" t="str">
        <f>Details2!H842</f>
        <v>NULL</v>
      </c>
      <c r="I17" t="str">
        <f>Details2!I842</f>
        <v>NULL</v>
      </c>
      <c r="J17" t="str">
        <f>Details2!J842</f>
        <v>NULL</v>
      </c>
      <c r="K17" t="str">
        <f>Details2!K842</f>
        <v>NULL</v>
      </c>
    </row>
    <row r="18" spans="2:13" x14ac:dyDescent="0.2">
      <c r="B18" t="str">
        <f>Details2!B843</f>
        <v>Air Force</v>
      </c>
      <c r="C18" t="str">
        <f>Details2!C843</f>
        <v>0045</v>
      </c>
      <c r="D18" t="str">
        <f>Details2!D843</f>
        <v>MacDill AFB (6th Medical Group)</v>
      </c>
      <c r="E18" t="str">
        <f>Details2!E843</f>
        <v>C</v>
      </c>
      <c r="F18" t="str">
        <f>Details2!F843</f>
        <v>NULL</v>
      </c>
      <c r="G18" t="str">
        <f>Details2!G843</f>
        <v>NULL</v>
      </c>
      <c r="H18" t="str">
        <f>Details2!H843</f>
        <v>NULL</v>
      </c>
      <c r="I18" t="str">
        <f>Details2!I843</f>
        <v>NULL</v>
      </c>
      <c r="J18" t="str">
        <f>Details2!J843</f>
        <v>NULL</v>
      </c>
      <c r="K18" t="str">
        <f>Details2!K843</f>
        <v>NULL</v>
      </c>
      <c r="L18" s="37"/>
    </row>
    <row r="19" spans="2:13" x14ac:dyDescent="0.2">
      <c r="B19" t="str">
        <f>Details2!B844</f>
        <v>Air Force</v>
      </c>
      <c r="C19" t="str">
        <f>Details2!C844</f>
        <v>0046</v>
      </c>
      <c r="D19" t="str">
        <f>Details2!D844</f>
        <v>Patrick AFB (45th Medical Group)</v>
      </c>
      <c r="E19" t="str">
        <f>Details2!E844</f>
        <v>C</v>
      </c>
      <c r="F19" t="str">
        <f>Details2!F844</f>
        <v>NULL</v>
      </c>
      <c r="G19" t="str">
        <f>Details2!G844</f>
        <v>NULL</v>
      </c>
      <c r="H19" t="str">
        <f>Details2!H844</f>
        <v>NULL</v>
      </c>
      <c r="I19" t="str">
        <f>Details2!I844</f>
        <v>NULL</v>
      </c>
      <c r="J19" t="str">
        <f>Details2!J844</f>
        <v>NULL</v>
      </c>
      <c r="K19" t="str">
        <f>Details2!K844</f>
        <v>NULL</v>
      </c>
    </row>
    <row r="20" spans="2:13" x14ac:dyDescent="0.2">
      <c r="B20" t="str">
        <f>Details2!B845</f>
        <v>Air Force</v>
      </c>
      <c r="C20" t="str">
        <f>Details2!C845</f>
        <v>0050</v>
      </c>
      <c r="D20" t="str">
        <f>Details2!D845</f>
        <v>Moody AFB (347th Medical Group)</v>
      </c>
      <c r="E20" t="str">
        <f>Details2!E845</f>
        <v>C</v>
      </c>
      <c r="F20" t="str">
        <f>Details2!F845</f>
        <v>NULL</v>
      </c>
      <c r="G20" t="str">
        <f>Details2!G845</f>
        <v>NULL</v>
      </c>
      <c r="H20" t="str">
        <f>Details2!H845</f>
        <v>NULL</v>
      </c>
      <c r="I20" t="str">
        <f>Details2!I845</f>
        <v>NULL</v>
      </c>
      <c r="J20" t="str">
        <f>Details2!J845</f>
        <v>NULL</v>
      </c>
      <c r="K20" t="str">
        <f>Details2!K845</f>
        <v>NULL</v>
      </c>
    </row>
    <row r="21" spans="2:13" x14ac:dyDescent="0.2">
      <c r="B21" t="str">
        <f>Details2!B846</f>
        <v>Air Force</v>
      </c>
      <c r="C21" t="str">
        <f>Details2!C846</f>
        <v>0051</v>
      </c>
      <c r="D21" t="str">
        <f>Details2!D846</f>
        <v>Robins AFB (78th Medical Group)</v>
      </c>
      <c r="E21" t="str">
        <f>Details2!E846</f>
        <v>C</v>
      </c>
      <c r="F21" t="str">
        <f>Details2!F846</f>
        <v>NULL</v>
      </c>
      <c r="G21" t="str">
        <f>Details2!G846</f>
        <v>NULL</v>
      </c>
      <c r="H21" t="str">
        <f>Details2!H846</f>
        <v>NULL</v>
      </c>
      <c r="I21" t="str">
        <f>Details2!I846</f>
        <v>NULL</v>
      </c>
      <c r="J21" t="str">
        <f>Details2!J846</f>
        <v>NULL</v>
      </c>
      <c r="K21" t="str">
        <f>Details2!K846</f>
        <v>NULL</v>
      </c>
    </row>
    <row r="22" spans="2:13" x14ac:dyDescent="0.2">
      <c r="B22" t="str">
        <f>Details2!B847</f>
        <v>Air Force</v>
      </c>
      <c r="C22" t="str">
        <f>Details2!C847</f>
        <v>0053</v>
      </c>
      <c r="D22" t="str">
        <f>Details2!D847</f>
        <v>Mountain Home AFB (366th Medical Group)</v>
      </c>
      <c r="E22" t="str">
        <f>Details2!E847</f>
        <v>H</v>
      </c>
      <c r="F22">
        <f>Details2!F847</f>
        <v>0</v>
      </c>
      <c r="G22">
        <f>Details2!G847</f>
        <v>0</v>
      </c>
      <c r="H22">
        <f>Details2!H847</f>
        <v>2</v>
      </c>
      <c r="I22">
        <f>Details2!I847</f>
        <v>0</v>
      </c>
      <c r="J22">
        <f>Details2!J847</f>
        <v>0</v>
      </c>
      <c r="K22">
        <f>Details2!K847</f>
        <v>0</v>
      </c>
    </row>
    <row r="23" spans="2:13" x14ac:dyDescent="0.2">
      <c r="B23" t="str">
        <f>Details2!B848</f>
        <v>Air Force</v>
      </c>
      <c r="C23" t="str">
        <f>Details2!C848</f>
        <v>0055</v>
      </c>
      <c r="D23" t="str">
        <f>Details2!D848</f>
        <v>Scott AFB (375th Medical Group)</v>
      </c>
      <c r="E23" t="str">
        <f>Details2!E848</f>
        <v>C</v>
      </c>
      <c r="F23" t="str">
        <f>Details2!F848</f>
        <v>NULL</v>
      </c>
      <c r="G23" t="str">
        <f>Details2!G848</f>
        <v>NULL</v>
      </c>
      <c r="H23" t="str">
        <f>Details2!H848</f>
        <v>NULL</v>
      </c>
      <c r="I23" t="str">
        <f>Details2!I848</f>
        <v>NULL</v>
      </c>
      <c r="J23" t="str">
        <f>Details2!J848</f>
        <v>NULL</v>
      </c>
      <c r="K23" t="str">
        <f>Details2!K848</f>
        <v>NULL</v>
      </c>
    </row>
    <row r="24" spans="2:13" x14ac:dyDescent="0.2">
      <c r="B24" t="str">
        <f>Details2!B849</f>
        <v>Air Force</v>
      </c>
      <c r="C24" t="str">
        <f>Details2!C849</f>
        <v>0059</v>
      </c>
      <c r="D24" t="str">
        <f>Details2!D849</f>
        <v>McConnell AFB (22nd Medical Group)</v>
      </c>
      <c r="E24" t="str">
        <f>Details2!E849</f>
        <v>C</v>
      </c>
      <c r="F24" t="str">
        <f>Details2!F849</f>
        <v>NULL</v>
      </c>
      <c r="G24" t="str">
        <f>Details2!G849</f>
        <v>NULL</v>
      </c>
      <c r="H24" t="str">
        <f>Details2!H849</f>
        <v>NULL</v>
      </c>
      <c r="I24" t="str">
        <f>Details2!I849</f>
        <v>NULL</v>
      </c>
      <c r="J24" t="str">
        <f>Details2!J849</f>
        <v>NULL</v>
      </c>
      <c r="K24" t="str">
        <f>Details2!K849</f>
        <v>NULL</v>
      </c>
    </row>
    <row r="25" spans="2:13" x14ac:dyDescent="0.2">
      <c r="B25" t="str">
        <f>Details2!B850</f>
        <v>Air Force</v>
      </c>
      <c r="C25" t="str">
        <f>Details2!C850</f>
        <v>0062</v>
      </c>
      <c r="D25" t="str">
        <f>Details2!D850</f>
        <v>Barksdale AFB (2nd Medical Group)</v>
      </c>
      <c r="E25" t="str">
        <f>Details2!E850</f>
        <v>C</v>
      </c>
      <c r="F25" t="str">
        <f>Details2!F850</f>
        <v>NULL</v>
      </c>
      <c r="G25" t="str">
        <f>Details2!G850</f>
        <v>NULL</v>
      </c>
      <c r="H25" t="str">
        <f>Details2!H850</f>
        <v>NULL</v>
      </c>
      <c r="I25" t="str">
        <f>Details2!I850</f>
        <v>NULL</v>
      </c>
      <c r="J25" t="str">
        <f>Details2!J850</f>
        <v>NULL</v>
      </c>
      <c r="K25" t="str">
        <f>Details2!K850</f>
        <v>NULL</v>
      </c>
    </row>
    <row r="26" spans="2:13" x14ac:dyDescent="0.2">
      <c r="B26" t="str">
        <f>Details2!B851</f>
        <v>Air Force</v>
      </c>
      <c r="C26" t="str">
        <f>Details2!C851</f>
        <v>0066</v>
      </c>
      <c r="D26" t="str">
        <f>Details2!D851</f>
        <v>Andrews AFB (79th Medical Group)</v>
      </c>
      <c r="E26" t="str">
        <f>Details2!E851</f>
        <v>H</v>
      </c>
      <c r="F26">
        <f>Details2!F851</f>
        <v>0</v>
      </c>
      <c r="G26">
        <f>Details2!G851</f>
        <v>0</v>
      </c>
      <c r="H26" t="str">
        <f>Details2!H851</f>
        <v>NULL</v>
      </c>
      <c r="I26" t="str">
        <f>Details2!I851</f>
        <v>NULL</v>
      </c>
      <c r="J26" t="str">
        <f>Details2!J851</f>
        <v>NULL</v>
      </c>
      <c r="K26" t="str">
        <f>Details2!K851</f>
        <v>NULL</v>
      </c>
    </row>
    <row r="27" spans="2:13" x14ac:dyDescent="0.2">
      <c r="B27" t="str">
        <f>Details2!B852</f>
        <v>Air Force</v>
      </c>
      <c r="C27" t="str">
        <f>Details2!C852</f>
        <v>0073</v>
      </c>
      <c r="D27" t="str">
        <f>Details2!D852</f>
        <v>Keesler AFB (81st Medical Group)</v>
      </c>
      <c r="E27" t="str">
        <f>Details2!E852</f>
        <v>H</v>
      </c>
      <c r="F27">
        <f>Details2!F852</f>
        <v>1</v>
      </c>
      <c r="G27">
        <f>Details2!G852</f>
        <v>8</v>
      </c>
      <c r="H27">
        <f>Details2!H852</f>
        <v>37</v>
      </c>
      <c r="I27">
        <f>Details2!I852</f>
        <v>0</v>
      </c>
      <c r="J27">
        <f>Details2!J852</f>
        <v>0</v>
      </c>
      <c r="K27">
        <f>Details2!K852</f>
        <v>0</v>
      </c>
      <c r="L27" s="37"/>
    </row>
    <row r="28" spans="2:13" x14ac:dyDescent="0.2">
      <c r="B28" t="str">
        <f>Details2!B853</f>
        <v>Air Force</v>
      </c>
      <c r="C28" t="str">
        <f>Details2!C853</f>
        <v>0074</v>
      </c>
      <c r="D28" t="str">
        <f>Details2!D853</f>
        <v>Columbus AFB (14th Medical Group)</v>
      </c>
      <c r="E28" t="str">
        <f>Details2!E853</f>
        <v>C</v>
      </c>
      <c r="F28" t="str">
        <f>Details2!F853</f>
        <v>NULL</v>
      </c>
      <c r="G28" t="str">
        <f>Details2!G853</f>
        <v>NULL</v>
      </c>
      <c r="H28" t="str">
        <f>Details2!H853</f>
        <v>NULL</v>
      </c>
      <c r="I28" t="str">
        <f>Details2!I853</f>
        <v>NULL</v>
      </c>
      <c r="J28" t="str">
        <f>Details2!J853</f>
        <v>NULL</v>
      </c>
      <c r="K28" t="str">
        <f>Details2!K853</f>
        <v>NULL</v>
      </c>
    </row>
    <row r="29" spans="2:13" x14ac:dyDescent="0.2">
      <c r="B29" t="str">
        <f>Details2!B854</f>
        <v>Air Force</v>
      </c>
      <c r="C29" t="str">
        <f>Details2!C854</f>
        <v>0076</v>
      </c>
      <c r="D29" t="str">
        <f>Details2!D854</f>
        <v>Whiteman AFB (509th Medical Group)</v>
      </c>
      <c r="E29" t="str">
        <f>Details2!E854</f>
        <v>C</v>
      </c>
      <c r="F29" t="str">
        <f>Details2!F854</f>
        <v>NULL</v>
      </c>
      <c r="G29" t="str">
        <f>Details2!G854</f>
        <v>NULL</v>
      </c>
      <c r="H29" t="str">
        <f>Details2!H854</f>
        <v>NULL</v>
      </c>
      <c r="I29" t="str">
        <f>Details2!I854</f>
        <v>NULL</v>
      </c>
      <c r="J29" t="str">
        <f>Details2!J854</f>
        <v>NULL</v>
      </c>
      <c r="K29" t="str">
        <f>Details2!K854</f>
        <v>NULL</v>
      </c>
    </row>
    <row r="30" spans="2:13" x14ac:dyDescent="0.2">
      <c r="B30" t="str">
        <f>Details2!B855</f>
        <v>Air Force</v>
      </c>
      <c r="C30" t="str">
        <f>Details2!C855</f>
        <v>0077</v>
      </c>
      <c r="D30" t="str">
        <f>Details2!D855</f>
        <v>Malmstrom AFB (341st Medical Group)</v>
      </c>
      <c r="E30" t="str">
        <f>Details2!E855</f>
        <v>C</v>
      </c>
      <c r="F30" t="str">
        <f>Details2!F855</f>
        <v>NULL</v>
      </c>
      <c r="G30" t="str">
        <f>Details2!G855</f>
        <v>NULL</v>
      </c>
      <c r="H30" t="str">
        <f>Details2!H855</f>
        <v>NULL</v>
      </c>
      <c r="I30" t="str">
        <f>Details2!I855</f>
        <v>NULL</v>
      </c>
      <c r="J30" t="str">
        <f>Details2!J855</f>
        <v>NULL</v>
      </c>
      <c r="K30" t="str">
        <f>Details2!K855</f>
        <v>NULL</v>
      </c>
    </row>
    <row r="31" spans="2:13" x14ac:dyDescent="0.2">
      <c r="B31" t="str">
        <f>Details2!B856</f>
        <v>Air Force</v>
      </c>
      <c r="C31" t="str">
        <f>Details2!C856</f>
        <v>0078</v>
      </c>
      <c r="D31" t="str">
        <f>Details2!D856</f>
        <v>Offutt AFB (55th Medical Group)</v>
      </c>
      <c r="E31" t="str">
        <f>Details2!E856</f>
        <v>C</v>
      </c>
      <c r="F31" t="str">
        <f>Details2!F856</f>
        <v>NULL</v>
      </c>
      <c r="G31" t="str">
        <f>Details2!G856</f>
        <v>NULL</v>
      </c>
      <c r="H31" t="str">
        <f>Details2!H856</f>
        <v>NULL</v>
      </c>
      <c r="I31" t="str">
        <f>Details2!I856</f>
        <v>NULL</v>
      </c>
      <c r="J31" t="str">
        <f>Details2!J856</f>
        <v>NULL</v>
      </c>
      <c r="K31" t="str">
        <f>Details2!K856</f>
        <v>NULL</v>
      </c>
      <c r="L31" s="37"/>
      <c r="M31" s="2"/>
    </row>
    <row r="32" spans="2:13" x14ac:dyDescent="0.2">
      <c r="B32" t="str">
        <f>Details2!B857</f>
        <v>Air Force</v>
      </c>
      <c r="C32" t="str">
        <f>Details2!C857</f>
        <v>0079</v>
      </c>
      <c r="D32" t="str">
        <f>Details2!D857</f>
        <v>Nellis AFB (99th Medical Group)</v>
      </c>
      <c r="E32" t="str">
        <f>Details2!E857</f>
        <v>H</v>
      </c>
      <c r="F32">
        <f>Details2!F857</f>
        <v>11</v>
      </c>
      <c r="G32">
        <f>Details2!G857</f>
        <v>29</v>
      </c>
      <c r="H32">
        <f>Details2!H857</f>
        <v>39</v>
      </c>
      <c r="I32">
        <f>Details2!I857</f>
        <v>0</v>
      </c>
      <c r="J32">
        <f>Details2!J857</f>
        <v>0</v>
      </c>
      <c r="K32">
        <f>Details2!K857</f>
        <v>0</v>
      </c>
    </row>
    <row r="33" spans="2:11" x14ac:dyDescent="0.2">
      <c r="B33" t="str">
        <f>Details2!B858</f>
        <v>Air Force</v>
      </c>
      <c r="C33" t="str">
        <f>Details2!C858</f>
        <v>0083</v>
      </c>
      <c r="D33" t="str">
        <f>Details2!D858</f>
        <v>Kirtland AFB (377th Medical Group)</v>
      </c>
      <c r="E33" t="str">
        <f>Details2!E858</f>
        <v>C</v>
      </c>
      <c r="F33" t="str">
        <f>Details2!F858</f>
        <v>NULL</v>
      </c>
      <c r="G33" t="str">
        <f>Details2!G858</f>
        <v>NULL</v>
      </c>
      <c r="H33" t="str">
        <f>Details2!H858</f>
        <v>NULL</v>
      </c>
      <c r="I33" t="str">
        <f>Details2!I858</f>
        <v>NULL</v>
      </c>
      <c r="J33" t="str">
        <f>Details2!J858</f>
        <v>NULL</v>
      </c>
      <c r="K33" t="str">
        <f>Details2!K858</f>
        <v>NULL</v>
      </c>
    </row>
    <row r="34" spans="2:11" x14ac:dyDescent="0.2">
      <c r="B34" t="str">
        <f>Details2!B859</f>
        <v>Air Force</v>
      </c>
      <c r="C34" t="str">
        <f>Details2!C859</f>
        <v>0084</v>
      </c>
      <c r="D34" t="str">
        <f>Details2!D859</f>
        <v>Holloman AFB (49th Medical Group)</v>
      </c>
      <c r="E34" t="str">
        <f>Details2!E859</f>
        <v>C</v>
      </c>
      <c r="F34" t="str">
        <f>Details2!F859</f>
        <v>NULL</v>
      </c>
      <c r="G34" t="str">
        <f>Details2!G859</f>
        <v>NULL</v>
      </c>
      <c r="H34" t="str">
        <f>Details2!H859</f>
        <v>NULL</v>
      </c>
      <c r="I34" t="str">
        <f>Details2!I859</f>
        <v>NULL</v>
      </c>
      <c r="J34" t="str">
        <f>Details2!J859</f>
        <v>NULL</v>
      </c>
      <c r="K34" t="str">
        <f>Details2!K859</f>
        <v>NULL</v>
      </c>
    </row>
    <row r="35" spans="2:11" x14ac:dyDescent="0.2">
      <c r="B35" t="str">
        <f>Details2!B860</f>
        <v>Air Force</v>
      </c>
      <c r="C35" t="str">
        <f>Details2!C860</f>
        <v>0085</v>
      </c>
      <c r="D35" t="str">
        <f>Details2!D860</f>
        <v>Cannon AFB (27th Medical Group)</v>
      </c>
      <c r="E35" t="str">
        <f>Details2!E860</f>
        <v>C</v>
      </c>
      <c r="F35" t="str">
        <f>Details2!F860</f>
        <v>NULL</v>
      </c>
      <c r="G35" t="str">
        <f>Details2!G860</f>
        <v>NULL</v>
      </c>
      <c r="H35" t="str">
        <f>Details2!H860</f>
        <v>NULL</v>
      </c>
      <c r="I35" t="str">
        <f>Details2!I860</f>
        <v>NULL</v>
      </c>
      <c r="J35" t="str">
        <f>Details2!J860</f>
        <v>NULL</v>
      </c>
      <c r="K35" t="str">
        <f>Details2!K860</f>
        <v>NULL</v>
      </c>
    </row>
    <row r="36" spans="2:11" x14ac:dyDescent="0.2">
      <c r="B36" t="str">
        <f>Details2!B861</f>
        <v>Air Force</v>
      </c>
      <c r="C36" t="str">
        <f>Details2!C861</f>
        <v>0090</v>
      </c>
      <c r="D36" t="str">
        <f>Details2!D861</f>
        <v>Seymour Johnson AFB (4th Medical Group)</v>
      </c>
      <c r="E36" t="str">
        <f>Details2!E861</f>
        <v>C</v>
      </c>
      <c r="F36" t="str">
        <f>Details2!F861</f>
        <v>NULL</v>
      </c>
      <c r="G36" t="str">
        <f>Details2!G861</f>
        <v>NULL</v>
      </c>
      <c r="H36" t="str">
        <f>Details2!H861</f>
        <v>NULL</v>
      </c>
      <c r="I36" t="str">
        <f>Details2!I861</f>
        <v>NULL</v>
      </c>
      <c r="J36" t="str">
        <f>Details2!J861</f>
        <v>NULL</v>
      </c>
      <c r="K36" t="str">
        <f>Details2!K861</f>
        <v>NULL</v>
      </c>
    </row>
    <row r="37" spans="2:11" x14ac:dyDescent="0.2">
      <c r="B37" t="str">
        <f>Details2!B862</f>
        <v>Air Force</v>
      </c>
      <c r="C37" t="str">
        <f>Details2!C862</f>
        <v>0093</v>
      </c>
      <c r="D37" t="str">
        <f>Details2!D862</f>
        <v>Grand Forks AFB (319th Medical Group)</v>
      </c>
      <c r="E37" t="str">
        <f>Details2!E862</f>
        <v>C</v>
      </c>
      <c r="F37" t="str">
        <f>Details2!F862</f>
        <v>NULL</v>
      </c>
      <c r="G37" t="str">
        <f>Details2!G862</f>
        <v>NULL</v>
      </c>
      <c r="H37" t="str">
        <f>Details2!H862</f>
        <v>NULL</v>
      </c>
      <c r="I37" t="str">
        <f>Details2!I862</f>
        <v>NULL</v>
      </c>
      <c r="J37" t="str">
        <f>Details2!J862</f>
        <v>NULL</v>
      </c>
      <c r="K37" t="str">
        <f>Details2!K862</f>
        <v>NULL</v>
      </c>
    </row>
    <row r="38" spans="2:11" x14ac:dyDescent="0.2">
      <c r="B38" t="str">
        <f>Details2!B863</f>
        <v>Air Force</v>
      </c>
      <c r="C38" t="str">
        <f>Details2!C863</f>
        <v>0094</v>
      </c>
      <c r="D38" t="str">
        <f>Details2!D863</f>
        <v>Minot AFB (5th Medical Group)</v>
      </c>
      <c r="E38" t="str">
        <f>Details2!E863</f>
        <v>C</v>
      </c>
      <c r="F38" t="str">
        <f>Details2!F863</f>
        <v>NULL</v>
      </c>
      <c r="G38" t="str">
        <f>Details2!G863</f>
        <v>NULL</v>
      </c>
      <c r="H38" t="str">
        <f>Details2!H863</f>
        <v>NULL</v>
      </c>
      <c r="I38" t="str">
        <f>Details2!I863</f>
        <v>NULL</v>
      </c>
      <c r="J38" t="str">
        <f>Details2!J863</f>
        <v>NULL</v>
      </c>
      <c r="K38" t="str">
        <f>Details2!K863</f>
        <v>NULL</v>
      </c>
    </row>
    <row r="39" spans="2:11" x14ac:dyDescent="0.2">
      <c r="B39" t="str">
        <f>Details2!B864</f>
        <v>Air Force</v>
      </c>
      <c r="C39" t="str">
        <f>Details2!C864</f>
        <v>0095</v>
      </c>
      <c r="D39" t="str">
        <f>Details2!D864</f>
        <v>Wright Patterson AFB (88th Medical Group)</v>
      </c>
      <c r="E39" t="str">
        <f>Details2!E864</f>
        <v>H</v>
      </c>
      <c r="F39">
        <f>Details2!F864</f>
        <v>63</v>
      </c>
      <c r="G39">
        <f>Details2!G864</f>
        <v>57</v>
      </c>
      <c r="H39">
        <f>Details2!H864</f>
        <v>0</v>
      </c>
      <c r="I39">
        <f>Details2!I864</f>
        <v>0</v>
      </c>
      <c r="J39">
        <f>Details2!J864</f>
        <v>0</v>
      </c>
      <c r="K39">
        <f>Details2!K864</f>
        <v>0</v>
      </c>
    </row>
    <row r="40" spans="2:11" x14ac:dyDescent="0.2">
      <c r="B40" t="str">
        <f>Details2!B865</f>
        <v>Air Force</v>
      </c>
      <c r="C40" t="str">
        <f>Details2!C865</f>
        <v>0096</v>
      </c>
      <c r="D40" t="str">
        <f>Details2!D865</f>
        <v>Tinker AFB (72th Medical Group)</v>
      </c>
      <c r="E40" t="str">
        <f>Details2!E865</f>
        <v>C</v>
      </c>
      <c r="F40" t="str">
        <f>Details2!F865</f>
        <v>NULL</v>
      </c>
      <c r="G40" t="str">
        <f>Details2!G865</f>
        <v>NULL</v>
      </c>
      <c r="H40" t="str">
        <f>Details2!H865</f>
        <v>NULL</v>
      </c>
      <c r="I40" t="str">
        <f>Details2!I865</f>
        <v>NULL</v>
      </c>
      <c r="J40" t="str">
        <f>Details2!J865</f>
        <v>NULL</v>
      </c>
      <c r="K40" t="str">
        <f>Details2!K865</f>
        <v>NULL</v>
      </c>
    </row>
    <row r="41" spans="2:11" x14ac:dyDescent="0.2">
      <c r="B41" t="str">
        <f>Details2!B866</f>
        <v>Air Force</v>
      </c>
      <c r="C41" t="str">
        <f>Details2!C866</f>
        <v>0097</v>
      </c>
      <c r="D41" t="str">
        <f>Details2!D866</f>
        <v>Altus AFB (97th Medical Group)</v>
      </c>
      <c r="E41" t="str">
        <f>Details2!E866</f>
        <v>C</v>
      </c>
      <c r="F41" t="str">
        <f>Details2!F866</f>
        <v>NULL</v>
      </c>
      <c r="G41" t="str">
        <f>Details2!G866</f>
        <v>NULL</v>
      </c>
      <c r="H41" t="str">
        <f>Details2!H866</f>
        <v>NULL</v>
      </c>
      <c r="I41" t="str">
        <f>Details2!I866</f>
        <v>NULL</v>
      </c>
      <c r="J41" t="str">
        <f>Details2!J866</f>
        <v>NULL</v>
      </c>
      <c r="K41" t="str">
        <f>Details2!K866</f>
        <v>NULL</v>
      </c>
    </row>
    <row r="42" spans="2:11" x14ac:dyDescent="0.2">
      <c r="B42" t="str">
        <f>Details2!B867</f>
        <v>Air Force</v>
      </c>
      <c r="C42" t="str">
        <f>Details2!C867</f>
        <v>0101</v>
      </c>
      <c r="D42" t="str">
        <f>Details2!D867</f>
        <v>Shaw AFB (20th Medical Group)</v>
      </c>
      <c r="E42" t="str">
        <f>Details2!E867</f>
        <v>C</v>
      </c>
      <c r="F42" t="str">
        <f>Details2!F867</f>
        <v>NULL</v>
      </c>
      <c r="G42" t="str">
        <f>Details2!G867</f>
        <v>NULL</v>
      </c>
      <c r="H42" t="str">
        <f>Details2!H867</f>
        <v>NULL</v>
      </c>
      <c r="I42" t="str">
        <f>Details2!I867</f>
        <v>NULL</v>
      </c>
      <c r="J42" t="str">
        <f>Details2!J867</f>
        <v>NULL</v>
      </c>
      <c r="K42" t="str">
        <f>Details2!K867</f>
        <v>NULL</v>
      </c>
    </row>
    <row r="43" spans="2:11" x14ac:dyDescent="0.2">
      <c r="B43" t="str">
        <f>Details2!B868</f>
        <v>Air Force</v>
      </c>
      <c r="C43" t="str">
        <f>Details2!C868</f>
        <v>0106</v>
      </c>
      <c r="D43" t="str">
        <f>Details2!D868</f>
        <v>Ellsworth AFB (28th Medical Group)</v>
      </c>
      <c r="E43" t="str">
        <f>Details2!E868</f>
        <v>C</v>
      </c>
      <c r="F43" t="str">
        <f>Details2!F868</f>
        <v>NULL</v>
      </c>
      <c r="G43" t="str">
        <f>Details2!G868</f>
        <v>NULL</v>
      </c>
      <c r="H43" t="str">
        <f>Details2!H868</f>
        <v>NULL</v>
      </c>
      <c r="I43" t="str">
        <f>Details2!I868</f>
        <v>NULL</v>
      </c>
      <c r="J43" t="str">
        <f>Details2!J868</f>
        <v>NULL</v>
      </c>
      <c r="K43" t="str">
        <f>Details2!K868</f>
        <v>NULL</v>
      </c>
    </row>
    <row r="44" spans="2:11" x14ac:dyDescent="0.2">
      <c r="B44" t="str">
        <f>Details2!B869</f>
        <v>Air Force</v>
      </c>
      <c r="C44" t="str">
        <f>Details2!C869</f>
        <v>0112</v>
      </c>
      <c r="D44" t="str">
        <f>Details2!D869</f>
        <v>Dyess AFB (7th Medical Group)</v>
      </c>
      <c r="E44" t="str">
        <f>Details2!E869</f>
        <v>C</v>
      </c>
      <c r="F44" t="str">
        <f>Details2!F869</f>
        <v>NULL</v>
      </c>
      <c r="G44" t="str">
        <f>Details2!G869</f>
        <v>NULL</v>
      </c>
      <c r="H44" t="str">
        <f>Details2!H869</f>
        <v>NULL</v>
      </c>
      <c r="I44" t="str">
        <f>Details2!I869</f>
        <v>NULL</v>
      </c>
      <c r="J44" t="str">
        <f>Details2!J869</f>
        <v>NULL</v>
      </c>
      <c r="K44" t="str">
        <f>Details2!K869</f>
        <v>NULL</v>
      </c>
    </row>
    <row r="45" spans="2:11" x14ac:dyDescent="0.2">
      <c r="B45" t="str">
        <f>Details2!B870</f>
        <v>Air Force</v>
      </c>
      <c r="C45" t="str">
        <f>Details2!C870</f>
        <v>0113</v>
      </c>
      <c r="D45" t="str">
        <f>Details2!D870</f>
        <v>Sheppard AFB (82nd Medical Group)</v>
      </c>
      <c r="E45" t="str">
        <f>Details2!E870</f>
        <v>C</v>
      </c>
      <c r="F45" t="str">
        <f>Details2!F870</f>
        <v>NULL</v>
      </c>
      <c r="G45" t="str">
        <f>Details2!G870</f>
        <v>NULL</v>
      </c>
      <c r="H45" t="str">
        <f>Details2!H870</f>
        <v>NULL</v>
      </c>
      <c r="I45" t="str">
        <f>Details2!I870</f>
        <v>NULL</v>
      </c>
      <c r="J45" t="str">
        <f>Details2!J870</f>
        <v>NULL</v>
      </c>
      <c r="K45" t="str">
        <f>Details2!K870</f>
        <v>NULL</v>
      </c>
    </row>
    <row r="46" spans="2:11" x14ac:dyDescent="0.2">
      <c r="B46" t="str">
        <f>Details2!B871</f>
        <v>Air Force</v>
      </c>
      <c r="C46" t="str">
        <f>Details2!C871</f>
        <v>0114</v>
      </c>
      <c r="D46" t="str">
        <f>Details2!D871</f>
        <v>Laughlin AFB (47th Medical Group)</v>
      </c>
      <c r="E46" t="str">
        <f>Details2!E871</f>
        <v>C</v>
      </c>
      <c r="F46" t="str">
        <f>Details2!F871</f>
        <v>NULL</v>
      </c>
      <c r="G46" t="str">
        <f>Details2!G871</f>
        <v>NULL</v>
      </c>
      <c r="H46" t="str">
        <f>Details2!H871</f>
        <v>NULL</v>
      </c>
      <c r="I46" t="str">
        <f>Details2!I871</f>
        <v>NULL</v>
      </c>
      <c r="J46" t="str">
        <f>Details2!J871</f>
        <v>NULL</v>
      </c>
      <c r="K46" t="str">
        <f>Details2!K871</f>
        <v>NULL</v>
      </c>
    </row>
    <row r="47" spans="2:11" x14ac:dyDescent="0.2">
      <c r="B47" t="str">
        <f>Details2!B872</f>
        <v>Air Force</v>
      </c>
      <c r="C47" t="str">
        <f>Details2!C872</f>
        <v>0117</v>
      </c>
      <c r="D47" t="str">
        <f>Details2!D872</f>
        <v>Lackland AFB (59th Medical Wing)</v>
      </c>
      <c r="E47" t="str">
        <f>Details2!E872</f>
        <v>H</v>
      </c>
      <c r="F47">
        <f>Details2!F872</f>
        <v>0</v>
      </c>
      <c r="G47">
        <f>Details2!G872</f>
        <v>0</v>
      </c>
      <c r="H47" t="str">
        <f>Details2!H872</f>
        <v>NULL</v>
      </c>
      <c r="I47" t="str">
        <f>Details2!I872</f>
        <v>NULL</v>
      </c>
      <c r="J47" t="str">
        <f>Details2!J872</f>
        <v>NULL</v>
      </c>
      <c r="K47" t="str">
        <f>Details2!K872</f>
        <v>NULL</v>
      </c>
    </row>
    <row r="48" spans="2:11" x14ac:dyDescent="0.2">
      <c r="B48" t="str">
        <f>Details2!B873</f>
        <v>Air Force</v>
      </c>
      <c r="C48" t="str">
        <f>Details2!C873</f>
        <v>0119</v>
      </c>
      <c r="D48" t="str">
        <f>Details2!D873</f>
        <v>Hill AFB (75th Medical Group)</v>
      </c>
      <c r="E48" t="str">
        <f>Details2!E873</f>
        <v>C</v>
      </c>
      <c r="F48" t="str">
        <f>Details2!F873</f>
        <v>NULL</v>
      </c>
      <c r="G48" t="str">
        <f>Details2!G873</f>
        <v>NULL</v>
      </c>
      <c r="H48" t="str">
        <f>Details2!H873</f>
        <v>NULL</v>
      </c>
      <c r="I48" t="str">
        <f>Details2!I873</f>
        <v>NULL</v>
      </c>
      <c r="J48" t="str">
        <f>Details2!J873</f>
        <v>NULL</v>
      </c>
      <c r="K48" t="str">
        <f>Details2!K873</f>
        <v>NULL</v>
      </c>
    </row>
    <row r="49" spans="2:13" x14ac:dyDescent="0.2">
      <c r="B49" t="str">
        <f>Details2!B874</f>
        <v>Air Force</v>
      </c>
      <c r="C49" t="str">
        <f>Details2!C874</f>
        <v>0120</v>
      </c>
      <c r="D49" t="str">
        <f>Details2!D874</f>
        <v>Langley AFB (1st Medical Group)</v>
      </c>
      <c r="E49" t="str">
        <f>Details2!E874</f>
        <v>H</v>
      </c>
      <c r="F49">
        <f>Details2!F874</f>
        <v>6</v>
      </c>
      <c r="G49">
        <f>Details2!G874</f>
        <v>8</v>
      </c>
      <c r="H49">
        <f>Details2!H874</f>
        <v>15</v>
      </c>
      <c r="I49">
        <f>Details2!I874</f>
        <v>0</v>
      </c>
      <c r="J49">
        <f>Details2!J874</f>
        <v>0</v>
      </c>
      <c r="K49">
        <f>Details2!K874</f>
        <v>0</v>
      </c>
    </row>
    <row r="50" spans="2:13" x14ac:dyDescent="0.2">
      <c r="B50" t="str">
        <f>Details2!B875</f>
        <v>Air Force</v>
      </c>
      <c r="C50" t="str">
        <f>Details2!C875</f>
        <v>0128</v>
      </c>
      <c r="D50" t="str">
        <f>Details2!D875</f>
        <v>Fairchild AFB (92nd Medical Group)</v>
      </c>
      <c r="E50" t="str">
        <f>Details2!E875</f>
        <v>C</v>
      </c>
      <c r="F50" t="str">
        <f>Details2!F875</f>
        <v>NULL</v>
      </c>
      <c r="G50" t="str">
        <f>Details2!G875</f>
        <v>NULL</v>
      </c>
      <c r="H50" t="str">
        <f>Details2!H875</f>
        <v>NULL</v>
      </c>
      <c r="I50" t="str">
        <f>Details2!I875</f>
        <v>NULL</v>
      </c>
      <c r="J50" t="str">
        <f>Details2!J875</f>
        <v>NULL</v>
      </c>
      <c r="K50" t="str">
        <f>Details2!K875</f>
        <v>NULL</v>
      </c>
    </row>
    <row r="51" spans="2:13" x14ac:dyDescent="0.2">
      <c r="B51" t="str">
        <f>Details2!B876</f>
        <v>Air Force</v>
      </c>
      <c r="C51" t="str">
        <f>Details2!C876</f>
        <v>0129</v>
      </c>
      <c r="D51" t="str">
        <f>Details2!D876</f>
        <v>F.E. Warren AFB (90th Medical Group)</v>
      </c>
      <c r="E51" t="str">
        <f>Details2!E876</f>
        <v>C</v>
      </c>
      <c r="F51" t="str">
        <f>Details2!F876</f>
        <v>NULL</v>
      </c>
      <c r="G51" t="str">
        <f>Details2!G876</f>
        <v>NULL</v>
      </c>
      <c r="H51" t="str">
        <f>Details2!H876</f>
        <v>NULL</v>
      </c>
      <c r="I51" t="str">
        <f>Details2!I876</f>
        <v>NULL</v>
      </c>
      <c r="J51" t="str">
        <f>Details2!J876</f>
        <v>NULL</v>
      </c>
      <c r="K51" t="str">
        <f>Details2!K876</f>
        <v>NULL</v>
      </c>
    </row>
    <row r="52" spans="2:13" x14ac:dyDescent="0.2">
      <c r="B52" t="str">
        <f>Details2!B877</f>
        <v>Air Force</v>
      </c>
      <c r="C52" t="str">
        <f>Details2!C877</f>
        <v>0203</v>
      </c>
      <c r="D52" t="str">
        <f>Details2!D877</f>
        <v>Eielson AFB (354th Medical Group)</v>
      </c>
      <c r="E52" t="str">
        <f>Details2!E877</f>
        <v>C</v>
      </c>
      <c r="F52" t="str">
        <f>Details2!F877</f>
        <v>NULL</v>
      </c>
      <c r="G52" t="str">
        <f>Details2!G877</f>
        <v>NULL</v>
      </c>
      <c r="H52" t="str">
        <f>Details2!H877</f>
        <v>NULL</v>
      </c>
      <c r="I52" t="str">
        <f>Details2!I877</f>
        <v>NULL</v>
      </c>
      <c r="J52" t="str">
        <f>Details2!J877</f>
        <v>NULL</v>
      </c>
      <c r="K52" t="str">
        <f>Details2!K877</f>
        <v>NULL</v>
      </c>
    </row>
    <row r="53" spans="2:13" x14ac:dyDescent="0.2">
      <c r="B53" t="str">
        <f>Details2!B878</f>
        <v>Air Force</v>
      </c>
      <c r="C53" t="str">
        <f>Details2!C878</f>
        <v>0248</v>
      </c>
      <c r="D53" t="str">
        <f>Details2!D878</f>
        <v>Los Angeles AFB (61st Medical Squad)</v>
      </c>
      <c r="E53" t="str">
        <f>Details2!E878</f>
        <v>C</v>
      </c>
      <c r="F53" t="str">
        <f>Details2!F878</f>
        <v>NULL</v>
      </c>
      <c r="G53" t="str">
        <f>Details2!G878</f>
        <v>NULL</v>
      </c>
      <c r="H53" t="str">
        <f>Details2!H878</f>
        <v>NULL</v>
      </c>
      <c r="I53" t="str">
        <f>Details2!I878</f>
        <v>NULL</v>
      </c>
      <c r="J53" t="str">
        <f>Details2!J878</f>
        <v>NULL</v>
      </c>
      <c r="K53" t="str">
        <f>Details2!K878</f>
        <v>NULL</v>
      </c>
    </row>
    <row r="54" spans="2:13" x14ac:dyDescent="0.2">
      <c r="B54" t="str">
        <f>Details2!B879</f>
        <v>Air Force</v>
      </c>
      <c r="C54" t="str">
        <f>Details2!C879</f>
        <v>0250</v>
      </c>
      <c r="D54" t="str">
        <f>Details2!D879</f>
        <v>McClellan AFB (77th Medical Group)</v>
      </c>
      <c r="E54" t="str">
        <f>Details2!E879</f>
        <v>I</v>
      </c>
      <c r="F54" t="str">
        <f>Details2!F879</f>
        <v>NULL</v>
      </c>
      <c r="G54" t="str">
        <f>Details2!G879</f>
        <v>NULL</v>
      </c>
      <c r="H54" t="str">
        <f>Details2!H879</f>
        <v>NULL</v>
      </c>
      <c r="I54" t="str">
        <f>Details2!I879</f>
        <v>NULL</v>
      </c>
      <c r="J54" t="str">
        <f>Details2!J879</f>
        <v>NULL</v>
      </c>
      <c r="K54" t="str">
        <f>Details2!K879</f>
        <v>NULL</v>
      </c>
    </row>
    <row r="55" spans="2:13" x14ac:dyDescent="0.2">
      <c r="B55" t="str">
        <f>Details2!B880</f>
        <v>Air Force</v>
      </c>
      <c r="C55" t="str">
        <f>Details2!C880</f>
        <v>0252</v>
      </c>
      <c r="D55" t="str">
        <f>Details2!D880</f>
        <v>Peterson AFB (21st Medical Group)</v>
      </c>
      <c r="E55" t="str">
        <f>Details2!E880</f>
        <v>C</v>
      </c>
      <c r="F55" t="str">
        <f>Details2!F880</f>
        <v>NULL</v>
      </c>
      <c r="G55" t="str">
        <f>Details2!G880</f>
        <v>NULL</v>
      </c>
      <c r="H55" t="str">
        <f>Details2!H880</f>
        <v>NULL</v>
      </c>
      <c r="I55" t="str">
        <f>Details2!I880</f>
        <v>NULL</v>
      </c>
      <c r="J55" t="str">
        <f>Details2!J880</f>
        <v>NULL</v>
      </c>
      <c r="K55" t="str">
        <f>Details2!K880</f>
        <v>NULL</v>
      </c>
    </row>
    <row r="56" spans="2:13" x14ac:dyDescent="0.2">
      <c r="B56" t="str">
        <f>Details2!B881</f>
        <v>Air Force</v>
      </c>
      <c r="C56" t="str">
        <f>Details2!C881</f>
        <v>0287</v>
      </c>
      <c r="D56" t="str">
        <f>Details2!D881</f>
        <v>Hickam AFB (15th Medical Group)</v>
      </c>
      <c r="E56" t="str">
        <f>Details2!E881</f>
        <v>C</v>
      </c>
      <c r="F56" t="str">
        <f>Details2!F881</f>
        <v>NULL</v>
      </c>
      <c r="G56" t="str">
        <f>Details2!G881</f>
        <v>NULL</v>
      </c>
      <c r="H56" t="str">
        <f>Details2!H881</f>
        <v>NULL</v>
      </c>
      <c r="I56" t="str">
        <f>Details2!I881</f>
        <v>NULL</v>
      </c>
      <c r="J56" t="str">
        <f>Details2!J881</f>
        <v>NULL</v>
      </c>
      <c r="K56" t="str">
        <f>Details2!K881</f>
        <v>NULL</v>
      </c>
    </row>
    <row r="57" spans="2:13" x14ac:dyDescent="0.2">
      <c r="B57" t="str">
        <f>Details2!B882</f>
        <v>Air Force</v>
      </c>
      <c r="C57" t="str">
        <f>Details2!C882</f>
        <v>0310</v>
      </c>
      <c r="D57" t="str">
        <f>Details2!D882</f>
        <v>Hanscom AFB (66th Medical Group)</v>
      </c>
      <c r="E57" t="str">
        <f>Details2!E882</f>
        <v>C</v>
      </c>
      <c r="F57" t="str">
        <f>Details2!F882</f>
        <v>NULL</v>
      </c>
      <c r="G57" t="str">
        <f>Details2!G882</f>
        <v>NULL</v>
      </c>
      <c r="H57" t="str">
        <f>Details2!H882</f>
        <v>NULL</v>
      </c>
      <c r="I57" t="str">
        <f>Details2!I882</f>
        <v>NULL</v>
      </c>
      <c r="J57" t="str">
        <f>Details2!J882</f>
        <v>NULL</v>
      </c>
      <c r="K57" t="str">
        <f>Details2!K882</f>
        <v>NULL</v>
      </c>
    </row>
    <row r="58" spans="2:13" x14ac:dyDescent="0.2">
      <c r="B58" t="str">
        <f>Details2!B883</f>
        <v>Air Force</v>
      </c>
      <c r="C58" t="str">
        <f>Details2!C883</f>
        <v>0326</v>
      </c>
      <c r="D58" t="str">
        <f>Details2!D883</f>
        <v>McGuire AFB (305th Medical Group)</v>
      </c>
      <c r="E58" t="str">
        <f>Details2!E883</f>
        <v>C</v>
      </c>
      <c r="F58" t="str">
        <f>Details2!F883</f>
        <v>NULL</v>
      </c>
      <c r="G58" t="str">
        <f>Details2!G883</f>
        <v>NULL</v>
      </c>
      <c r="H58" t="str">
        <f>Details2!H883</f>
        <v>NULL</v>
      </c>
      <c r="I58" t="str">
        <f>Details2!I883</f>
        <v>NULL</v>
      </c>
      <c r="J58" t="str">
        <f>Details2!J883</f>
        <v>NULL</v>
      </c>
      <c r="K58" t="str">
        <f>Details2!K883</f>
        <v>NULL</v>
      </c>
    </row>
    <row r="59" spans="2:13" x14ac:dyDescent="0.2">
      <c r="B59" t="str">
        <f>Details2!B884</f>
        <v>Air Force</v>
      </c>
      <c r="C59" t="str">
        <f>Details2!C884</f>
        <v>0335</v>
      </c>
      <c r="D59" t="str">
        <f>Details2!D884</f>
        <v>Pope AFB (43rd Medical Group)</v>
      </c>
      <c r="E59" t="str">
        <f>Details2!E884</f>
        <v>C</v>
      </c>
      <c r="F59" t="str">
        <f>Details2!F884</f>
        <v>NULL</v>
      </c>
      <c r="G59" t="str">
        <f>Details2!G884</f>
        <v>NULL</v>
      </c>
      <c r="H59" t="str">
        <f>Details2!H884</f>
        <v>NULL</v>
      </c>
      <c r="I59" t="str">
        <f>Details2!I884</f>
        <v>NULL</v>
      </c>
      <c r="J59" t="str">
        <f>Details2!J884</f>
        <v>NULL</v>
      </c>
      <c r="K59" t="str">
        <f>Details2!K884</f>
        <v>NULL</v>
      </c>
    </row>
    <row r="60" spans="2:13" x14ac:dyDescent="0.2">
      <c r="B60" t="str">
        <f>Details2!B885</f>
        <v>Air Force</v>
      </c>
      <c r="C60" t="str">
        <f>Details2!C885</f>
        <v>0338</v>
      </c>
      <c r="D60" t="str">
        <f>Details2!D885</f>
        <v>Vance AFB (71st Medical Group)</v>
      </c>
      <c r="E60" t="str">
        <f>Details2!E885</f>
        <v>C</v>
      </c>
      <c r="F60" t="str">
        <f>Details2!F885</f>
        <v>NULL</v>
      </c>
      <c r="G60" t="str">
        <f>Details2!G885</f>
        <v>NULL</v>
      </c>
      <c r="H60" t="str">
        <f>Details2!H885</f>
        <v>NULL</v>
      </c>
      <c r="I60" t="str">
        <f>Details2!I885</f>
        <v>NULL</v>
      </c>
      <c r="J60" t="str">
        <f>Details2!J885</f>
        <v>NULL</v>
      </c>
      <c r="K60" t="str">
        <f>Details2!K885</f>
        <v>NULL</v>
      </c>
    </row>
    <row r="61" spans="2:13" x14ac:dyDescent="0.2">
      <c r="B61" t="str">
        <f>Details2!B886</f>
        <v>Air Force</v>
      </c>
      <c r="C61" t="str">
        <f>Details2!C886</f>
        <v>0356</v>
      </c>
      <c r="D61" t="str">
        <f>Details2!D886</f>
        <v>Charleston AFB (437th Medical Group)</v>
      </c>
      <c r="E61" t="str">
        <f>Details2!E886</f>
        <v>C</v>
      </c>
      <c r="F61" t="str">
        <f>Details2!F886</f>
        <v>NULL</v>
      </c>
      <c r="G61" t="str">
        <f>Details2!G886</f>
        <v>NULL</v>
      </c>
      <c r="H61" t="str">
        <f>Details2!H886</f>
        <v>NULL</v>
      </c>
      <c r="I61" t="str">
        <f>Details2!I886</f>
        <v>NULL</v>
      </c>
      <c r="J61" t="str">
        <f>Details2!J886</f>
        <v>NULL</v>
      </c>
      <c r="K61" t="str">
        <f>Details2!K886</f>
        <v>NULL</v>
      </c>
    </row>
    <row r="62" spans="2:13" x14ac:dyDescent="0.2">
      <c r="B62" t="str">
        <f>Details2!B887</f>
        <v>Air Force</v>
      </c>
      <c r="C62" t="str">
        <f>Details2!C887</f>
        <v>0363</v>
      </c>
      <c r="D62" t="str">
        <f>Details2!D887</f>
        <v>Brooks AFB (311th Medical Squad)</v>
      </c>
      <c r="E62" t="str">
        <f>Details2!E887</f>
        <v>I</v>
      </c>
      <c r="F62" t="str">
        <f>Details2!F887</f>
        <v>NULL</v>
      </c>
      <c r="G62" t="str">
        <f>Details2!G887</f>
        <v>NULL</v>
      </c>
      <c r="H62" t="str">
        <f>Details2!H887</f>
        <v>NULL</v>
      </c>
      <c r="I62" t="str">
        <f>Details2!I887</f>
        <v>NULL</v>
      </c>
      <c r="J62" t="str">
        <f>Details2!J887</f>
        <v>NULL</v>
      </c>
      <c r="K62" t="str">
        <f>Details2!K887</f>
        <v>NULL</v>
      </c>
      <c r="M62" s="2"/>
    </row>
    <row r="63" spans="2:13" x14ac:dyDescent="0.2">
      <c r="B63" t="str">
        <f>Details2!B888</f>
        <v>Air Force</v>
      </c>
      <c r="C63" t="str">
        <f>Details2!C888</f>
        <v>0364</v>
      </c>
      <c r="D63" t="str">
        <f>Details2!D888</f>
        <v>Goodfellow AFB (17th Medical Group)</v>
      </c>
      <c r="E63" t="str">
        <f>Details2!E888</f>
        <v>C</v>
      </c>
      <c r="F63" t="str">
        <f>Details2!F888</f>
        <v>NULL</v>
      </c>
      <c r="G63" t="str">
        <f>Details2!G888</f>
        <v>NULL</v>
      </c>
      <c r="H63" t="str">
        <f>Details2!H888</f>
        <v>NULL</v>
      </c>
      <c r="I63" t="str">
        <f>Details2!I888</f>
        <v>NULL</v>
      </c>
      <c r="J63" t="str">
        <f>Details2!J888</f>
        <v>NULL</v>
      </c>
      <c r="K63" t="str">
        <f>Details2!K888</f>
        <v>NULL</v>
      </c>
    </row>
    <row r="64" spans="2:13" x14ac:dyDescent="0.2">
      <c r="B64" t="str">
        <f>Details2!B889</f>
        <v>Air Force</v>
      </c>
      <c r="C64" t="str">
        <f>Details2!C889</f>
        <v>0365</v>
      </c>
      <c r="D64" t="str">
        <f>Details2!D889</f>
        <v>Kelly AFB</v>
      </c>
      <c r="E64" t="str">
        <f>Details2!E889</f>
        <v>I</v>
      </c>
      <c r="F64" t="str">
        <f>Details2!F889</f>
        <v>NULL</v>
      </c>
      <c r="G64" t="str">
        <f>Details2!G889</f>
        <v>NULL</v>
      </c>
      <c r="H64" t="str">
        <f>Details2!H889</f>
        <v>NULL</v>
      </c>
      <c r="I64" t="str">
        <f>Details2!I889</f>
        <v>NULL</v>
      </c>
      <c r="J64" t="str">
        <f>Details2!J889</f>
        <v>NULL</v>
      </c>
      <c r="K64" t="str">
        <f>Details2!K889</f>
        <v>NULL</v>
      </c>
    </row>
    <row r="65" spans="2:16" x14ac:dyDescent="0.2">
      <c r="B65" t="str">
        <f>Details2!B890</f>
        <v>Air Force</v>
      </c>
      <c r="C65" t="str">
        <f>Details2!C890</f>
        <v>0366</v>
      </c>
      <c r="D65" t="str">
        <f>Details2!D890</f>
        <v>Randolph AFB (12 Medical Group)</v>
      </c>
      <c r="E65" t="str">
        <f>Details2!E890</f>
        <v>C</v>
      </c>
      <c r="F65" t="str">
        <f>Details2!F890</f>
        <v>NULL</v>
      </c>
      <c r="G65" t="str">
        <f>Details2!G890</f>
        <v>NULL</v>
      </c>
      <c r="H65" t="str">
        <f>Details2!H890</f>
        <v>NULL</v>
      </c>
      <c r="I65" t="str">
        <f>Details2!I890</f>
        <v>NULL</v>
      </c>
      <c r="J65" t="str">
        <f>Details2!J890</f>
        <v>NULL</v>
      </c>
      <c r="K65" t="str">
        <f>Details2!K890</f>
        <v>NULL</v>
      </c>
    </row>
    <row r="66" spans="2:16" x14ac:dyDescent="0.2">
      <c r="B66" t="str">
        <f>Details2!B891</f>
        <v>Air Force</v>
      </c>
      <c r="C66" t="str">
        <f>Details2!C891</f>
        <v>0395</v>
      </c>
      <c r="D66" t="str">
        <f>Details2!D891</f>
        <v>McChord AFB (62nd Medical Group)</v>
      </c>
      <c r="E66" t="str">
        <f>Details2!E891</f>
        <v>C</v>
      </c>
      <c r="F66" t="str">
        <f>Details2!F891</f>
        <v>NULL</v>
      </c>
      <c r="G66" t="str">
        <f>Details2!G891</f>
        <v>NULL</v>
      </c>
      <c r="H66" t="str">
        <f>Details2!H891</f>
        <v>NULL</v>
      </c>
      <c r="I66" t="str">
        <f>Details2!I891</f>
        <v>NULL</v>
      </c>
      <c r="J66" t="str">
        <f>Details2!J891</f>
        <v>NULL</v>
      </c>
      <c r="K66" t="str">
        <f>Details2!K891</f>
        <v>NULL</v>
      </c>
    </row>
    <row r="67" spans="2:16" x14ac:dyDescent="0.2">
      <c r="B67" t="str">
        <f>Details2!B892</f>
        <v>Air Force</v>
      </c>
      <c r="C67" t="str">
        <f>Details2!C892</f>
        <v>0413</v>
      </c>
      <c r="D67" t="str">
        <f>Details2!D892</f>
        <v>Bolling AFB (579th Medical Group)</v>
      </c>
      <c r="E67" t="str">
        <f>Details2!E892</f>
        <v>C</v>
      </c>
      <c r="F67" t="str">
        <f>Details2!F892</f>
        <v>NULL</v>
      </c>
      <c r="G67" t="str">
        <f>Details2!G892</f>
        <v>NULL</v>
      </c>
      <c r="H67" t="str">
        <f>Details2!H892</f>
        <v>NULL</v>
      </c>
      <c r="I67" t="str">
        <f>Details2!I892</f>
        <v>NULL</v>
      </c>
      <c r="J67" t="str">
        <f>Details2!J892</f>
        <v>NULL</v>
      </c>
      <c r="K67" t="str">
        <f>Details2!K892</f>
        <v>NULL</v>
      </c>
    </row>
    <row r="68" spans="2:16" x14ac:dyDescent="0.2">
      <c r="B68" t="str">
        <f>Details2!B893</f>
        <v>Air Force</v>
      </c>
      <c r="C68" t="str">
        <f>Details2!C893</f>
        <v>0633</v>
      </c>
      <c r="D68" t="str">
        <f>Details2!D893</f>
        <v>48th Med Group (Lakenhealth)</v>
      </c>
      <c r="E68" t="str">
        <f>Details2!E893</f>
        <v>H</v>
      </c>
      <c r="F68" t="str">
        <f>Details2!F893</f>
        <v>NULL</v>
      </c>
      <c r="G68" t="str">
        <f>Details2!G893</f>
        <v>NULL</v>
      </c>
      <c r="H68" t="str">
        <f>Details2!H893</f>
        <v>NULL</v>
      </c>
      <c r="I68">
        <f>Details2!I893</f>
        <v>0</v>
      </c>
      <c r="J68">
        <f>Details2!J893</f>
        <v>0</v>
      </c>
      <c r="K68">
        <f>Details2!K893</f>
        <v>0</v>
      </c>
    </row>
    <row r="69" spans="2:16" x14ac:dyDescent="0.2">
      <c r="B69" t="str">
        <f>Details2!B894</f>
        <v>Air Force</v>
      </c>
      <c r="C69" t="str">
        <f>Details2!C894</f>
        <v>0635</v>
      </c>
      <c r="D69" t="str">
        <f>Details2!D894</f>
        <v>39th Med Group (Incirlik)</v>
      </c>
      <c r="E69" t="str">
        <f>Details2!E894</f>
        <v>C</v>
      </c>
      <c r="F69" t="str">
        <f>Details2!F894</f>
        <v>NULL</v>
      </c>
      <c r="G69" t="str">
        <f>Details2!G894</f>
        <v>NULL</v>
      </c>
      <c r="H69" t="str">
        <f>Details2!H894</f>
        <v>NULL</v>
      </c>
      <c r="I69" t="str">
        <f>Details2!I894</f>
        <v>NULL</v>
      </c>
      <c r="J69" t="str">
        <f>Details2!J894</f>
        <v>NULL</v>
      </c>
      <c r="K69" t="str">
        <f>Details2!K894</f>
        <v>NULL</v>
      </c>
    </row>
    <row r="70" spans="2:16" x14ac:dyDescent="0.2">
      <c r="B70" t="str">
        <f>Details2!B895</f>
        <v>Air Force</v>
      </c>
      <c r="C70" t="str">
        <f>Details2!C895</f>
        <v>0637</v>
      </c>
      <c r="D70" t="str">
        <f>Details2!D895</f>
        <v>8th Med Group (Kunsan AB)</v>
      </c>
      <c r="E70" t="str">
        <f>Details2!E895</f>
        <v>C</v>
      </c>
      <c r="F70" t="str">
        <f>Details2!F895</f>
        <v>NULL</v>
      </c>
      <c r="G70" t="str">
        <f>Details2!G895</f>
        <v>NULL</v>
      </c>
      <c r="H70" t="str">
        <f>Details2!H895</f>
        <v>NULL</v>
      </c>
      <c r="I70" t="str">
        <f>Details2!I895</f>
        <v>NULL</v>
      </c>
      <c r="J70" t="str">
        <f>Details2!J895</f>
        <v>NULL</v>
      </c>
      <c r="K70" t="str">
        <f>Details2!K895</f>
        <v>NULL</v>
      </c>
    </row>
    <row r="71" spans="2:16" x14ac:dyDescent="0.2">
      <c r="B71" t="str">
        <f>Details2!B896</f>
        <v>Air Force</v>
      </c>
      <c r="C71" t="str">
        <f>Details2!C896</f>
        <v>0638</v>
      </c>
      <c r="D71" t="str">
        <f>Details2!D896</f>
        <v>51st Medical Group (Osan)</v>
      </c>
      <c r="E71" t="str">
        <f>Details2!E896</f>
        <v>H</v>
      </c>
      <c r="F71" t="str">
        <f>Details2!F896</f>
        <v>NULL</v>
      </c>
      <c r="G71" t="str">
        <f>Details2!G896</f>
        <v>NULL</v>
      </c>
      <c r="H71">
        <f>Details2!H896</f>
        <v>0</v>
      </c>
      <c r="I71">
        <f>Details2!I896</f>
        <v>0</v>
      </c>
      <c r="J71" t="str">
        <f>Details2!J896</f>
        <v>NULL</v>
      </c>
      <c r="K71" t="str">
        <f>Details2!K896</f>
        <v>NULL</v>
      </c>
      <c r="L71" s="2"/>
      <c r="M71" s="2"/>
      <c r="P71" s="2"/>
    </row>
    <row r="72" spans="2:16" x14ac:dyDescent="0.2">
      <c r="B72" t="str">
        <f>Details2!B897</f>
        <v>Air Force</v>
      </c>
      <c r="C72" t="str">
        <f>Details2!C897</f>
        <v>0639</v>
      </c>
      <c r="D72" t="str">
        <f>Details2!D897</f>
        <v>35th Medical Group (Misawa)</v>
      </c>
      <c r="E72" t="str">
        <f>Details2!E897</f>
        <v>H</v>
      </c>
      <c r="F72" t="str">
        <f>Details2!F897</f>
        <v>NULL</v>
      </c>
      <c r="G72" t="str">
        <f>Details2!G897</f>
        <v>NULL</v>
      </c>
      <c r="H72" t="str">
        <f>Details2!H897</f>
        <v>NULL</v>
      </c>
      <c r="I72">
        <f>Details2!I897</f>
        <v>0</v>
      </c>
      <c r="J72">
        <f>Details2!J897</f>
        <v>0</v>
      </c>
      <c r="K72">
        <f>Details2!K897</f>
        <v>0</v>
      </c>
      <c r="L72" s="2"/>
      <c r="M72" s="2"/>
      <c r="O72" s="4"/>
    </row>
    <row r="73" spans="2:16" x14ac:dyDescent="0.2">
      <c r="B73" t="str">
        <f>Details2!B898</f>
        <v>Air Force</v>
      </c>
      <c r="C73" t="str">
        <f>Details2!C898</f>
        <v>0640</v>
      </c>
      <c r="D73" t="str">
        <f>Details2!D898</f>
        <v>374th Medical Group (Yokota)</v>
      </c>
      <c r="E73" t="str">
        <f>Details2!E898</f>
        <v>H</v>
      </c>
      <c r="F73" t="str">
        <f>Details2!F898</f>
        <v>NULL</v>
      </c>
      <c r="G73" t="str">
        <f>Details2!G898</f>
        <v>NULL</v>
      </c>
      <c r="H73" t="str">
        <f>Details2!H898</f>
        <v>NULL</v>
      </c>
      <c r="I73">
        <f>Details2!I898</f>
        <v>0</v>
      </c>
      <c r="J73">
        <f>Details2!J898</f>
        <v>0</v>
      </c>
      <c r="K73">
        <f>Details2!K898</f>
        <v>0</v>
      </c>
      <c r="L73" s="37"/>
      <c r="M73" s="2"/>
      <c r="O73" s="4"/>
    </row>
    <row r="74" spans="2:16" x14ac:dyDescent="0.2">
      <c r="B74" t="str">
        <f>Details2!B899</f>
        <v>Air Force</v>
      </c>
      <c r="C74" t="str">
        <f>Details2!C899</f>
        <v>0799</v>
      </c>
      <c r="D74" t="str">
        <f>Details2!D899</f>
        <v>470th Med Group (Geilenkirchen AB)</v>
      </c>
      <c r="E74" t="str">
        <f>Details2!E899</f>
        <v>C</v>
      </c>
      <c r="F74" t="str">
        <f>Details2!F899</f>
        <v>NULL</v>
      </c>
      <c r="G74" t="str">
        <f>Details2!G899</f>
        <v>NULL</v>
      </c>
      <c r="H74" t="str">
        <f>Details2!H899</f>
        <v>NULL</v>
      </c>
      <c r="I74" t="str">
        <f>Details2!I899</f>
        <v>NULL</v>
      </c>
      <c r="J74" t="str">
        <f>Details2!J899</f>
        <v>NULL</v>
      </c>
      <c r="K74" t="str">
        <f>Details2!K899</f>
        <v>NULL</v>
      </c>
      <c r="L74" s="2"/>
      <c r="M74" s="2"/>
      <c r="O74" s="4"/>
    </row>
    <row r="75" spans="2:16" x14ac:dyDescent="0.2">
      <c r="B75" t="str">
        <f>Details2!B900</f>
        <v>Air Force</v>
      </c>
      <c r="C75" t="str">
        <f>Details2!C900</f>
        <v>0802</v>
      </c>
      <c r="D75" t="str">
        <f>Details2!D900</f>
        <v>Andersen JB (36th Med Group)</v>
      </c>
      <c r="E75" t="str">
        <f>Details2!E900</f>
        <v>C</v>
      </c>
      <c r="F75" t="str">
        <f>Details2!F900</f>
        <v>NULL</v>
      </c>
      <c r="G75" t="str">
        <f>Details2!G900</f>
        <v>NULL</v>
      </c>
      <c r="H75" t="str">
        <f>Details2!H900</f>
        <v>NULL</v>
      </c>
      <c r="I75" t="str">
        <f>Details2!I900</f>
        <v>NULL</v>
      </c>
      <c r="J75" t="str">
        <f>Details2!J900</f>
        <v>NULL</v>
      </c>
      <c r="K75" t="str">
        <f>Details2!K900</f>
        <v>NULL</v>
      </c>
      <c r="L75" s="2"/>
      <c r="M75" s="2"/>
      <c r="O75" s="4"/>
    </row>
    <row r="76" spans="2:16" x14ac:dyDescent="0.2">
      <c r="B76" t="str">
        <f>Details2!B901</f>
        <v>Air Force</v>
      </c>
      <c r="C76" t="str">
        <f>Details2!C901</f>
        <v>0804</v>
      </c>
      <c r="D76" t="str">
        <f>Details2!D901</f>
        <v>18th Medical Group (Kadena AB)</v>
      </c>
      <c r="E76" t="str">
        <f>Details2!E901</f>
        <v>C</v>
      </c>
      <c r="F76" t="str">
        <f>Details2!F901</f>
        <v>NULL</v>
      </c>
      <c r="G76" t="str">
        <f>Details2!G901</f>
        <v>NULL</v>
      </c>
      <c r="H76" t="str">
        <f>Details2!H901</f>
        <v>NULL</v>
      </c>
      <c r="I76" t="str">
        <f>Details2!I901</f>
        <v>NULL</v>
      </c>
      <c r="J76" t="str">
        <f>Details2!J901</f>
        <v>NULL</v>
      </c>
      <c r="K76" t="str">
        <f>Details2!K901</f>
        <v>NULL</v>
      </c>
      <c r="L76" s="2"/>
      <c r="M76" s="2"/>
      <c r="O76" s="4"/>
    </row>
    <row r="77" spans="2:16" x14ac:dyDescent="0.2">
      <c r="B77" t="str">
        <f>Details2!B902</f>
        <v>Air Force</v>
      </c>
      <c r="C77" t="str">
        <f>Details2!C902</f>
        <v>0805</v>
      </c>
      <c r="D77" t="str">
        <f>Details2!D902</f>
        <v>52nd Medical Group (Spangdahlem)</v>
      </c>
      <c r="E77" t="str">
        <f>Details2!E902</f>
        <v>C</v>
      </c>
      <c r="F77" t="str">
        <f>Details2!F902</f>
        <v>NULL</v>
      </c>
      <c r="G77" t="str">
        <f>Details2!G902</f>
        <v>NULL</v>
      </c>
      <c r="H77" t="str">
        <f>Details2!H902</f>
        <v>NULL</v>
      </c>
      <c r="I77" t="str">
        <f>Details2!I902</f>
        <v>NULL</v>
      </c>
      <c r="J77" t="str">
        <f>Details2!J902</f>
        <v>NULL</v>
      </c>
      <c r="K77" t="str">
        <f>Details2!K902</f>
        <v>NULL</v>
      </c>
      <c r="L77" s="2"/>
      <c r="M77" s="2"/>
    </row>
    <row r="78" spans="2:16" x14ac:dyDescent="0.2">
      <c r="B78" t="str">
        <f>Details2!B903</f>
        <v>Air Force</v>
      </c>
      <c r="C78" t="str">
        <f>Details2!C903</f>
        <v>0806</v>
      </c>
      <c r="D78" t="str">
        <f>Details2!D903</f>
        <v>86th Medical Group-Ramstein (Ramstein AB)</v>
      </c>
      <c r="E78" t="str">
        <f>Details2!E903</f>
        <v>C</v>
      </c>
      <c r="F78" t="str">
        <f>Details2!F903</f>
        <v>NULL</v>
      </c>
      <c r="G78" t="str">
        <f>Details2!G903</f>
        <v>NULL</v>
      </c>
      <c r="H78" t="str">
        <f>Details2!H903</f>
        <v>NULL</v>
      </c>
      <c r="I78" t="str">
        <f>Details2!I903</f>
        <v>NULL</v>
      </c>
      <c r="J78" t="str">
        <f>Details2!J903</f>
        <v>NULL</v>
      </c>
      <c r="K78" t="str">
        <f>Details2!K903</f>
        <v>NULL</v>
      </c>
      <c r="L78" s="2"/>
      <c r="M78" s="2"/>
    </row>
    <row r="79" spans="2:16" x14ac:dyDescent="0.2">
      <c r="B79" t="str">
        <f>Details2!B904</f>
        <v>Air Force</v>
      </c>
      <c r="C79" t="str">
        <f>Details2!C904</f>
        <v>0808</v>
      </c>
      <c r="D79" t="str">
        <f>Details2!D904</f>
        <v>31st Medical Group (Aviano)</v>
      </c>
      <c r="E79" t="str">
        <f>Details2!E904</f>
        <v>H</v>
      </c>
      <c r="F79" t="str">
        <f>Details2!F904</f>
        <v>NULL</v>
      </c>
      <c r="G79" t="str">
        <f>Details2!G904</f>
        <v>NULL</v>
      </c>
      <c r="H79" t="str">
        <f>Details2!H904</f>
        <v>NULL</v>
      </c>
      <c r="I79">
        <f>Details2!I904</f>
        <v>0</v>
      </c>
      <c r="J79">
        <f>Details2!J904</f>
        <v>0</v>
      </c>
      <c r="K79" t="str">
        <f>Details2!K904</f>
        <v>NULL</v>
      </c>
      <c r="L79" s="2"/>
      <c r="M79" s="2"/>
      <c r="N79" s="9"/>
    </row>
    <row r="80" spans="2:16" x14ac:dyDescent="0.2">
      <c r="B80" t="str">
        <f>Details2!B905</f>
        <v>Air Force</v>
      </c>
      <c r="C80" t="str">
        <f>Details2!C905</f>
        <v>7139</v>
      </c>
      <c r="D80" t="str">
        <f>Details2!D905</f>
        <v>Hurlburt FLD (1st Special Operations Medical Group)</v>
      </c>
      <c r="E80" t="str">
        <f>Details2!E905</f>
        <v>C</v>
      </c>
      <c r="F80" t="str">
        <f>Details2!F905</f>
        <v>NULL</v>
      </c>
      <c r="G80" t="str">
        <f>Details2!G905</f>
        <v>NULL</v>
      </c>
      <c r="H80" t="str">
        <f>Details2!H905</f>
        <v>NULL</v>
      </c>
      <c r="I80" t="str">
        <f>Details2!I905</f>
        <v>NULL</v>
      </c>
      <c r="J80" t="str">
        <f>Details2!J905</f>
        <v>NULL</v>
      </c>
      <c r="K80" t="str">
        <f>Details2!K905</f>
        <v>NULL</v>
      </c>
      <c r="N80" s="9"/>
    </row>
    <row r="81" spans="2:14" x14ac:dyDescent="0.2">
      <c r="B81" t="str">
        <f>Details2!B906</f>
        <v>Air Force</v>
      </c>
      <c r="C81" t="str">
        <f>Details2!C906</f>
        <v>7200</v>
      </c>
      <c r="D81" t="str">
        <f>Details2!D906</f>
        <v>Buckley AFB (460th Medical Squadron)</v>
      </c>
      <c r="E81" t="str">
        <f>Details2!E906</f>
        <v>C</v>
      </c>
      <c r="F81" t="str">
        <f>Details2!F906</f>
        <v>NULL</v>
      </c>
      <c r="G81" t="str">
        <f>Details2!G906</f>
        <v>NULL</v>
      </c>
      <c r="H81" t="str">
        <f>Details2!H906</f>
        <v>NULL</v>
      </c>
      <c r="I81" t="str">
        <f>Details2!I906</f>
        <v>NULL</v>
      </c>
      <c r="J81" t="str">
        <f>Details2!J906</f>
        <v>NULL</v>
      </c>
      <c r="K81" t="str">
        <f>Details2!K906</f>
        <v>NULL</v>
      </c>
      <c r="N81" s="9"/>
    </row>
    <row r="82" spans="2:14" x14ac:dyDescent="0.2">
      <c r="B82" t="str">
        <f>Details2!B907</f>
        <v>ALL</v>
      </c>
      <c r="C82" t="str">
        <f>Details2!C907</f>
        <v>0000</v>
      </c>
      <c r="D82" t="str">
        <f>Details2!D907</f>
        <v>UBO Administrator</v>
      </c>
      <c r="E82" t="str">
        <f>Details2!E907</f>
        <v>NULL</v>
      </c>
      <c r="F82" t="str">
        <f>Details2!F907</f>
        <v>NULL</v>
      </c>
      <c r="G82" t="str">
        <f>Details2!G907</f>
        <v>NULL</v>
      </c>
      <c r="H82" t="str">
        <f>Details2!H907</f>
        <v>NULL</v>
      </c>
      <c r="I82" t="str">
        <f>Details2!I907</f>
        <v>NULL</v>
      </c>
      <c r="J82" t="str">
        <f>Details2!J907</f>
        <v>NULL</v>
      </c>
      <c r="K82" t="str">
        <f>Details2!K907</f>
        <v>NULL</v>
      </c>
      <c r="L82" s="9"/>
      <c r="M82" s="9"/>
      <c r="N82" s="9"/>
    </row>
    <row r="83" spans="2:14" x14ac:dyDescent="0.2">
      <c r="B83" t="str">
        <f>Details2!B908</f>
        <v>Army</v>
      </c>
      <c r="C83" t="str">
        <f>Details2!C908</f>
        <v>0001</v>
      </c>
      <c r="D83" t="str">
        <f>Details2!D908</f>
        <v>Redstone Arsenal (Fox Army Health Clinic)</v>
      </c>
      <c r="E83" t="str">
        <f>Details2!E908</f>
        <v>C</v>
      </c>
      <c r="F83" t="str">
        <f>Details2!F908</f>
        <v>NULL</v>
      </c>
      <c r="G83" t="str">
        <f>Details2!G908</f>
        <v>NULL</v>
      </c>
      <c r="H83" t="str">
        <f>Details2!H908</f>
        <v>NULL</v>
      </c>
      <c r="I83" t="str">
        <f>Details2!I908</f>
        <v>NULL</v>
      </c>
      <c r="J83" t="str">
        <f>Details2!J908</f>
        <v>NULL</v>
      </c>
      <c r="K83" t="str">
        <f>Details2!K908</f>
        <v>NULL</v>
      </c>
      <c r="L83" s="9"/>
      <c r="M83" s="9"/>
    </row>
    <row r="84" spans="2:14" x14ac:dyDescent="0.2">
      <c r="B84" t="str">
        <f>Details2!B909</f>
        <v>Army</v>
      </c>
      <c r="C84" t="str">
        <f>Details2!C909</f>
        <v>0002</v>
      </c>
      <c r="D84" t="str">
        <f>Details2!D909</f>
        <v>Ft. McClellan (Patterson ACH)</v>
      </c>
      <c r="E84" t="str">
        <f>Details2!E909</f>
        <v>I</v>
      </c>
      <c r="F84" t="str">
        <f>Details2!F909</f>
        <v>NULL</v>
      </c>
      <c r="G84" t="str">
        <f>Details2!G909</f>
        <v>NULL</v>
      </c>
      <c r="H84" t="str">
        <f>Details2!H909</f>
        <v>NULL</v>
      </c>
      <c r="I84" t="str">
        <f>Details2!I909</f>
        <v>NULL</v>
      </c>
      <c r="J84" t="str">
        <f>Details2!J909</f>
        <v>NULL</v>
      </c>
      <c r="K84" t="str">
        <f>Details2!K909</f>
        <v>NULL</v>
      </c>
      <c r="L84" s="9"/>
      <c r="M84" s="9"/>
      <c r="N84" s="3"/>
    </row>
    <row r="85" spans="2:14" x14ac:dyDescent="0.2">
      <c r="B85" t="str">
        <f>Details2!B910</f>
        <v>Army</v>
      </c>
      <c r="C85" t="str">
        <f>Details2!C910</f>
        <v>0003</v>
      </c>
      <c r="D85" t="str">
        <f>Details2!D910</f>
        <v>Ft. Rucker (Lyster Army Health Clinic)</v>
      </c>
      <c r="E85" t="str">
        <f>Details2!E910</f>
        <v>C</v>
      </c>
      <c r="F85" t="str">
        <f>Details2!F910</f>
        <v>NULL</v>
      </c>
      <c r="G85" t="str">
        <f>Details2!G910</f>
        <v>NULL</v>
      </c>
      <c r="H85" t="str">
        <f>Details2!H910</f>
        <v>NULL</v>
      </c>
      <c r="I85" t="str">
        <f>Details2!I910</f>
        <v>NULL</v>
      </c>
      <c r="J85" t="str">
        <f>Details2!J910</f>
        <v>NULL</v>
      </c>
      <c r="K85" t="str">
        <f>Details2!K910</f>
        <v>NULL</v>
      </c>
      <c r="L85" s="9"/>
      <c r="M85" s="9"/>
      <c r="N85" s="3"/>
    </row>
    <row r="86" spans="2:14" x14ac:dyDescent="0.2">
      <c r="B86" t="str">
        <f>Details2!B911</f>
        <v>Army</v>
      </c>
      <c r="C86" t="str">
        <f>Details2!C911</f>
        <v>0005</v>
      </c>
      <c r="D86" t="str">
        <f>Details2!D911</f>
        <v>Ft. Wainwright (Bassett Army Community Hospital)</v>
      </c>
      <c r="E86" t="str">
        <f>Details2!E911</f>
        <v>H</v>
      </c>
      <c r="F86">
        <f>Details2!F911</f>
        <v>9</v>
      </c>
      <c r="G86">
        <f>Details2!G911</f>
        <v>14</v>
      </c>
      <c r="H86">
        <f>Details2!H911</f>
        <v>9</v>
      </c>
      <c r="I86">
        <f>Details2!I911</f>
        <v>0</v>
      </c>
      <c r="J86">
        <f>Details2!J911</f>
        <v>0</v>
      </c>
      <c r="K86">
        <f>Details2!K911</f>
        <v>0</v>
      </c>
      <c r="N86" s="3"/>
    </row>
    <row r="87" spans="2:14" x14ac:dyDescent="0.2">
      <c r="B87" t="str">
        <f>Details2!B912</f>
        <v>Army</v>
      </c>
      <c r="C87" t="str">
        <f>Details2!C912</f>
        <v>0008</v>
      </c>
      <c r="D87" t="str">
        <f>Details2!D912</f>
        <v>Ft. Huachuca (Bliss Army Health Clinic)</v>
      </c>
      <c r="E87" t="str">
        <f>Details2!E912</f>
        <v>C</v>
      </c>
      <c r="F87" t="str">
        <f>Details2!F912</f>
        <v>NULL</v>
      </c>
      <c r="G87" t="str">
        <f>Details2!G912</f>
        <v>NULL</v>
      </c>
      <c r="H87" t="str">
        <f>Details2!H912</f>
        <v>NULL</v>
      </c>
      <c r="I87" t="str">
        <f>Details2!I912</f>
        <v>NULL</v>
      </c>
      <c r="J87" t="str">
        <f>Details2!J912</f>
        <v>NULL</v>
      </c>
      <c r="K87" t="str">
        <f>Details2!K912</f>
        <v>NULL</v>
      </c>
      <c r="L87" s="3"/>
      <c r="M87" s="3"/>
      <c r="N87" s="3"/>
    </row>
    <row r="88" spans="2:14" x14ac:dyDescent="0.2">
      <c r="B88" t="str">
        <f>Details2!B913</f>
        <v>Army</v>
      </c>
      <c r="C88" t="str">
        <f>Details2!C913</f>
        <v>0032</v>
      </c>
      <c r="D88" t="str">
        <f>Details2!D913</f>
        <v>Ft. Carson (Evans Army Community Hospital)</v>
      </c>
      <c r="E88" t="str">
        <f>Details2!E913</f>
        <v>H</v>
      </c>
      <c r="F88">
        <f>Details2!F913</f>
        <v>10</v>
      </c>
      <c r="G88">
        <f>Details2!G913</f>
        <v>6</v>
      </c>
      <c r="H88">
        <f>Details2!H913</f>
        <v>3</v>
      </c>
      <c r="I88">
        <f>Details2!I913</f>
        <v>8</v>
      </c>
      <c r="J88">
        <f>Details2!J913</f>
        <v>0</v>
      </c>
      <c r="K88">
        <f>Details2!K913</f>
        <v>0</v>
      </c>
      <c r="L88" s="3"/>
      <c r="M88" s="3"/>
    </row>
    <row r="89" spans="2:14" x14ac:dyDescent="0.2">
      <c r="B89" t="str">
        <f>Details2!B914</f>
        <v>Army</v>
      </c>
      <c r="C89" t="str">
        <f>Details2!C914</f>
        <v>0037</v>
      </c>
      <c r="D89" t="str">
        <f>Details2!D914</f>
        <v>Washington D.C. (Walter Reed Army Medical Center)</v>
      </c>
      <c r="E89" t="str">
        <f>Details2!E914</f>
        <v>I</v>
      </c>
      <c r="F89">
        <f>Details2!F914</f>
        <v>0</v>
      </c>
      <c r="G89" t="str">
        <f>Details2!G914</f>
        <v>NULL</v>
      </c>
      <c r="H89" t="str">
        <f>Details2!H914</f>
        <v>NULL</v>
      </c>
      <c r="I89" t="str">
        <f>Details2!I914</f>
        <v>NULL</v>
      </c>
      <c r="J89" t="str">
        <f>Details2!J914</f>
        <v>NULL</v>
      </c>
      <c r="K89" t="str">
        <f>Details2!K914</f>
        <v>NULL</v>
      </c>
      <c r="L89" s="3"/>
      <c r="M89" s="3"/>
    </row>
    <row r="90" spans="2:14" x14ac:dyDescent="0.2">
      <c r="B90" t="str">
        <f>Details2!B915</f>
        <v>Army</v>
      </c>
      <c r="C90" t="str">
        <f>Details2!C915</f>
        <v>0047</v>
      </c>
      <c r="D90" t="str">
        <f>Details2!D915</f>
        <v>Ft. Gordon (AMC Eisenhower-Gordon)</v>
      </c>
      <c r="E90" t="str">
        <f>Details2!E915</f>
        <v>H</v>
      </c>
      <c r="F90">
        <f>Details2!F915</f>
        <v>36</v>
      </c>
      <c r="G90">
        <f>Details2!G915</f>
        <v>23</v>
      </c>
      <c r="H90">
        <f>Details2!H915</f>
        <v>16</v>
      </c>
      <c r="I90">
        <f>Details2!I915</f>
        <v>15</v>
      </c>
      <c r="J90">
        <f>Details2!J915</f>
        <v>0</v>
      </c>
      <c r="K90">
        <f>Details2!K915</f>
        <v>0</v>
      </c>
      <c r="L90" s="3"/>
      <c r="M90" s="3"/>
    </row>
    <row r="91" spans="2:14" x14ac:dyDescent="0.2">
      <c r="B91" t="str">
        <f>Details2!B916</f>
        <v>Army</v>
      </c>
      <c r="C91" t="str">
        <f>Details2!C916</f>
        <v>0048</v>
      </c>
      <c r="D91" t="str">
        <f>Details2!D916</f>
        <v>Ft. Benning (ACH Martin-Benning)</v>
      </c>
      <c r="E91" t="str">
        <f>Details2!E916</f>
        <v>H</v>
      </c>
      <c r="F91">
        <f>Details2!F916</f>
        <v>2</v>
      </c>
      <c r="G91">
        <f>Details2!G916</f>
        <v>9</v>
      </c>
      <c r="H91">
        <f>Details2!H916</f>
        <v>1</v>
      </c>
      <c r="I91">
        <f>Details2!I916</f>
        <v>2</v>
      </c>
      <c r="J91">
        <f>Details2!J916</f>
        <v>0</v>
      </c>
      <c r="K91">
        <f>Details2!K916</f>
        <v>0</v>
      </c>
    </row>
    <row r="92" spans="2:14" x14ac:dyDescent="0.2">
      <c r="B92" t="str">
        <f>Details2!B917</f>
        <v>Army</v>
      </c>
      <c r="C92" t="str">
        <f>Details2!C917</f>
        <v>0049</v>
      </c>
      <c r="D92" t="str">
        <f>Details2!D917</f>
        <v>Ft. Stewart (Winn Army Community Hospital)</v>
      </c>
      <c r="E92" t="str">
        <f>Details2!E917</f>
        <v>H</v>
      </c>
      <c r="F92">
        <f>Details2!F917</f>
        <v>6</v>
      </c>
      <c r="G92">
        <f>Details2!G917</f>
        <v>10</v>
      </c>
      <c r="H92">
        <f>Details2!H917</f>
        <v>4</v>
      </c>
      <c r="I92">
        <f>Details2!I917</f>
        <v>2</v>
      </c>
      <c r="J92">
        <f>Details2!J917</f>
        <v>0</v>
      </c>
      <c r="K92">
        <f>Details2!K917</f>
        <v>0</v>
      </c>
    </row>
    <row r="93" spans="2:14" x14ac:dyDescent="0.2">
      <c r="B93" t="str">
        <f>Details2!B918</f>
        <v>Army</v>
      </c>
      <c r="C93" t="str">
        <f>Details2!C918</f>
        <v>0052</v>
      </c>
      <c r="D93" t="str">
        <f>Details2!D918</f>
        <v>Ft. Shafter (Tripler Army Medical Center)</v>
      </c>
      <c r="E93" t="str">
        <f>Details2!E918</f>
        <v>H</v>
      </c>
      <c r="F93">
        <f>Details2!F918</f>
        <v>51</v>
      </c>
      <c r="G93">
        <f>Details2!G918</f>
        <v>30</v>
      </c>
      <c r="H93">
        <f>Details2!H918</f>
        <v>6</v>
      </c>
      <c r="I93">
        <f>Details2!I918</f>
        <v>0</v>
      </c>
      <c r="J93">
        <f>Details2!J918</f>
        <v>0</v>
      </c>
      <c r="K93">
        <f>Details2!K918</f>
        <v>0</v>
      </c>
    </row>
    <row r="94" spans="2:14" x14ac:dyDescent="0.2">
      <c r="B94" t="str">
        <f>Details2!B919</f>
        <v>Army</v>
      </c>
      <c r="C94" t="str">
        <f>Details2!C919</f>
        <v>0057</v>
      </c>
      <c r="D94" t="str">
        <f>Details2!D919</f>
        <v>Ft. Riley (Irwin Army Community Hospital)</v>
      </c>
      <c r="E94" t="str">
        <f>Details2!E919</f>
        <v>H</v>
      </c>
      <c r="F94">
        <f>Details2!F919</f>
        <v>4</v>
      </c>
      <c r="G94">
        <f>Details2!G919</f>
        <v>8</v>
      </c>
      <c r="H94">
        <f>Details2!H919</f>
        <v>4</v>
      </c>
      <c r="I94">
        <f>Details2!I919</f>
        <v>4</v>
      </c>
      <c r="J94">
        <f>Details2!J919</f>
        <v>0</v>
      </c>
      <c r="K94">
        <f>Details2!K919</f>
        <v>0</v>
      </c>
    </row>
    <row r="95" spans="2:14" x14ac:dyDescent="0.2">
      <c r="B95" t="str">
        <f>Details2!B920</f>
        <v>Army</v>
      </c>
      <c r="C95" t="str">
        <f>Details2!C920</f>
        <v>0058</v>
      </c>
      <c r="D95" t="str">
        <f>Details2!D920</f>
        <v>Ft. Leavenworth (Munson Army Health Clinic)</v>
      </c>
      <c r="E95" t="str">
        <f>Details2!E920</f>
        <v>C</v>
      </c>
      <c r="F95" t="str">
        <f>Details2!F920</f>
        <v>NULL</v>
      </c>
      <c r="G95" t="str">
        <f>Details2!G920</f>
        <v>NULL</v>
      </c>
      <c r="H95" t="str">
        <f>Details2!H920</f>
        <v>NULL</v>
      </c>
      <c r="I95" t="str">
        <f>Details2!I920</f>
        <v>NULL</v>
      </c>
      <c r="J95" t="str">
        <f>Details2!J920</f>
        <v>NULL</v>
      </c>
      <c r="K95" t="str">
        <f>Details2!K920</f>
        <v>NULL</v>
      </c>
    </row>
    <row r="96" spans="2:14" x14ac:dyDescent="0.2">
      <c r="B96" t="str">
        <f>Details2!B921</f>
        <v>Army</v>
      </c>
      <c r="C96" t="str">
        <f>Details2!C921</f>
        <v>0060</v>
      </c>
      <c r="D96" t="str">
        <f>Details2!D921</f>
        <v>Ft. Campbell (Blanchfield Army Comm Hospital)</v>
      </c>
      <c r="E96" t="str">
        <f>Details2!E921</f>
        <v>H</v>
      </c>
      <c r="F96">
        <f>Details2!F921</f>
        <v>3</v>
      </c>
      <c r="G96">
        <f>Details2!G921</f>
        <v>7</v>
      </c>
      <c r="H96">
        <f>Details2!H921</f>
        <v>5</v>
      </c>
      <c r="I96">
        <f>Details2!I921</f>
        <v>4</v>
      </c>
      <c r="J96">
        <f>Details2!J921</f>
        <v>0</v>
      </c>
      <c r="K96">
        <f>Details2!K921</f>
        <v>0</v>
      </c>
    </row>
    <row r="97" spans="2:11" x14ac:dyDescent="0.2">
      <c r="B97" t="str">
        <f>Details2!B922</f>
        <v>Army</v>
      </c>
      <c r="C97" t="str">
        <f>Details2!C922</f>
        <v>0061</v>
      </c>
      <c r="D97" t="str">
        <f>Details2!D922</f>
        <v>Ft. Knox (Ireland Army Community Hospital)</v>
      </c>
      <c r="E97" t="str">
        <f>Details2!E922</f>
        <v>H</v>
      </c>
      <c r="F97">
        <f>Details2!F922</f>
        <v>2</v>
      </c>
      <c r="G97">
        <f>Details2!G922</f>
        <v>2</v>
      </c>
      <c r="H97">
        <f>Details2!H922</f>
        <v>2</v>
      </c>
      <c r="I97">
        <f>Details2!I922</f>
        <v>4</v>
      </c>
      <c r="J97">
        <f>Details2!J922</f>
        <v>0</v>
      </c>
      <c r="K97">
        <f>Details2!K922</f>
        <v>0</v>
      </c>
    </row>
    <row r="98" spans="2:11" x14ac:dyDescent="0.2">
      <c r="B98" t="str">
        <f>Details2!B923</f>
        <v>Army</v>
      </c>
      <c r="C98" t="str">
        <f>Details2!C923</f>
        <v>0064</v>
      </c>
      <c r="D98" t="str">
        <f>Details2!D923</f>
        <v>Ft. Polk (Bayne-Jones Army Community Hospital)</v>
      </c>
      <c r="E98" t="str">
        <f>Details2!E923</f>
        <v>H</v>
      </c>
      <c r="F98">
        <f>Details2!F923</f>
        <v>1</v>
      </c>
      <c r="G98">
        <f>Details2!G923</f>
        <v>1</v>
      </c>
      <c r="H98">
        <f>Details2!H923</f>
        <v>2</v>
      </c>
      <c r="I98">
        <f>Details2!I923</f>
        <v>0</v>
      </c>
      <c r="J98">
        <f>Details2!J923</f>
        <v>0</v>
      </c>
      <c r="K98">
        <f>Details2!K923</f>
        <v>0</v>
      </c>
    </row>
    <row r="99" spans="2:11" x14ac:dyDescent="0.2">
      <c r="B99" t="str">
        <f>Details2!B924</f>
        <v>Army</v>
      </c>
      <c r="C99" t="str">
        <f>Details2!C924</f>
        <v>0069</v>
      </c>
      <c r="D99" t="str">
        <f>Details2!D924</f>
        <v>Ft. Meade (Kimbrough Ambulatory Care Center)</v>
      </c>
      <c r="E99" t="str">
        <f>Details2!E924</f>
        <v>C</v>
      </c>
      <c r="F99" t="str">
        <f>Details2!F924</f>
        <v>NULL</v>
      </c>
      <c r="G99" t="str">
        <f>Details2!G924</f>
        <v>NULL</v>
      </c>
      <c r="H99" t="str">
        <f>Details2!H924</f>
        <v>NULL</v>
      </c>
      <c r="I99" t="str">
        <f>Details2!I924</f>
        <v>NULL</v>
      </c>
      <c r="J99" t="str">
        <f>Details2!J924</f>
        <v>NULL</v>
      </c>
      <c r="K99" t="str">
        <f>Details2!K924</f>
        <v>NULL</v>
      </c>
    </row>
    <row r="100" spans="2:11" x14ac:dyDescent="0.2">
      <c r="B100" t="str">
        <f>Details2!B925</f>
        <v>Army</v>
      </c>
      <c r="C100" t="str">
        <f>Details2!C925</f>
        <v>0075</v>
      </c>
      <c r="D100" t="str">
        <f>Details2!D925</f>
        <v>Ft. Leonard Wood (Wood Army Community Hospital)</v>
      </c>
      <c r="E100" t="str">
        <f>Details2!E925</f>
        <v>H</v>
      </c>
      <c r="F100">
        <f>Details2!F925</f>
        <v>7</v>
      </c>
      <c r="G100">
        <f>Details2!G925</f>
        <v>3</v>
      </c>
      <c r="H100">
        <f>Details2!H925</f>
        <v>4</v>
      </c>
      <c r="I100" t="str">
        <f>Details2!I925</f>
        <v>NULL</v>
      </c>
      <c r="J100">
        <f>Details2!J925</f>
        <v>0</v>
      </c>
      <c r="K100">
        <f>Details2!K925</f>
        <v>0</v>
      </c>
    </row>
    <row r="101" spans="2:11" x14ac:dyDescent="0.2">
      <c r="B101" t="str">
        <f>Details2!B926</f>
        <v>Army</v>
      </c>
      <c r="C101" t="str">
        <f>Details2!C926</f>
        <v>0081</v>
      </c>
      <c r="D101" t="str">
        <f>Details2!D926</f>
        <v>Ft. Monmouth (Patterson Army Health Clinic)</v>
      </c>
      <c r="E101" t="str">
        <f>Details2!E926</f>
        <v>I</v>
      </c>
      <c r="F101" t="str">
        <f>Details2!F926</f>
        <v>NULL</v>
      </c>
      <c r="G101" t="str">
        <f>Details2!G926</f>
        <v>NULL</v>
      </c>
      <c r="H101" t="str">
        <f>Details2!H926</f>
        <v>NULL</v>
      </c>
      <c r="I101" t="str">
        <f>Details2!I926</f>
        <v>NULL</v>
      </c>
      <c r="J101" t="str">
        <f>Details2!J926</f>
        <v>NULL</v>
      </c>
      <c r="K101" t="str">
        <f>Details2!K926</f>
        <v>NULL</v>
      </c>
    </row>
    <row r="102" spans="2:11" x14ac:dyDescent="0.2">
      <c r="B102" t="str">
        <f>Details2!B927</f>
        <v>Army</v>
      </c>
      <c r="C102" t="str">
        <f>Details2!C927</f>
        <v>0086</v>
      </c>
      <c r="D102" t="str">
        <f>Details2!D927</f>
        <v>West Point (Keller Army Community Hospital)</v>
      </c>
      <c r="E102" t="str">
        <f>Details2!E927</f>
        <v>H</v>
      </c>
      <c r="F102">
        <f>Details2!F927</f>
        <v>2</v>
      </c>
      <c r="G102">
        <f>Details2!G927</f>
        <v>0</v>
      </c>
      <c r="H102">
        <f>Details2!H927</f>
        <v>2</v>
      </c>
      <c r="I102">
        <f>Details2!I927</f>
        <v>0</v>
      </c>
      <c r="J102">
        <f>Details2!J927</f>
        <v>0</v>
      </c>
      <c r="K102">
        <f>Details2!K927</f>
        <v>0</v>
      </c>
    </row>
    <row r="103" spans="2:11" x14ac:dyDescent="0.2">
      <c r="B103" t="str">
        <f>Details2!B928</f>
        <v>Army</v>
      </c>
      <c r="C103" t="str">
        <f>Details2!C928</f>
        <v>0089</v>
      </c>
      <c r="D103" t="str">
        <f>Details2!D928</f>
        <v>Ft. Bragg (Womack Army Medical Center)</v>
      </c>
      <c r="E103" t="str">
        <f>Details2!E928</f>
        <v>H</v>
      </c>
      <c r="F103">
        <f>Details2!F928</f>
        <v>34</v>
      </c>
      <c r="G103">
        <f>Details2!G928</f>
        <v>13</v>
      </c>
      <c r="H103">
        <f>Details2!H928</f>
        <v>29</v>
      </c>
      <c r="I103">
        <f>Details2!I928</f>
        <v>1</v>
      </c>
      <c r="J103">
        <f>Details2!J928</f>
        <v>0</v>
      </c>
      <c r="K103">
        <f>Details2!K928</f>
        <v>0</v>
      </c>
    </row>
    <row r="104" spans="2:11" x14ac:dyDescent="0.2">
      <c r="B104" t="str">
        <f>Details2!B929</f>
        <v>Army</v>
      </c>
      <c r="C104" t="str">
        <f>Details2!C929</f>
        <v>0098</v>
      </c>
      <c r="D104" t="str">
        <f>Details2!D929</f>
        <v>Ft. Sill (Reynolds Army Community Hospital)</v>
      </c>
      <c r="E104" t="str">
        <f>Details2!E929</f>
        <v>H</v>
      </c>
      <c r="F104">
        <f>Details2!F929</f>
        <v>8</v>
      </c>
      <c r="G104">
        <f>Details2!G929</f>
        <v>7</v>
      </c>
      <c r="H104">
        <f>Details2!H929</f>
        <v>3</v>
      </c>
      <c r="I104">
        <f>Details2!I929</f>
        <v>4</v>
      </c>
      <c r="J104">
        <f>Details2!J929</f>
        <v>0</v>
      </c>
      <c r="K104">
        <f>Details2!K929</f>
        <v>0</v>
      </c>
    </row>
    <row r="105" spans="2:11" x14ac:dyDescent="0.2">
      <c r="B105" t="str">
        <f>Details2!B930</f>
        <v>Army</v>
      </c>
      <c r="C105" t="str">
        <f>Details2!C930</f>
        <v>0105</v>
      </c>
      <c r="D105" t="str">
        <f>Details2!D930</f>
        <v>Ft. Jackson (Moncrief Army Community Hospital)</v>
      </c>
      <c r="E105" t="str">
        <f>Details2!E930</f>
        <v>H</v>
      </c>
      <c r="F105">
        <f>Details2!F930</f>
        <v>0</v>
      </c>
      <c r="G105">
        <f>Details2!G930</f>
        <v>1</v>
      </c>
      <c r="H105">
        <f>Details2!H930</f>
        <v>0</v>
      </c>
      <c r="I105">
        <f>Details2!I930</f>
        <v>0</v>
      </c>
      <c r="J105">
        <f>Details2!J930</f>
        <v>0</v>
      </c>
      <c r="K105">
        <f>Details2!K930</f>
        <v>0</v>
      </c>
    </row>
    <row r="106" spans="2:11" x14ac:dyDescent="0.2">
      <c r="B106" t="str">
        <f>Details2!B931</f>
        <v>Army</v>
      </c>
      <c r="C106" t="str">
        <f>Details2!C931</f>
        <v>0108</v>
      </c>
      <c r="D106" t="str">
        <f>Details2!D931</f>
        <v>Ft. Bliss (William Beaumont Army Medical Center)</v>
      </c>
      <c r="E106" t="str">
        <f>Details2!E931</f>
        <v>H</v>
      </c>
      <c r="F106">
        <f>Details2!F931</f>
        <v>8</v>
      </c>
      <c r="G106">
        <f>Details2!G931</f>
        <v>18</v>
      </c>
      <c r="H106">
        <f>Details2!H931</f>
        <v>7</v>
      </c>
      <c r="I106">
        <f>Details2!I931</f>
        <v>33</v>
      </c>
      <c r="J106">
        <f>Details2!J931</f>
        <v>0</v>
      </c>
      <c r="K106">
        <f>Details2!K931</f>
        <v>0</v>
      </c>
    </row>
    <row r="107" spans="2:11" x14ac:dyDescent="0.2">
      <c r="B107" t="str">
        <f>Details2!B932</f>
        <v>Army</v>
      </c>
      <c r="C107" t="str">
        <f>Details2!C932</f>
        <v>0109</v>
      </c>
      <c r="D107" t="str">
        <f>Details2!D932</f>
        <v>BAMC-SAMMC JBSA FSH</v>
      </c>
      <c r="E107" t="str">
        <f>Details2!E932</f>
        <v>H</v>
      </c>
      <c r="F107">
        <f>Details2!F932</f>
        <v>109</v>
      </c>
      <c r="G107">
        <f>Details2!G932</f>
        <v>134</v>
      </c>
      <c r="H107">
        <f>Details2!H932</f>
        <v>61</v>
      </c>
      <c r="I107">
        <f>Details2!I932</f>
        <v>78</v>
      </c>
      <c r="J107">
        <f>Details2!J932</f>
        <v>0</v>
      </c>
      <c r="K107">
        <f>Details2!K932</f>
        <v>0</v>
      </c>
    </row>
    <row r="108" spans="2:11" x14ac:dyDescent="0.2">
      <c r="B108" t="str">
        <f>Details2!B933</f>
        <v>Army</v>
      </c>
      <c r="C108" t="str">
        <f>Details2!C933</f>
        <v>0110</v>
      </c>
      <c r="D108" t="str">
        <f>Details2!D933</f>
        <v>Ft. Hood (C.R. Darnall Army Medical Center)</v>
      </c>
      <c r="E108" t="str">
        <f>Details2!E933</f>
        <v>H</v>
      </c>
      <c r="F108">
        <f>Details2!F933</f>
        <v>10</v>
      </c>
      <c r="G108">
        <f>Details2!G933</f>
        <v>11</v>
      </c>
      <c r="H108">
        <f>Details2!H933</f>
        <v>9</v>
      </c>
      <c r="I108">
        <f>Details2!I933</f>
        <v>0</v>
      </c>
      <c r="J108">
        <f>Details2!J933</f>
        <v>0</v>
      </c>
      <c r="K108">
        <f>Details2!K933</f>
        <v>0</v>
      </c>
    </row>
    <row r="109" spans="2:11" x14ac:dyDescent="0.2">
      <c r="B109" t="str">
        <f>Details2!B934</f>
        <v>Army</v>
      </c>
      <c r="C109" t="str">
        <f>Details2!C934</f>
        <v>0121</v>
      </c>
      <c r="D109" t="str">
        <f>Details2!D934</f>
        <v>Ft. Eustis (McDonald Army Health Center)</v>
      </c>
      <c r="E109" t="str">
        <f>Details2!E934</f>
        <v>H</v>
      </c>
      <c r="F109" t="str">
        <f>Details2!F934</f>
        <v>NULL</v>
      </c>
      <c r="G109" t="str">
        <f>Details2!G934</f>
        <v>NULL</v>
      </c>
      <c r="H109" t="str">
        <f>Details2!H934</f>
        <v>NULL</v>
      </c>
      <c r="I109" t="str">
        <f>Details2!I934</f>
        <v>NULL</v>
      </c>
      <c r="J109" t="str">
        <f>Details2!J934</f>
        <v>NULL</v>
      </c>
      <c r="K109" t="str">
        <f>Details2!K934</f>
        <v>NULL</v>
      </c>
    </row>
    <row r="110" spans="2:11" x14ac:dyDescent="0.2">
      <c r="B110" t="str">
        <f>Details2!B935</f>
        <v>Army</v>
      </c>
      <c r="C110" t="str">
        <f>Details2!C935</f>
        <v>0122</v>
      </c>
      <c r="D110" t="str">
        <f>Details2!D935</f>
        <v>Ft. Lee (Kenner Army Health Clinic)</v>
      </c>
      <c r="E110" t="str">
        <f>Details2!E935</f>
        <v>C</v>
      </c>
      <c r="F110" t="str">
        <f>Details2!F935</f>
        <v>NULL</v>
      </c>
      <c r="G110" t="str">
        <f>Details2!G935</f>
        <v>NULL</v>
      </c>
      <c r="H110" t="str">
        <f>Details2!H935</f>
        <v>NULL</v>
      </c>
      <c r="I110" t="str">
        <f>Details2!I935</f>
        <v>NULL</v>
      </c>
      <c r="J110" t="str">
        <f>Details2!J935</f>
        <v>NULL</v>
      </c>
      <c r="K110" t="str">
        <f>Details2!K935</f>
        <v>NULL</v>
      </c>
    </row>
    <row r="111" spans="2:11" x14ac:dyDescent="0.2">
      <c r="B111" t="str">
        <f>Details2!B936</f>
        <v>Army</v>
      </c>
      <c r="C111" t="str">
        <f>Details2!C936</f>
        <v>0125</v>
      </c>
      <c r="D111" t="str">
        <f>Details2!D936</f>
        <v>Ft. Lewis (Madigan Army Medical Center)</v>
      </c>
      <c r="E111" t="str">
        <f>Details2!E936</f>
        <v>H</v>
      </c>
      <c r="F111">
        <f>Details2!F936</f>
        <v>76</v>
      </c>
      <c r="G111">
        <f>Details2!G936</f>
        <v>70</v>
      </c>
      <c r="H111">
        <f>Details2!H936</f>
        <v>66</v>
      </c>
      <c r="I111">
        <f>Details2!I936</f>
        <v>2</v>
      </c>
      <c r="J111">
        <f>Details2!J936</f>
        <v>0</v>
      </c>
      <c r="K111">
        <f>Details2!K936</f>
        <v>0</v>
      </c>
    </row>
    <row r="112" spans="2:11" x14ac:dyDescent="0.2">
      <c r="B112" t="str">
        <f>Details2!B937</f>
        <v>Army</v>
      </c>
      <c r="C112" t="str">
        <f>Details2!C937</f>
        <v>0131</v>
      </c>
      <c r="D112" t="str">
        <f>Details2!D937</f>
        <v>Ft. Irwin (Weed Army Community Hospital)</v>
      </c>
      <c r="E112" t="str">
        <f>Details2!E937</f>
        <v>H</v>
      </c>
      <c r="F112">
        <f>Details2!F937</f>
        <v>0</v>
      </c>
      <c r="G112">
        <f>Details2!G937</f>
        <v>0</v>
      </c>
      <c r="H112">
        <f>Details2!H937</f>
        <v>2</v>
      </c>
      <c r="I112">
        <f>Details2!I937</f>
        <v>0</v>
      </c>
      <c r="J112">
        <f>Details2!J937</f>
        <v>0</v>
      </c>
      <c r="K112">
        <f>Details2!K937</f>
        <v>0</v>
      </c>
    </row>
    <row r="113" spans="2:11" x14ac:dyDescent="0.2">
      <c r="B113" t="str">
        <f>Details2!B938</f>
        <v>Army</v>
      </c>
      <c r="C113" t="str">
        <f>Details2!C938</f>
        <v>0206</v>
      </c>
      <c r="D113" t="str">
        <f>Details2!D938</f>
        <v>Yuma Proving Grounds</v>
      </c>
      <c r="E113" t="str">
        <f>Details2!E938</f>
        <v>I</v>
      </c>
      <c r="F113" t="str">
        <f>Details2!F938</f>
        <v>NULL</v>
      </c>
      <c r="G113" t="str">
        <f>Details2!G938</f>
        <v>NULL</v>
      </c>
      <c r="H113" t="str">
        <f>Details2!H938</f>
        <v>NULL</v>
      </c>
      <c r="I113" t="str">
        <f>Details2!I938</f>
        <v>NULL</v>
      </c>
      <c r="J113" t="str">
        <f>Details2!J938</f>
        <v>NULL</v>
      </c>
      <c r="K113" t="str">
        <f>Details2!K938</f>
        <v>NULL</v>
      </c>
    </row>
    <row r="114" spans="2:11" x14ac:dyDescent="0.2">
      <c r="B114" t="str">
        <f>Details2!B939</f>
        <v>Army</v>
      </c>
      <c r="C114" t="str">
        <f>Details2!C939</f>
        <v>0256</v>
      </c>
      <c r="D114" t="str">
        <f>Details2!D939</f>
        <v>Pentagon Army Health Clinic</v>
      </c>
      <c r="E114" t="str">
        <f>Details2!E939</f>
        <v>I</v>
      </c>
      <c r="F114" t="str">
        <f>Details2!F939</f>
        <v>NULL</v>
      </c>
      <c r="G114" t="str">
        <f>Details2!G939</f>
        <v>NULL</v>
      </c>
      <c r="H114" t="str">
        <f>Details2!H939</f>
        <v>NULL</v>
      </c>
      <c r="I114" t="str">
        <f>Details2!I939</f>
        <v>NULL</v>
      </c>
      <c r="J114" t="str">
        <f>Details2!J939</f>
        <v>NULL</v>
      </c>
      <c r="K114" t="str">
        <f>Details2!K939</f>
        <v>NULL</v>
      </c>
    </row>
    <row r="115" spans="2:11" x14ac:dyDescent="0.2">
      <c r="B115" t="str">
        <f>Details2!B940</f>
        <v>Army</v>
      </c>
      <c r="C115" t="str">
        <f>Details2!C940</f>
        <v>0273</v>
      </c>
      <c r="D115" t="str">
        <f>Details2!D940</f>
        <v>Ft. McPherson (Lawrence Joel Army Health Clinic)</v>
      </c>
      <c r="E115" t="str">
        <f>Details2!E940</f>
        <v>I</v>
      </c>
      <c r="F115" t="str">
        <f>Details2!F940</f>
        <v>NULL</v>
      </c>
      <c r="G115" t="str">
        <f>Details2!G940</f>
        <v>NULL</v>
      </c>
      <c r="H115" t="str">
        <f>Details2!H940</f>
        <v>NULL</v>
      </c>
      <c r="I115" t="str">
        <f>Details2!I940</f>
        <v>NULL</v>
      </c>
      <c r="J115" t="str">
        <f>Details2!J940</f>
        <v>NULL</v>
      </c>
      <c r="K115" t="str">
        <f>Details2!K940</f>
        <v>NULL</v>
      </c>
    </row>
    <row r="116" spans="2:11" x14ac:dyDescent="0.2">
      <c r="B116" t="str">
        <f>Details2!B941</f>
        <v>Army</v>
      </c>
      <c r="C116" t="str">
        <f>Details2!C941</f>
        <v>0308</v>
      </c>
      <c r="D116" t="str">
        <f>Details2!D941</f>
        <v>Aberdeen Proving Grounds (Kirk Army Health Clinic)</v>
      </c>
      <c r="E116" t="str">
        <f>Details2!E941</f>
        <v>I</v>
      </c>
      <c r="F116" t="str">
        <f>Details2!F941</f>
        <v>NULL</v>
      </c>
      <c r="G116" t="str">
        <f>Details2!G941</f>
        <v>NULL</v>
      </c>
      <c r="H116" t="str">
        <f>Details2!H941</f>
        <v>NULL</v>
      </c>
      <c r="I116" t="str">
        <f>Details2!I941</f>
        <v>NULL</v>
      </c>
      <c r="J116" t="str">
        <f>Details2!J941</f>
        <v>NULL</v>
      </c>
      <c r="K116" t="str">
        <f>Details2!K941</f>
        <v>NULL</v>
      </c>
    </row>
    <row r="117" spans="2:11" x14ac:dyDescent="0.2">
      <c r="B117" t="str">
        <f>Details2!B942</f>
        <v>Army</v>
      </c>
      <c r="C117" t="str">
        <f>Details2!C942</f>
        <v>0309</v>
      </c>
      <c r="D117" t="str">
        <f>Details2!D942</f>
        <v>Ft. Detrick US Army Health Clinic</v>
      </c>
      <c r="E117" t="str">
        <f>Details2!E942</f>
        <v>I</v>
      </c>
      <c r="F117" t="str">
        <f>Details2!F942</f>
        <v>NULL</v>
      </c>
      <c r="G117" t="str">
        <f>Details2!G942</f>
        <v>NULL</v>
      </c>
      <c r="H117" t="str">
        <f>Details2!H942</f>
        <v>NULL</v>
      </c>
      <c r="I117" t="str">
        <f>Details2!I942</f>
        <v>NULL</v>
      </c>
      <c r="J117" t="str">
        <f>Details2!J942</f>
        <v>NULL</v>
      </c>
      <c r="K117" t="str">
        <f>Details2!K942</f>
        <v>NULL</v>
      </c>
    </row>
    <row r="118" spans="2:11" x14ac:dyDescent="0.2">
      <c r="B118" t="str">
        <f>Details2!B943</f>
        <v>Army</v>
      </c>
      <c r="C118" t="str">
        <f>Details2!C943</f>
        <v>0330</v>
      </c>
      <c r="D118" t="str">
        <f>Details2!D943</f>
        <v>Ft. Drum (Guthrie Army Health Clinic)</v>
      </c>
      <c r="E118" t="str">
        <f>Details2!E943</f>
        <v>C</v>
      </c>
      <c r="F118" t="str">
        <f>Details2!F943</f>
        <v>NULL</v>
      </c>
      <c r="G118" t="str">
        <f>Details2!G943</f>
        <v>NULL</v>
      </c>
      <c r="H118" t="str">
        <f>Details2!H943</f>
        <v>NULL</v>
      </c>
      <c r="I118" t="str">
        <f>Details2!I943</f>
        <v>NULL</v>
      </c>
      <c r="J118" t="str">
        <f>Details2!J943</f>
        <v>NULL</v>
      </c>
      <c r="K118" t="str">
        <f>Details2!K943</f>
        <v>NULL</v>
      </c>
    </row>
    <row r="119" spans="2:11" x14ac:dyDescent="0.2">
      <c r="B119" t="str">
        <f>Details2!B944</f>
        <v>Army</v>
      </c>
      <c r="C119" t="str">
        <f>Details2!C944</f>
        <v>0350</v>
      </c>
      <c r="D119" t="str">
        <f>Details2!D944</f>
        <v>Ft. Indiantown Gap US Army Health Clinic</v>
      </c>
      <c r="E119" t="str">
        <f>Details2!E944</f>
        <v>I</v>
      </c>
      <c r="F119" t="str">
        <f>Details2!F944</f>
        <v>NULL</v>
      </c>
      <c r="G119" t="str">
        <f>Details2!G944</f>
        <v>NULL</v>
      </c>
      <c r="H119" t="str">
        <f>Details2!H944</f>
        <v>NULL</v>
      </c>
      <c r="I119" t="str">
        <f>Details2!I944</f>
        <v>NULL</v>
      </c>
      <c r="J119" t="str">
        <f>Details2!J944</f>
        <v>NULL</v>
      </c>
      <c r="K119" t="str">
        <f>Details2!K944</f>
        <v>NULL</v>
      </c>
    </row>
    <row r="120" spans="2:11" x14ac:dyDescent="0.2">
      <c r="B120" t="str">
        <f>Details2!B945</f>
        <v>Army</v>
      </c>
      <c r="C120" t="str">
        <f>Details2!C945</f>
        <v>0351</v>
      </c>
      <c r="D120" t="str">
        <f>Details2!D945</f>
        <v>Letterkenny US Army Health Clinic</v>
      </c>
      <c r="E120" t="str">
        <f>Details2!E945</f>
        <v>C</v>
      </c>
      <c r="F120" t="str">
        <f>Details2!F945</f>
        <v>NULL</v>
      </c>
      <c r="G120" t="str">
        <f>Details2!G945</f>
        <v>NULL</v>
      </c>
      <c r="H120" t="str">
        <f>Details2!H945</f>
        <v>NULL</v>
      </c>
      <c r="I120" t="str">
        <f>Details2!I945</f>
        <v>NULL</v>
      </c>
      <c r="J120" t="str">
        <f>Details2!J945</f>
        <v>NULL</v>
      </c>
      <c r="K120" t="str">
        <f>Details2!K945</f>
        <v>NULL</v>
      </c>
    </row>
    <row r="121" spans="2:11" x14ac:dyDescent="0.2">
      <c r="B121" t="str">
        <f>Details2!B946</f>
        <v>Army</v>
      </c>
      <c r="C121" t="str">
        <f>Details2!C946</f>
        <v>0352</v>
      </c>
      <c r="D121" t="str">
        <f>Details2!D946</f>
        <v>Carlisle (Dunham Army Health Clinic)</v>
      </c>
      <c r="E121" t="str">
        <f>Details2!E946</f>
        <v>C</v>
      </c>
      <c r="F121" t="str">
        <f>Details2!F946</f>
        <v>NULL</v>
      </c>
      <c r="G121" t="str">
        <f>Details2!G946</f>
        <v>NULL</v>
      </c>
      <c r="H121" t="str">
        <f>Details2!H946</f>
        <v>NULL</v>
      </c>
      <c r="I121" t="str">
        <f>Details2!I946</f>
        <v>NULL</v>
      </c>
      <c r="J121" t="str">
        <f>Details2!J946</f>
        <v>NULL</v>
      </c>
      <c r="K121" t="str">
        <f>Details2!K946</f>
        <v>NULL</v>
      </c>
    </row>
    <row r="122" spans="2:11" x14ac:dyDescent="0.2">
      <c r="B122" t="str">
        <f>Details2!B947</f>
        <v>Army</v>
      </c>
      <c r="C122" t="str">
        <f>Details2!C947</f>
        <v>0353</v>
      </c>
      <c r="D122" t="str">
        <f>Details2!D947</f>
        <v>Tobyhanna US Army Health Clinic</v>
      </c>
      <c r="E122" t="str">
        <f>Details2!E947</f>
        <v>I</v>
      </c>
      <c r="F122" t="str">
        <f>Details2!F947</f>
        <v>NULL</v>
      </c>
      <c r="G122" t="str">
        <f>Details2!G947</f>
        <v>NULL</v>
      </c>
      <c r="H122" t="str">
        <f>Details2!H947</f>
        <v>NULL</v>
      </c>
      <c r="I122" t="str">
        <f>Details2!I947</f>
        <v>NULL</v>
      </c>
      <c r="J122" t="str">
        <f>Details2!J947</f>
        <v>NULL</v>
      </c>
      <c r="K122" t="str">
        <f>Details2!K947</f>
        <v>NULL</v>
      </c>
    </row>
    <row r="123" spans="2:11" x14ac:dyDescent="0.2">
      <c r="B123" t="str">
        <f>Details2!B948</f>
        <v>Army</v>
      </c>
      <c r="C123" t="str">
        <f>Details2!C948</f>
        <v>0371</v>
      </c>
      <c r="D123" t="str">
        <f>Details2!D948</f>
        <v>Dugway Proving Ground</v>
      </c>
      <c r="E123" t="str">
        <f>Details2!E948</f>
        <v>I</v>
      </c>
      <c r="F123" t="str">
        <f>Details2!F948</f>
        <v>NULL</v>
      </c>
      <c r="G123" t="str">
        <f>Details2!G948</f>
        <v>NULL</v>
      </c>
      <c r="H123" t="str">
        <f>Details2!H948</f>
        <v>NULL</v>
      </c>
      <c r="I123" t="str">
        <f>Details2!I948</f>
        <v>NULL</v>
      </c>
      <c r="J123" t="str">
        <f>Details2!J948</f>
        <v>NULL</v>
      </c>
      <c r="K123" t="str">
        <f>Details2!K948</f>
        <v>NULL</v>
      </c>
    </row>
    <row r="124" spans="2:11" x14ac:dyDescent="0.2">
      <c r="B124" t="str">
        <f>Details2!B949</f>
        <v>Army</v>
      </c>
      <c r="C124" t="str">
        <f>Details2!C949</f>
        <v>0441</v>
      </c>
      <c r="D124" t="str">
        <f>Details2!D949</f>
        <v>New Cumberland US Army Health Clinic</v>
      </c>
      <c r="E124" t="str">
        <f>Details2!E949</f>
        <v>I</v>
      </c>
      <c r="F124" t="str">
        <f>Details2!F949</f>
        <v>NULL</v>
      </c>
      <c r="G124" t="str">
        <f>Details2!G949</f>
        <v>NULL</v>
      </c>
      <c r="H124" t="str">
        <f>Details2!H949</f>
        <v>NULL</v>
      </c>
      <c r="I124" t="str">
        <f>Details2!I949</f>
        <v>NULL</v>
      </c>
      <c r="J124" t="str">
        <f>Details2!J949</f>
        <v>NULL</v>
      </c>
      <c r="K124" t="str">
        <f>Details2!K949</f>
        <v>NULL</v>
      </c>
    </row>
    <row r="125" spans="2:11" x14ac:dyDescent="0.2">
      <c r="B125" t="str">
        <f>Details2!B950</f>
        <v>Army</v>
      </c>
      <c r="C125" t="str">
        <f>Details2!C950</f>
        <v>0606</v>
      </c>
      <c r="D125" t="str">
        <f>Details2!D950</f>
        <v>Heidelberg MEDDAC</v>
      </c>
      <c r="E125" t="str">
        <f>Details2!E950</f>
        <v>I</v>
      </c>
      <c r="F125" t="str">
        <f>Details2!F950</f>
        <v>NULL</v>
      </c>
      <c r="G125" t="str">
        <f>Details2!G950</f>
        <v>NULL</v>
      </c>
      <c r="H125" t="str">
        <f>Details2!H950</f>
        <v>NULL</v>
      </c>
      <c r="I125" t="str">
        <f>Details2!I950</f>
        <v>NULL</v>
      </c>
      <c r="J125" t="str">
        <f>Details2!J950</f>
        <v>NULL</v>
      </c>
      <c r="K125" t="str">
        <f>Details2!K950</f>
        <v>NULL</v>
      </c>
    </row>
    <row r="126" spans="2:11" x14ac:dyDescent="0.2">
      <c r="B126" t="str">
        <f>Details2!B951</f>
        <v>Army</v>
      </c>
      <c r="C126" t="str">
        <f>Details2!C951</f>
        <v>0607</v>
      </c>
      <c r="D126" t="str">
        <f>Details2!D951</f>
        <v>Landstuhl Regional Medical Center</v>
      </c>
      <c r="E126" t="str">
        <f>Details2!E951</f>
        <v>H</v>
      </c>
      <c r="F126">
        <f>Details2!F951</f>
        <v>15</v>
      </c>
      <c r="G126">
        <f>Details2!G951</f>
        <v>22</v>
      </c>
      <c r="H126">
        <f>Details2!H951</f>
        <v>15</v>
      </c>
      <c r="I126">
        <f>Details2!I951</f>
        <v>23</v>
      </c>
      <c r="J126">
        <f>Details2!J951</f>
        <v>0</v>
      </c>
      <c r="K126">
        <f>Details2!K951</f>
        <v>0</v>
      </c>
    </row>
    <row r="127" spans="2:11" x14ac:dyDescent="0.2">
      <c r="B127" t="str">
        <f>Details2!B952</f>
        <v>Army</v>
      </c>
      <c r="C127" t="str">
        <f>Details2!C952</f>
        <v>0609</v>
      </c>
      <c r="D127" t="str">
        <f>Details2!D952</f>
        <v>Bavaria MEDDAC</v>
      </c>
      <c r="E127" t="str">
        <f>Details2!E952</f>
        <v>C</v>
      </c>
      <c r="F127" t="str">
        <f>Details2!F952</f>
        <v>NULL</v>
      </c>
      <c r="G127" t="str">
        <f>Details2!G952</f>
        <v>NULL</v>
      </c>
      <c r="H127" t="str">
        <f>Details2!H952</f>
        <v>NULL</v>
      </c>
      <c r="I127" t="str">
        <f>Details2!I952</f>
        <v>NULL</v>
      </c>
      <c r="J127" t="str">
        <f>Details2!J952</f>
        <v>NULL</v>
      </c>
      <c r="K127" t="str">
        <f>Details2!K952</f>
        <v>NULL</v>
      </c>
    </row>
    <row r="128" spans="2:11" x14ac:dyDescent="0.2">
      <c r="B128" t="str">
        <f>Details2!B953</f>
        <v>Army</v>
      </c>
      <c r="C128" t="str">
        <f>Details2!C953</f>
        <v>0610</v>
      </c>
      <c r="D128" t="str">
        <f>Details2!D953</f>
        <v>BG CRAWFORD SAMS AHC-CAMP ZAMA</v>
      </c>
      <c r="E128" t="str">
        <f>Details2!E953</f>
        <v>C</v>
      </c>
      <c r="F128" t="str">
        <f>Details2!F953</f>
        <v>NULL</v>
      </c>
      <c r="G128" t="str">
        <f>Details2!G953</f>
        <v>NULL</v>
      </c>
      <c r="H128" t="str">
        <f>Details2!H953</f>
        <v>NULL</v>
      </c>
      <c r="I128" t="str">
        <f>Details2!I953</f>
        <v>NULL</v>
      </c>
      <c r="J128" t="str">
        <f>Details2!J953</f>
        <v>NULL</v>
      </c>
      <c r="K128" t="str">
        <f>Details2!K953</f>
        <v>NULL</v>
      </c>
    </row>
    <row r="129" spans="2:12" x14ac:dyDescent="0.2">
      <c r="B129" t="str">
        <f>Details2!B954</f>
        <v>Army</v>
      </c>
      <c r="C129" t="str">
        <f>Details2!C954</f>
        <v>0612</v>
      </c>
      <c r="D129" t="str">
        <f>Details2!D954</f>
        <v>Brian Allgood ACH - Seoul</v>
      </c>
      <c r="E129" t="str">
        <f>Details2!E954</f>
        <v>H</v>
      </c>
      <c r="F129">
        <f>Details2!F954</f>
        <v>0</v>
      </c>
      <c r="G129">
        <f>Details2!G954</f>
        <v>0</v>
      </c>
      <c r="H129">
        <f>Details2!H954</f>
        <v>0</v>
      </c>
      <c r="I129">
        <f>Details2!I954</f>
        <v>2</v>
      </c>
      <c r="J129">
        <f>Details2!J954</f>
        <v>0</v>
      </c>
      <c r="K129">
        <f>Details2!K954</f>
        <v>0</v>
      </c>
    </row>
    <row r="130" spans="2:12" x14ac:dyDescent="0.2">
      <c r="B130" t="str">
        <f>Details2!B955</f>
        <v>Navy</v>
      </c>
      <c r="C130" t="str">
        <f>Details2!C955</f>
        <v>0024</v>
      </c>
      <c r="D130" t="str">
        <f>Details2!D955</f>
        <v>NH Camp Pendelton</v>
      </c>
      <c r="E130" t="str">
        <f>Details2!E955</f>
        <v>H</v>
      </c>
      <c r="F130">
        <f>Details2!F955</f>
        <v>4</v>
      </c>
      <c r="G130">
        <f>Details2!G955</f>
        <v>7</v>
      </c>
      <c r="H130">
        <f>Details2!H955</f>
        <v>8</v>
      </c>
      <c r="I130">
        <f>Details2!I955</f>
        <v>8</v>
      </c>
      <c r="J130">
        <f>Details2!J955</f>
        <v>0</v>
      </c>
      <c r="K130">
        <f>Details2!K955</f>
        <v>0</v>
      </c>
    </row>
    <row r="131" spans="2:12" x14ac:dyDescent="0.2">
      <c r="B131" t="str">
        <f>Details2!B956</f>
        <v>Navy</v>
      </c>
      <c r="C131" t="str">
        <f>Details2!C956</f>
        <v>0028</v>
      </c>
      <c r="D131" t="str">
        <f>Details2!D956</f>
        <v>NHC Lemoore</v>
      </c>
      <c r="E131" t="str">
        <f>Details2!E956</f>
        <v>C</v>
      </c>
      <c r="F131">
        <f>Details2!F956</f>
        <v>0</v>
      </c>
      <c r="G131">
        <f>Details2!G956</f>
        <v>1</v>
      </c>
      <c r="H131">
        <f>Details2!H956</f>
        <v>0</v>
      </c>
      <c r="I131">
        <f>Details2!I956</f>
        <v>0</v>
      </c>
      <c r="J131">
        <f>Details2!J956</f>
        <v>0</v>
      </c>
      <c r="K131">
        <f>Details2!K956</f>
        <v>0</v>
      </c>
      <c r="L131" s="26"/>
    </row>
    <row r="132" spans="2:12" x14ac:dyDescent="0.2">
      <c r="B132" t="str">
        <f>Details2!B957</f>
        <v>Navy</v>
      </c>
      <c r="C132" t="str">
        <f>Details2!C957</f>
        <v>0029</v>
      </c>
      <c r="D132" t="str">
        <f>Details2!D957</f>
        <v>NMC San Diego</v>
      </c>
      <c r="E132" t="str">
        <f>Details2!E957</f>
        <v>H</v>
      </c>
      <c r="F132">
        <f>Details2!F957</f>
        <v>28</v>
      </c>
      <c r="G132">
        <f>Details2!G957</f>
        <v>24</v>
      </c>
      <c r="H132">
        <f>Details2!H957</f>
        <v>9</v>
      </c>
      <c r="I132">
        <f>Details2!I957</f>
        <v>12</v>
      </c>
      <c r="J132">
        <f>Details2!J957</f>
        <v>0</v>
      </c>
      <c r="K132">
        <f>Details2!K957</f>
        <v>0</v>
      </c>
      <c r="L132" s="26"/>
    </row>
    <row r="133" spans="2:12" x14ac:dyDescent="0.2">
      <c r="B133" t="str">
        <f>Details2!B958</f>
        <v>Navy</v>
      </c>
      <c r="C133" t="str">
        <f>Details2!C958</f>
        <v>0030</v>
      </c>
      <c r="D133" t="str">
        <f>Details2!D958</f>
        <v>NH 29 Palms</v>
      </c>
      <c r="E133" t="str">
        <f>Details2!E958</f>
        <v>H</v>
      </c>
      <c r="F133">
        <f>Details2!F958</f>
        <v>3</v>
      </c>
      <c r="G133">
        <f>Details2!G958</f>
        <v>0</v>
      </c>
      <c r="H133">
        <f>Details2!H958</f>
        <v>0</v>
      </c>
      <c r="I133">
        <f>Details2!I958</f>
        <v>0</v>
      </c>
      <c r="J133">
        <f>Details2!J958</f>
        <v>0</v>
      </c>
      <c r="K133">
        <f>Details2!K958</f>
        <v>0</v>
      </c>
      <c r="L133" s="26"/>
    </row>
    <row r="134" spans="2:12" x14ac:dyDescent="0.2">
      <c r="B134" t="str">
        <f>Details2!B959</f>
        <v>Navy</v>
      </c>
      <c r="C134" t="str">
        <f>Details2!C959</f>
        <v>0035</v>
      </c>
      <c r="D134" t="str">
        <f>Details2!D959</f>
        <v>NBHC Groton</v>
      </c>
      <c r="E134" t="str">
        <f>Details2!E959</f>
        <v>C</v>
      </c>
      <c r="F134" t="str">
        <f>Details2!F959</f>
        <v>NULL</v>
      </c>
      <c r="G134" t="str">
        <f>Details2!G959</f>
        <v>NULL</v>
      </c>
      <c r="H134" t="str">
        <f>Details2!H959</f>
        <v>NULL</v>
      </c>
      <c r="I134" t="str">
        <f>Details2!I959</f>
        <v>NULL</v>
      </c>
      <c r="J134" t="str">
        <f>Details2!J959</f>
        <v>NULL</v>
      </c>
      <c r="K134" t="str">
        <f>Details2!K959</f>
        <v>NULL</v>
      </c>
      <c r="L134" s="26"/>
    </row>
    <row r="135" spans="2:12" x14ac:dyDescent="0.2">
      <c r="B135" t="str">
        <f>Details2!B960</f>
        <v>Navy</v>
      </c>
      <c r="C135" t="str">
        <f>Details2!C960</f>
        <v>0038</v>
      </c>
      <c r="D135" t="str">
        <f>Details2!D960</f>
        <v>NH Pensacola</v>
      </c>
      <c r="E135" t="str">
        <f>Details2!E960</f>
        <v>H</v>
      </c>
      <c r="F135">
        <f>Details2!F960</f>
        <v>11</v>
      </c>
      <c r="G135">
        <f>Details2!G960</f>
        <v>18</v>
      </c>
      <c r="H135">
        <f>Details2!H960</f>
        <v>0</v>
      </c>
      <c r="I135">
        <f>Details2!I960</f>
        <v>0</v>
      </c>
      <c r="J135">
        <f>Details2!J960</f>
        <v>0</v>
      </c>
      <c r="K135">
        <f>Details2!K960</f>
        <v>0</v>
      </c>
      <c r="L135" s="26"/>
    </row>
    <row r="136" spans="2:12" x14ac:dyDescent="0.2">
      <c r="B136" t="str">
        <f>Details2!B961</f>
        <v>Navy</v>
      </c>
      <c r="C136" t="str">
        <f>Details2!C961</f>
        <v>0039</v>
      </c>
      <c r="D136" t="str">
        <f>Details2!D961</f>
        <v>NH Jacksonville</v>
      </c>
      <c r="E136" t="str">
        <f>Details2!E961</f>
        <v>H</v>
      </c>
      <c r="F136">
        <f>Details2!F961</f>
        <v>8</v>
      </c>
      <c r="G136">
        <f>Details2!G961</f>
        <v>13</v>
      </c>
      <c r="H136">
        <f>Details2!H961</f>
        <v>14</v>
      </c>
      <c r="I136">
        <f>Details2!I961</f>
        <v>28</v>
      </c>
      <c r="J136">
        <f>Details2!J961</f>
        <v>0</v>
      </c>
      <c r="K136">
        <f>Details2!K961</f>
        <v>0</v>
      </c>
      <c r="L136" s="26"/>
    </row>
    <row r="137" spans="2:12" x14ac:dyDescent="0.2">
      <c r="B137" t="str">
        <f>Details2!B962</f>
        <v>Navy</v>
      </c>
      <c r="C137" t="str">
        <f>Details2!C962</f>
        <v>0056</v>
      </c>
      <c r="D137" t="str">
        <f>Details2!D962</f>
        <v>NHC Great Lakes</v>
      </c>
      <c r="E137" t="str">
        <f>Details2!E962</f>
        <v>C</v>
      </c>
      <c r="F137" t="str">
        <f>Details2!F962</f>
        <v>NULL</v>
      </c>
      <c r="G137" t="str">
        <f>Details2!G962</f>
        <v>NULL</v>
      </c>
      <c r="H137" t="str">
        <f>Details2!H962</f>
        <v>NULL</v>
      </c>
      <c r="I137" t="str">
        <f>Details2!I962</f>
        <v>NULL</v>
      </c>
      <c r="J137" t="str">
        <f>Details2!J962</f>
        <v>NULL</v>
      </c>
      <c r="K137" t="str">
        <f>Details2!K962</f>
        <v>NULL</v>
      </c>
      <c r="L137" s="26"/>
    </row>
    <row r="138" spans="2:12" x14ac:dyDescent="0.2">
      <c r="B138" t="str">
        <f>Details2!B963</f>
        <v>Navy</v>
      </c>
      <c r="C138" t="str">
        <f>Details2!C963</f>
        <v>0068</v>
      </c>
      <c r="D138" t="str">
        <f>Details2!D963</f>
        <v>NHC Patuxent River</v>
      </c>
      <c r="E138" t="str">
        <f>Details2!E963</f>
        <v>C</v>
      </c>
      <c r="F138" t="str">
        <f>Details2!F963</f>
        <v>NULL</v>
      </c>
      <c r="G138" t="str">
        <f>Details2!G963</f>
        <v>NULL</v>
      </c>
      <c r="H138" t="str">
        <f>Details2!H963</f>
        <v>NULL</v>
      </c>
      <c r="I138" t="str">
        <f>Details2!I963</f>
        <v>NULL</v>
      </c>
      <c r="J138" t="str">
        <f>Details2!J963</f>
        <v>NULL</v>
      </c>
      <c r="K138" t="str">
        <f>Details2!K963</f>
        <v>NULL</v>
      </c>
      <c r="L138" s="26"/>
    </row>
    <row r="139" spans="2:12" x14ac:dyDescent="0.2">
      <c r="B139" t="str">
        <f>Details2!B964</f>
        <v>Navy</v>
      </c>
      <c r="C139" t="str">
        <f>Details2!C964</f>
        <v>0091</v>
      </c>
      <c r="D139" t="str">
        <f>Details2!D964</f>
        <v>NH Camp Lejeune</v>
      </c>
      <c r="E139" t="str">
        <f>Details2!E964</f>
        <v>H</v>
      </c>
      <c r="F139">
        <f>Details2!F964</f>
        <v>5</v>
      </c>
      <c r="G139">
        <f>Details2!G964</f>
        <v>16</v>
      </c>
      <c r="H139">
        <f>Details2!H964</f>
        <v>18</v>
      </c>
      <c r="I139">
        <f>Details2!I964</f>
        <v>12</v>
      </c>
      <c r="J139">
        <f>Details2!J964</f>
        <v>0</v>
      </c>
      <c r="K139">
        <f>Details2!K964</f>
        <v>0</v>
      </c>
      <c r="L139" s="26"/>
    </row>
    <row r="140" spans="2:12" x14ac:dyDescent="0.2">
      <c r="B140" t="str">
        <f>Details2!B965</f>
        <v>Navy</v>
      </c>
      <c r="C140" t="str">
        <f>Details2!C965</f>
        <v>0092</v>
      </c>
      <c r="D140" t="str">
        <f>Details2!D965</f>
        <v>NHC Cherry Point</v>
      </c>
      <c r="E140" t="str">
        <f>Details2!E965</f>
        <v>H</v>
      </c>
      <c r="F140" t="str">
        <f>Details2!F965</f>
        <v>NULL</v>
      </c>
      <c r="G140" t="str">
        <f>Details2!G965</f>
        <v>NULL</v>
      </c>
      <c r="H140" t="str">
        <f>Details2!H965</f>
        <v>NULL</v>
      </c>
      <c r="I140" t="str">
        <f>Details2!I965</f>
        <v>NULL</v>
      </c>
      <c r="J140" t="str">
        <f>Details2!J965</f>
        <v>NULL</v>
      </c>
      <c r="K140" t="str">
        <f>Details2!K965</f>
        <v>NULL</v>
      </c>
      <c r="L140" s="26"/>
    </row>
    <row r="141" spans="2:12" x14ac:dyDescent="0.2">
      <c r="B141" t="str">
        <f>Details2!B966</f>
        <v>Navy</v>
      </c>
      <c r="C141" t="str">
        <f>Details2!C966</f>
        <v>0100</v>
      </c>
      <c r="D141" t="str">
        <f>Details2!D966</f>
        <v>NHC New England</v>
      </c>
      <c r="E141" t="str">
        <f>Details2!E966</f>
        <v>C</v>
      </c>
      <c r="F141" t="str">
        <f>Details2!F966</f>
        <v>NULL</v>
      </c>
      <c r="G141" t="str">
        <f>Details2!G966</f>
        <v>NULL</v>
      </c>
      <c r="H141" t="str">
        <f>Details2!H966</f>
        <v>NULL</v>
      </c>
      <c r="I141" t="str">
        <f>Details2!I966</f>
        <v>NULL</v>
      </c>
      <c r="J141" t="str">
        <f>Details2!J966</f>
        <v>NULL</v>
      </c>
      <c r="K141" t="str">
        <f>Details2!K966</f>
        <v>NULL</v>
      </c>
      <c r="L141" s="26"/>
    </row>
    <row r="142" spans="2:12" x14ac:dyDescent="0.2">
      <c r="B142" t="str">
        <f>Details2!B967</f>
        <v>Navy</v>
      </c>
      <c r="C142" t="str">
        <f>Details2!C967</f>
        <v>0103</v>
      </c>
      <c r="D142" t="str">
        <f>Details2!D967</f>
        <v>NHC Charleston</v>
      </c>
      <c r="E142" t="str">
        <f>Details2!E967</f>
        <v>H</v>
      </c>
      <c r="F142" t="str">
        <f>Details2!F967</f>
        <v>NULL</v>
      </c>
      <c r="G142" t="str">
        <f>Details2!G967</f>
        <v>NULL</v>
      </c>
      <c r="H142" t="str">
        <f>Details2!H967</f>
        <v>NULL</v>
      </c>
      <c r="I142" t="str">
        <f>Details2!I967</f>
        <v>NULL</v>
      </c>
      <c r="J142" t="str">
        <f>Details2!J967</f>
        <v>NULL</v>
      </c>
      <c r="K142" t="str">
        <f>Details2!K967</f>
        <v>NULL</v>
      </c>
      <c r="L142" s="26"/>
    </row>
    <row r="143" spans="2:12" x14ac:dyDescent="0.2">
      <c r="B143" t="str">
        <f>Details2!B968</f>
        <v>Navy</v>
      </c>
      <c r="C143" t="str">
        <f>Details2!C968</f>
        <v>0104</v>
      </c>
      <c r="D143" t="str">
        <f>Details2!D968</f>
        <v>NH Beaufort</v>
      </c>
      <c r="E143" t="str">
        <f>Details2!E968</f>
        <v>H</v>
      </c>
      <c r="F143">
        <f>Details2!F968</f>
        <v>0</v>
      </c>
      <c r="G143">
        <f>Details2!G968</f>
        <v>0</v>
      </c>
      <c r="H143">
        <f>Details2!H968</f>
        <v>0</v>
      </c>
      <c r="I143">
        <f>Details2!I968</f>
        <v>0</v>
      </c>
      <c r="J143">
        <f>Details2!J968</f>
        <v>0</v>
      </c>
      <c r="K143">
        <f>Details2!K968</f>
        <v>0</v>
      </c>
      <c r="L143" s="26"/>
    </row>
    <row r="144" spans="2:12" x14ac:dyDescent="0.2">
      <c r="B144" t="str">
        <f>Details2!B969</f>
        <v>Navy</v>
      </c>
      <c r="C144" t="str">
        <f>Details2!C969</f>
        <v>0107</v>
      </c>
      <c r="D144" t="str">
        <f>Details2!D969</f>
        <v>NBHC NSA Mid-South</v>
      </c>
      <c r="E144" t="str">
        <f>Details2!E969</f>
        <v>C</v>
      </c>
      <c r="F144" t="str">
        <f>Details2!F969</f>
        <v>NULL</v>
      </c>
      <c r="G144" t="str">
        <f>Details2!G969</f>
        <v>NULL</v>
      </c>
      <c r="H144" t="str">
        <f>Details2!H969</f>
        <v>NULL</v>
      </c>
      <c r="I144" t="str">
        <f>Details2!I969</f>
        <v>NULL</v>
      </c>
      <c r="J144" t="str">
        <f>Details2!J969</f>
        <v>NULL</v>
      </c>
      <c r="K144" t="str">
        <f>Details2!K969</f>
        <v>NULL</v>
      </c>
      <c r="L144" s="26"/>
    </row>
    <row r="145" spans="2:12" x14ac:dyDescent="0.2">
      <c r="B145" t="str">
        <f>Details2!B970</f>
        <v>Navy</v>
      </c>
      <c r="C145" t="str">
        <f>Details2!C970</f>
        <v>0118</v>
      </c>
      <c r="D145" t="str">
        <f>Details2!D970</f>
        <v>NHC Corpus Christi</v>
      </c>
      <c r="E145" t="str">
        <f>Details2!E970</f>
        <v>C</v>
      </c>
      <c r="F145" t="str">
        <f>Details2!F970</f>
        <v>NULL</v>
      </c>
      <c r="G145" t="str">
        <f>Details2!G970</f>
        <v>NULL</v>
      </c>
      <c r="H145" t="str">
        <f>Details2!H970</f>
        <v>NULL</v>
      </c>
      <c r="I145" t="str">
        <f>Details2!I970</f>
        <v>NULL</v>
      </c>
      <c r="J145" t="str">
        <f>Details2!J970</f>
        <v>NULL</v>
      </c>
      <c r="K145" t="str">
        <f>Details2!K970</f>
        <v>NULL</v>
      </c>
    </row>
    <row r="146" spans="2:12" x14ac:dyDescent="0.2">
      <c r="B146" t="str">
        <f>Details2!B971</f>
        <v>Navy</v>
      </c>
      <c r="C146" t="str">
        <f>Details2!C971</f>
        <v>0124</v>
      </c>
      <c r="D146" t="str">
        <f>Details2!D971</f>
        <v>NMC Portsmouth</v>
      </c>
      <c r="E146" t="str">
        <f>Details2!E971</f>
        <v>H</v>
      </c>
      <c r="F146">
        <f>Details2!F971</f>
        <v>44</v>
      </c>
      <c r="G146">
        <f>Details2!G971</f>
        <v>44</v>
      </c>
      <c r="H146">
        <f>Details2!H971</f>
        <v>40</v>
      </c>
      <c r="I146">
        <f>Details2!I971</f>
        <v>35</v>
      </c>
      <c r="J146">
        <f>Details2!J971</f>
        <v>0</v>
      </c>
      <c r="K146">
        <f>Details2!K971</f>
        <v>0</v>
      </c>
      <c r="L146" s="26"/>
    </row>
    <row r="147" spans="2:12" x14ac:dyDescent="0.2">
      <c r="B147" t="str">
        <f>Details2!B972</f>
        <v>Navy</v>
      </c>
      <c r="C147" t="str">
        <f>Details2!C972</f>
        <v>0126</v>
      </c>
      <c r="D147" t="str">
        <f>Details2!D972</f>
        <v>NH Bremerton</v>
      </c>
      <c r="E147" t="str">
        <f>Details2!E972</f>
        <v>H</v>
      </c>
      <c r="F147">
        <f>Details2!F972</f>
        <v>12</v>
      </c>
      <c r="G147">
        <f>Details2!G972</f>
        <v>2</v>
      </c>
      <c r="H147">
        <f>Details2!H972</f>
        <v>0</v>
      </c>
      <c r="I147">
        <f>Details2!I972</f>
        <v>6</v>
      </c>
      <c r="J147">
        <f>Details2!J972</f>
        <v>0</v>
      </c>
      <c r="K147">
        <f>Details2!K972</f>
        <v>0</v>
      </c>
      <c r="L147" s="26"/>
    </row>
    <row r="148" spans="2:12" x14ac:dyDescent="0.2">
      <c r="B148" t="str">
        <f>Details2!B973</f>
        <v>Navy</v>
      </c>
      <c r="C148" t="str">
        <f>Details2!C973</f>
        <v>0127</v>
      </c>
      <c r="D148" t="str">
        <f>Details2!D973</f>
        <v>NHC Oak Harbor</v>
      </c>
      <c r="E148" t="str">
        <f>Details2!E973</f>
        <v>H</v>
      </c>
      <c r="F148">
        <f>Details2!F973</f>
        <v>1</v>
      </c>
      <c r="G148">
        <f>Details2!G973</f>
        <v>0</v>
      </c>
      <c r="H148">
        <f>Details2!H973</f>
        <v>0</v>
      </c>
      <c r="I148">
        <f>Details2!I973</f>
        <v>0</v>
      </c>
      <c r="J148">
        <f>Details2!J973</f>
        <v>0</v>
      </c>
      <c r="K148">
        <f>Details2!K973</f>
        <v>0</v>
      </c>
    </row>
    <row r="149" spans="2:12" x14ac:dyDescent="0.2">
      <c r="B149" t="str">
        <f>Details2!B974</f>
        <v>Navy</v>
      </c>
      <c r="C149" t="str">
        <f>Details2!C974</f>
        <v>0280</v>
      </c>
      <c r="D149" t="str">
        <f>Details2!D974</f>
        <v>NHC Hawaii</v>
      </c>
      <c r="E149" t="str">
        <f>Details2!E974</f>
        <v>C</v>
      </c>
      <c r="F149" t="str">
        <f>Details2!F974</f>
        <v>NULL</v>
      </c>
      <c r="G149" t="str">
        <f>Details2!G974</f>
        <v>NULL</v>
      </c>
      <c r="H149" t="str">
        <f>Details2!H974</f>
        <v>NULL</v>
      </c>
      <c r="I149" t="str">
        <f>Details2!I974</f>
        <v>NULL</v>
      </c>
      <c r="J149" t="str">
        <f>Details2!J974</f>
        <v>NULL</v>
      </c>
      <c r="K149" t="str">
        <f>Details2!K974</f>
        <v>NULL</v>
      </c>
    </row>
    <row r="150" spans="2:12" x14ac:dyDescent="0.2">
      <c r="B150" t="str">
        <f>Details2!B975</f>
        <v>Navy</v>
      </c>
      <c r="C150" t="str">
        <f>Details2!C975</f>
        <v>0297</v>
      </c>
      <c r="D150" t="str">
        <f>Details2!D975</f>
        <v>NACC New Orleans</v>
      </c>
      <c r="E150" t="str">
        <f>Details2!E975</f>
        <v>I</v>
      </c>
      <c r="F150" t="str">
        <f>Details2!F975</f>
        <v>NULL</v>
      </c>
      <c r="G150" t="str">
        <f>Details2!G975</f>
        <v>NULL</v>
      </c>
      <c r="H150" t="str">
        <f>Details2!H975</f>
        <v>NULL</v>
      </c>
      <c r="I150" t="str">
        <f>Details2!I975</f>
        <v>NULL</v>
      </c>
      <c r="J150" t="str">
        <f>Details2!J975</f>
        <v>NULL</v>
      </c>
      <c r="K150" t="str">
        <f>Details2!K975</f>
        <v>NULL</v>
      </c>
    </row>
    <row r="151" spans="2:12" x14ac:dyDescent="0.2">
      <c r="B151" t="str">
        <f>Details2!B976</f>
        <v>Navy</v>
      </c>
      <c r="C151" t="str">
        <f>Details2!C976</f>
        <v>0306</v>
      </c>
      <c r="D151" t="str">
        <f>Details2!D976</f>
        <v>NHC Annapolis</v>
      </c>
      <c r="E151" t="str">
        <f>Details2!E976</f>
        <v>C</v>
      </c>
      <c r="F151" t="str">
        <f>Details2!F976</f>
        <v>NULL</v>
      </c>
      <c r="G151" t="str">
        <f>Details2!G976</f>
        <v>NULL</v>
      </c>
      <c r="H151" t="str">
        <f>Details2!H976</f>
        <v>NULL</v>
      </c>
      <c r="I151" t="str">
        <f>Details2!I976</f>
        <v>NULL</v>
      </c>
      <c r="J151" t="str">
        <f>Details2!J976</f>
        <v>NULL</v>
      </c>
      <c r="K151" t="str">
        <f>Details2!K976</f>
        <v>NULL</v>
      </c>
    </row>
    <row r="152" spans="2:12" x14ac:dyDescent="0.2">
      <c r="B152" t="str">
        <f>Details2!B977</f>
        <v>Navy</v>
      </c>
      <c r="C152" t="str">
        <f>Details2!C977</f>
        <v>0321</v>
      </c>
      <c r="D152" t="str">
        <f>Details2!D977</f>
        <v>NBHC Portsmouth (NH)</v>
      </c>
      <c r="E152" t="str">
        <f>Details2!E977</f>
        <v>C</v>
      </c>
      <c r="F152" t="str">
        <f>Details2!F977</f>
        <v>NULL</v>
      </c>
      <c r="G152" t="str">
        <f>Details2!G977</f>
        <v>NULL</v>
      </c>
      <c r="H152" t="str">
        <f>Details2!H977</f>
        <v>NULL</v>
      </c>
      <c r="I152" t="str">
        <f>Details2!I977</f>
        <v>NULL</v>
      </c>
      <c r="J152" t="str">
        <f>Details2!J977</f>
        <v>NULL</v>
      </c>
      <c r="K152" t="str">
        <f>Details2!K977</f>
        <v>NULL</v>
      </c>
    </row>
    <row r="153" spans="2:12" x14ac:dyDescent="0.2">
      <c r="B153" t="str">
        <f>Details2!B978</f>
        <v>Navy</v>
      </c>
      <c r="C153" t="str">
        <f>Details2!C978</f>
        <v>0385</v>
      </c>
      <c r="D153" t="str">
        <f>Details2!D978</f>
        <v>NHC Quantico</v>
      </c>
      <c r="E153" t="str">
        <f>Details2!E978</f>
        <v>C</v>
      </c>
      <c r="F153" t="str">
        <f>Details2!F978</f>
        <v>NULL</v>
      </c>
      <c r="G153" t="str">
        <f>Details2!G978</f>
        <v>NULL</v>
      </c>
      <c r="H153" t="str">
        <f>Details2!H978</f>
        <v>NULL</v>
      </c>
      <c r="I153" t="str">
        <f>Details2!I978</f>
        <v>NULL</v>
      </c>
      <c r="J153" t="str">
        <f>Details2!J978</f>
        <v>NULL</v>
      </c>
      <c r="K153" t="str">
        <f>Details2!K978</f>
        <v>NULL</v>
      </c>
    </row>
    <row r="154" spans="2:12" x14ac:dyDescent="0.2">
      <c r="B154" t="str">
        <f>Details2!B979</f>
        <v>Navy</v>
      </c>
      <c r="C154" t="str">
        <f>Details2!C979</f>
        <v>0616</v>
      </c>
      <c r="D154" t="str">
        <f>Details2!D979</f>
        <v>NH Roosevelt Roads</v>
      </c>
      <c r="E154" t="str">
        <f>Details2!E979</f>
        <v>I</v>
      </c>
      <c r="F154" t="str">
        <f>Details2!F979</f>
        <v>NULL</v>
      </c>
      <c r="G154" t="str">
        <f>Details2!G979</f>
        <v>NULL</v>
      </c>
      <c r="H154" t="str">
        <f>Details2!H979</f>
        <v>NULL</v>
      </c>
      <c r="I154" t="str">
        <f>Details2!I979</f>
        <v>NULL</v>
      </c>
      <c r="J154" t="str">
        <f>Details2!J979</f>
        <v>NULL</v>
      </c>
      <c r="K154" t="str">
        <f>Details2!K979</f>
        <v>NULL</v>
      </c>
    </row>
    <row r="155" spans="2:12" x14ac:dyDescent="0.2">
      <c r="B155" t="str">
        <f>Details2!B980</f>
        <v>Navy</v>
      </c>
      <c r="C155" t="str">
        <f>Details2!C980</f>
        <v>0617</v>
      </c>
      <c r="D155" t="str">
        <f>Details2!D980</f>
        <v>Naval Hospital Naples</v>
      </c>
      <c r="E155" t="str">
        <f>Details2!E980</f>
        <v>H</v>
      </c>
      <c r="F155" t="str">
        <f>Details2!F980</f>
        <v>NULL</v>
      </c>
      <c r="G155" t="str">
        <f>Details2!G980</f>
        <v>NULL</v>
      </c>
      <c r="H155" t="str">
        <f>Details2!H980</f>
        <v>NULL</v>
      </c>
      <c r="I155" t="str">
        <f>Details2!I980</f>
        <v>NULL</v>
      </c>
      <c r="J155" t="str">
        <f>Details2!J980</f>
        <v>NULL</v>
      </c>
      <c r="K155" t="str">
        <f>Details2!K980</f>
        <v>NULL</v>
      </c>
    </row>
    <row r="156" spans="2:12" x14ac:dyDescent="0.2">
      <c r="B156" t="str">
        <f>Details2!B981</f>
        <v>Navy</v>
      </c>
      <c r="C156" t="str">
        <f>Details2!C981</f>
        <v>0618</v>
      </c>
      <c r="D156" t="str">
        <f>Details2!D981</f>
        <v>Naval Hospital Rota</v>
      </c>
      <c r="E156" t="str">
        <f>Details2!E981</f>
        <v>H</v>
      </c>
      <c r="F156" t="str">
        <f>Details2!F981</f>
        <v>NULL</v>
      </c>
      <c r="G156" t="str">
        <f>Details2!G981</f>
        <v>NULL</v>
      </c>
      <c r="H156" t="str">
        <f>Details2!H981</f>
        <v>NULL</v>
      </c>
      <c r="I156" t="str">
        <f>Details2!I981</f>
        <v>NULL</v>
      </c>
      <c r="J156" t="str">
        <f>Details2!J981</f>
        <v>NULL</v>
      </c>
      <c r="K156" t="str">
        <f>Details2!K981</f>
        <v>NULL</v>
      </c>
    </row>
    <row r="157" spans="2:12" x14ac:dyDescent="0.2">
      <c r="B157" t="str">
        <f>Details2!B982</f>
        <v>Navy</v>
      </c>
      <c r="C157" t="str">
        <f>Details2!C982</f>
        <v>0620</v>
      </c>
      <c r="D157" t="str">
        <f>Details2!D982</f>
        <v>NH Guam</v>
      </c>
      <c r="E157" t="str">
        <f>Details2!E982</f>
        <v>H</v>
      </c>
      <c r="F157">
        <f>Details2!F982</f>
        <v>0</v>
      </c>
      <c r="G157">
        <f>Details2!G982</f>
        <v>3</v>
      </c>
      <c r="H157">
        <f>Details2!H982</f>
        <v>3</v>
      </c>
      <c r="I157">
        <f>Details2!I982</f>
        <v>0</v>
      </c>
      <c r="J157">
        <f>Details2!J982</f>
        <v>0</v>
      </c>
      <c r="K157">
        <f>Details2!K982</f>
        <v>0</v>
      </c>
    </row>
    <row r="158" spans="2:12" x14ac:dyDescent="0.2">
      <c r="B158" t="str">
        <f>Details2!B983</f>
        <v>Navy</v>
      </c>
      <c r="C158" t="str">
        <f>Details2!C983</f>
        <v>0621</v>
      </c>
      <c r="D158" t="str">
        <f>Details2!D983</f>
        <v>NH Okinawa</v>
      </c>
      <c r="E158" t="str">
        <f>Details2!E983</f>
        <v>H</v>
      </c>
      <c r="F158" t="str">
        <f>Details2!F983</f>
        <v>NULL</v>
      </c>
      <c r="G158" t="str">
        <f>Details2!G983</f>
        <v>NULL</v>
      </c>
      <c r="H158" t="str">
        <f>Details2!H983</f>
        <v>NULL</v>
      </c>
      <c r="I158" t="str">
        <f>Details2!I983</f>
        <v>NULL</v>
      </c>
      <c r="J158" t="str">
        <f>Details2!J983</f>
        <v>NULL</v>
      </c>
      <c r="K158" t="str">
        <f>Details2!K983</f>
        <v>NULL</v>
      </c>
    </row>
    <row r="159" spans="2:12" x14ac:dyDescent="0.2">
      <c r="B159" t="str">
        <f>Details2!B984</f>
        <v>Navy</v>
      </c>
      <c r="C159" t="str">
        <f>Details2!C984</f>
        <v>0622</v>
      </c>
      <c r="D159" t="str">
        <f>Details2!D984</f>
        <v>NH Yokosuka</v>
      </c>
      <c r="E159" t="str">
        <f>Details2!E984</f>
        <v>H</v>
      </c>
      <c r="F159" t="str">
        <f>Details2!F984</f>
        <v>NULL</v>
      </c>
      <c r="G159" t="str">
        <f>Details2!G984</f>
        <v>NULL</v>
      </c>
      <c r="H159" t="str">
        <f>Details2!H984</f>
        <v>NULL</v>
      </c>
      <c r="I159" t="str">
        <f>Details2!I984</f>
        <v>NULL</v>
      </c>
      <c r="J159" t="str">
        <f>Details2!J984</f>
        <v>NULL</v>
      </c>
      <c r="K159" t="str">
        <f>Details2!K984</f>
        <v>NULL</v>
      </c>
    </row>
    <row r="160" spans="2:12" x14ac:dyDescent="0.2">
      <c r="B160" t="str">
        <f>Details2!B985</f>
        <v>Navy</v>
      </c>
      <c r="C160" t="str">
        <f>Details2!C985</f>
        <v>0624</v>
      </c>
      <c r="D160" t="str">
        <f>Details2!D985</f>
        <v>NH Sigonella</v>
      </c>
      <c r="E160" t="str">
        <f>Details2!E985</f>
        <v>H</v>
      </c>
      <c r="F160" t="str">
        <f>Details2!F985</f>
        <v>NULL</v>
      </c>
      <c r="G160" t="str">
        <f>Details2!G985</f>
        <v>NULL</v>
      </c>
      <c r="H160" t="str">
        <f>Details2!H985</f>
        <v>NULL</v>
      </c>
      <c r="I160" t="str">
        <f>Details2!I985</f>
        <v>NULL</v>
      </c>
      <c r="J160" t="str">
        <f>Details2!J985</f>
        <v>NULL</v>
      </c>
      <c r="K160" t="str">
        <f>Details2!K985</f>
        <v>NULL</v>
      </c>
    </row>
    <row r="161" spans="2:12" x14ac:dyDescent="0.2">
      <c r="B161" t="str">
        <f>Details2!B986</f>
        <v>NCR MD</v>
      </c>
      <c r="C161" t="str">
        <f>Details2!C986</f>
        <v>0067</v>
      </c>
      <c r="D161" t="str">
        <f>Details2!D986</f>
        <v>Walter Reed National Military Medical Center</v>
      </c>
      <c r="E161" t="str">
        <f>Details2!E986</f>
        <v>H</v>
      </c>
      <c r="F161">
        <f>Details2!F986</f>
        <v>1</v>
      </c>
      <c r="G161">
        <f>Details2!G986</f>
        <v>6</v>
      </c>
      <c r="H161">
        <f>Details2!H986</f>
        <v>37</v>
      </c>
      <c r="I161">
        <f>Details2!I986</f>
        <v>29</v>
      </c>
      <c r="J161">
        <f>Details2!J986</f>
        <v>0</v>
      </c>
      <c r="K161">
        <f>Details2!K986</f>
        <v>0</v>
      </c>
    </row>
    <row r="162" spans="2:12" x14ac:dyDescent="0.2">
      <c r="B162" t="str">
        <f>Details2!B987</f>
        <v>NCR MD</v>
      </c>
      <c r="C162" t="str">
        <f>Details2!C987</f>
        <v>0123</v>
      </c>
      <c r="D162" t="str">
        <f>Details2!D987</f>
        <v>Ft. Belvoir (FT. Belvoir Community Hospital)</v>
      </c>
      <c r="E162" t="str">
        <f>Details2!E987</f>
        <v>H</v>
      </c>
      <c r="F162">
        <f>Details2!F987</f>
        <v>0</v>
      </c>
      <c r="G162">
        <f>Details2!G987</f>
        <v>34</v>
      </c>
      <c r="H162">
        <f>Details2!H987</f>
        <v>14</v>
      </c>
      <c r="I162">
        <f>Details2!I987</f>
        <v>0</v>
      </c>
      <c r="J162">
        <f>Details2!J987</f>
        <v>0</v>
      </c>
      <c r="K162">
        <f>Details2!K987</f>
        <v>0</v>
      </c>
    </row>
    <row r="163" spans="2:12" x14ac:dyDescent="0.2">
      <c r="B163" t="str">
        <f>Details2!B988</f>
        <v>NCR MD</v>
      </c>
      <c r="C163" t="str">
        <f>Details2!C988</f>
        <v>9123</v>
      </c>
      <c r="D163" t="str">
        <f>Details2!D988</f>
        <v>CSE Admin</v>
      </c>
      <c r="E163" t="str">
        <f>Details2!E988</f>
        <v>NULL</v>
      </c>
      <c r="F163" t="str">
        <f>Details2!F988</f>
        <v>NULL</v>
      </c>
      <c r="G163" t="str">
        <f>Details2!G988</f>
        <v>NULL</v>
      </c>
      <c r="H163" t="str">
        <f>Details2!H988</f>
        <v>NULL</v>
      </c>
      <c r="I163" t="str">
        <f>Details2!I988</f>
        <v>NULL</v>
      </c>
      <c r="J163" t="str">
        <f>Details2!J988</f>
        <v>NULL</v>
      </c>
      <c r="K163" t="str">
        <f>Details2!K988</f>
        <v>NULL</v>
      </c>
    </row>
    <row r="164" spans="2:12" x14ac:dyDescent="0.2">
      <c r="B164" t="str">
        <f>Details2!B989</f>
        <v>NCR MD</v>
      </c>
      <c r="C164" t="str">
        <f>Details2!C989</f>
        <v>PROV</v>
      </c>
      <c r="D164" t="str">
        <f>Details2!D989</f>
        <v>UBO CSE Provider</v>
      </c>
      <c r="E164" t="str">
        <f>Details2!E989</f>
        <v>NULL</v>
      </c>
      <c r="F164" t="str">
        <f>Details2!F989</f>
        <v>NULL</v>
      </c>
      <c r="G164" t="str">
        <f>Details2!G989</f>
        <v>NULL</v>
      </c>
      <c r="H164" t="str">
        <f>Details2!H989</f>
        <v>NULL</v>
      </c>
      <c r="I164" t="str">
        <f>Details2!I989</f>
        <v>NULL</v>
      </c>
      <c r="J164" t="str">
        <f>Details2!J989</f>
        <v>NULL</v>
      </c>
      <c r="K164" t="str">
        <f>Details2!K989</f>
        <v>NULL</v>
      </c>
    </row>
    <row r="167" spans="2:12" x14ac:dyDescent="0.2">
      <c r="B167" s="14" t="s">
        <v>130</v>
      </c>
      <c r="C167" s="9"/>
      <c r="F167" s="18">
        <f>SUM(F5:F81)</f>
        <v>175</v>
      </c>
      <c r="G167" s="18">
        <f t="shared" ref="G167:K167" si="0">SUM(G5:G81)</f>
        <v>144</v>
      </c>
      <c r="H167" s="18">
        <f t="shared" si="0"/>
        <v>175</v>
      </c>
      <c r="I167" s="18">
        <f t="shared" si="0"/>
        <v>28</v>
      </c>
      <c r="J167" s="18">
        <f t="shared" si="0"/>
        <v>0</v>
      </c>
      <c r="K167" s="18">
        <f t="shared" si="0"/>
        <v>0</v>
      </c>
      <c r="L167" s="2"/>
    </row>
    <row r="168" spans="2:12" x14ac:dyDescent="0.2">
      <c r="B168" s="14" t="s">
        <v>131</v>
      </c>
      <c r="C168" s="9"/>
      <c r="F168" s="18">
        <f>SUM(F83:F129)</f>
        <v>393</v>
      </c>
      <c r="G168" s="18">
        <f t="shared" ref="G168:K168" si="1">SUM(G83:G129)</f>
        <v>389</v>
      </c>
      <c r="H168" s="18">
        <f t="shared" si="1"/>
        <v>250</v>
      </c>
      <c r="I168" s="18">
        <f t="shared" si="1"/>
        <v>182</v>
      </c>
      <c r="J168" s="18">
        <f t="shared" si="1"/>
        <v>0</v>
      </c>
      <c r="K168" s="18">
        <f t="shared" si="1"/>
        <v>0</v>
      </c>
      <c r="L168" s="21"/>
    </row>
    <row r="169" spans="2:12" x14ac:dyDescent="0.2">
      <c r="B169" s="14" t="s">
        <v>420</v>
      </c>
      <c r="C169" s="9"/>
      <c r="F169" s="18">
        <f>SUM(F161:F164)</f>
        <v>1</v>
      </c>
      <c r="G169" s="18">
        <f t="shared" ref="G169:K169" si="2">SUM(G161:G164)</f>
        <v>40</v>
      </c>
      <c r="H169" s="18">
        <f t="shared" si="2"/>
        <v>51</v>
      </c>
      <c r="I169" s="18">
        <f t="shared" si="2"/>
        <v>29</v>
      </c>
      <c r="J169" s="18">
        <f t="shared" si="2"/>
        <v>0</v>
      </c>
      <c r="K169" s="18">
        <f t="shared" si="2"/>
        <v>0</v>
      </c>
      <c r="L169" s="27"/>
    </row>
    <row r="170" spans="2:12" x14ac:dyDescent="0.2">
      <c r="B170" s="14" t="s">
        <v>307</v>
      </c>
      <c r="C170" s="9"/>
      <c r="F170" s="18">
        <f>SUM(F130:F160)</f>
        <v>116</v>
      </c>
      <c r="G170" s="18">
        <f t="shared" ref="G170:K170" si="3">SUM(G130:G160)</f>
        <v>128</v>
      </c>
      <c r="H170" s="18">
        <f t="shared" si="3"/>
        <v>92</v>
      </c>
      <c r="I170" s="18">
        <f t="shared" si="3"/>
        <v>101</v>
      </c>
      <c r="J170" s="18">
        <f t="shared" si="3"/>
        <v>0</v>
      </c>
      <c r="K170" s="18">
        <f t="shared" si="3"/>
        <v>0</v>
      </c>
      <c r="L170" s="27"/>
    </row>
    <row r="171" spans="2:12" x14ac:dyDescent="0.2">
      <c r="B171" s="14" t="s">
        <v>135</v>
      </c>
      <c r="C171" s="9"/>
      <c r="F171" s="18">
        <f>SUM(F5:F164)</f>
        <v>685</v>
      </c>
      <c r="G171" s="18">
        <f t="shared" ref="G171:K171" si="4">SUM(G5:G164)</f>
        <v>701</v>
      </c>
      <c r="H171" s="18">
        <f t="shared" si="4"/>
        <v>568</v>
      </c>
      <c r="I171" s="18">
        <f t="shared" si="4"/>
        <v>340</v>
      </c>
      <c r="J171" s="18">
        <f t="shared" si="4"/>
        <v>0</v>
      </c>
      <c r="K171" s="18">
        <f t="shared" si="4"/>
        <v>0</v>
      </c>
      <c r="L171" s="2"/>
    </row>
    <row r="172" spans="2:12" x14ac:dyDescent="0.2">
      <c r="L172" s="2"/>
    </row>
    <row r="173" spans="2:12" x14ac:dyDescent="0.2">
      <c r="B173" s="15" t="s">
        <v>392</v>
      </c>
      <c r="C173" s="3"/>
      <c r="D173" s="3"/>
      <c r="E173" s="3"/>
      <c r="F173" s="40" t="str">
        <f>IF(F167='Collected to Claims Ratio'!C15,"yes","no")</f>
        <v>yes</v>
      </c>
      <c r="G173" s="40" t="str">
        <f>IF(G167='Collected to Claims Ratio'!D15,"yes","no")</f>
        <v>yes</v>
      </c>
      <c r="H173" s="40" t="str">
        <f>IF(H167='Collected to Claims Ratio'!E15,"yes","no")</f>
        <v>yes</v>
      </c>
      <c r="I173" s="40" t="str">
        <f>IF(I167='Collected to Claims Ratio'!F15,"yes","no")</f>
        <v>yes</v>
      </c>
      <c r="J173" s="40" t="str">
        <f>IF(J167='Collected to Claims Ratio'!G15,"yes","no")</f>
        <v>yes</v>
      </c>
      <c r="K173" s="40" t="str">
        <f>IF(K167='Collected to Claims Ratio'!H15,"yes","no")</f>
        <v>yes</v>
      </c>
      <c r="L173" s="2"/>
    </row>
    <row r="174" spans="2:12" x14ac:dyDescent="0.2">
      <c r="B174" s="15" t="s">
        <v>389</v>
      </c>
      <c r="C174" s="3"/>
      <c r="D174" s="3"/>
      <c r="E174" s="3"/>
      <c r="F174" s="40" t="str">
        <f>IF(F168='Collected to Claims Ratio'!C16,"yes","no")</f>
        <v>yes</v>
      </c>
      <c r="G174" s="40" t="str">
        <f>IF(G168='Collected to Claims Ratio'!D16,"yes","no")</f>
        <v>yes</v>
      </c>
      <c r="H174" s="40" t="str">
        <f>IF(H168='Collected to Claims Ratio'!E16,"yes","no")</f>
        <v>yes</v>
      </c>
      <c r="I174" s="40" t="str">
        <f>IF(I168='Collected to Claims Ratio'!F16,"yes","no")</f>
        <v>yes</v>
      </c>
      <c r="J174" s="40" t="str">
        <f>IF(J168='Collected to Claims Ratio'!G16,"yes","no")</f>
        <v>yes</v>
      </c>
      <c r="K174" s="40" t="str">
        <f>IF(K168='Collected to Claims Ratio'!H16,"yes","no")</f>
        <v>yes</v>
      </c>
      <c r="L174" s="2"/>
    </row>
    <row r="175" spans="2:12" x14ac:dyDescent="0.2">
      <c r="B175" s="15" t="s">
        <v>390</v>
      </c>
      <c r="C175" s="3"/>
      <c r="D175" s="3"/>
      <c r="E175" s="3"/>
      <c r="F175" s="40" t="str">
        <f>IF(F170='Collected to Claims Ratio'!C17,"yes","no")</f>
        <v>yes</v>
      </c>
      <c r="G175" s="40" t="str">
        <f>IF(G170='Collected to Claims Ratio'!D17,"yes","no")</f>
        <v>yes</v>
      </c>
      <c r="H175" s="40" t="str">
        <f>IF(H170='Collected to Claims Ratio'!E17,"yes","no")</f>
        <v>yes</v>
      </c>
      <c r="I175" s="40" t="str">
        <f>IF(I170='Collected to Claims Ratio'!F17,"yes","no")</f>
        <v>yes</v>
      </c>
      <c r="J175" s="40" t="str">
        <f>IF(J170='Collected to Claims Ratio'!G17,"yes","no")</f>
        <v>yes</v>
      </c>
      <c r="K175" s="40" t="str">
        <f>IF(K170='Collected to Claims Ratio'!H17,"yes","no")</f>
        <v>yes</v>
      </c>
      <c r="L175" s="27"/>
    </row>
    <row r="176" spans="2:12" x14ac:dyDescent="0.2">
      <c r="B176" s="15" t="s">
        <v>424</v>
      </c>
      <c r="C176" s="3"/>
      <c r="D176" s="3"/>
      <c r="E176" s="3"/>
      <c r="F176" s="40" t="str">
        <f>IF(F169='Collected to Claims Ratio'!C18,"yes","no")</f>
        <v>yes</v>
      </c>
      <c r="G176" s="40" t="str">
        <f>IF(G169='Collected to Claims Ratio'!D18,"yes","no")</f>
        <v>yes</v>
      </c>
      <c r="H176" s="40" t="str">
        <f>IF(H169='Collected to Claims Ratio'!E18,"yes","no")</f>
        <v>yes</v>
      </c>
      <c r="I176" s="40" t="str">
        <f>IF(I169='Collected to Claims Ratio'!F18,"yes","no")</f>
        <v>yes</v>
      </c>
      <c r="J176" s="40" t="str">
        <f>IF(J169='Collected to Claims Ratio'!G18,"yes","no")</f>
        <v>yes</v>
      </c>
      <c r="K176" s="40" t="str">
        <f>IF(K169='Collected to Claims Ratio'!H18,"yes","no")</f>
        <v>yes</v>
      </c>
      <c r="L176" s="27"/>
    </row>
    <row r="177" spans="2:11" x14ac:dyDescent="0.2">
      <c r="B177" s="15" t="s">
        <v>391</v>
      </c>
      <c r="F177" s="40" t="str">
        <f>IF(F171='Collected to Claims Ratio'!C19,"yes","no")</f>
        <v>yes</v>
      </c>
      <c r="G177" s="40" t="str">
        <f>IF(G171='Collected to Claims Ratio'!D19,"yes","no")</f>
        <v>yes</v>
      </c>
      <c r="H177" s="40" t="str">
        <f>IF(H171='Collected to Claims Ratio'!E19,"yes","no")</f>
        <v>yes</v>
      </c>
      <c r="I177" s="40" t="str">
        <f>IF(I171='Collected to Claims Ratio'!F19,"yes","no")</f>
        <v>yes</v>
      </c>
      <c r="J177" s="40" t="str">
        <f>IF(J171='Collected to Claims Ratio'!G19,"yes","no")</f>
        <v>yes</v>
      </c>
      <c r="K177" s="40" t="str">
        <f>IF(K171='Collected to Claims Ratio'!H19,"yes","no")</f>
        <v>yes</v>
      </c>
    </row>
    <row r="178" spans="2:11" x14ac:dyDescent="0.2">
      <c r="K178" s="40"/>
    </row>
  </sheetData>
  <sheetProtection algorithmName="SHA-512" hashValue="9eyJRz/Fzo+OmL0SQPHH7cqfn8nulMMDJL1GHuy+ZU9ErjfP900hjJt/kHetGI3sD0bp4nO5DMtrbfiIrW/Puw==" saltValue="O7SQvQO5aNo19pkmPOb1+g==" spinCount="100000" sheet="1" objects="1" scenarios="1"/>
  <customSheetViews>
    <customSheetView guid="{682B1C7E-A6D1-4384-8662-C567FBAFE5BB}" scale="85">
      <selection activeCell="G154" sqref="G154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21">
      <selection activeCell="G154" sqref="G154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F160" sqref="F160:K160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G154" sqref="G154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7">
    <pageSetUpPr autoPageBreaks="0"/>
  </sheetPr>
  <dimension ref="A1:T178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0.85546875" style="17" customWidth="1"/>
    <col min="12" max="13" width="12" customWidth="1"/>
    <col min="14" max="14" width="12" bestFit="1" customWidth="1"/>
  </cols>
  <sheetData>
    <row r="1" spans="1:12" x14ac:dyDescent="0.2">
      <c r="A1" s="142" t="s">
        <v>442</v>
      </c>
    </row>
    <row r="3" spans="1:12" x14ac:dyDescent="0.2">
      <c r="B3" t="s">
        <v>4</v>
      </c>
      <c r="C3" s="2" t="s">
        <v>8</v>
      </c>
      <c r="D3" s="2" t="s">
        <v>9</v>
      </c>
      <c r="E3" s="2" t="s">
        <v>285</v>
      </c>
      <c r="G3" s="17" t="s">
        <v>119</v>
      </c>
    </row>
    <row r="4" spans="1:12" x14ac:dyDescent="0.2">
      <c r="F4" s="136" t="s">
        <v>413</v>
      </c>
      <c r="G4" s="136" t="s">
        <v>427</v>
      </c>
      <c r="H4" s="136" t="s">
        <v>431</v>
      </c>
      <c r="I4" s="136" t="s">
        <v>434</v>
      </c>
      <c r="J4" s="136" t="s">
        <v>483</v>
      </c>
      <c r="K4" s="136" t="s">
        <v>508</v>
      </c>
    </row>
    <row r="5" spans="1:12" x14ac:dyDescent="0.2">
      <c r="B5" t="str">
        <f>Details2!B995</f>
        <v>Air Force</v>
      </c>
      <c r="C5" t="str">
        <f>Details2!C995</f>
        <v>0004</v>
      </c>
      <c r="D5" t="str">
        <f>Details2!D995</f>
        <v>Maxwell AFB (42nd Medical Group)</v>
      </c>
      <c r="E5" t="str">
        <f>Details2!E995</f>
        <v>C</v>
      </c>
      <c r="F5" s="17" t="str">
        <f>Details2!F995</f>
        <v>NULL</v>
      </c>
      <c r="G5" s="17" t="str">
        <f>Details2!G995</f>
        <v>NULL</v>
      </c>
      <c r="H5" s="17" t="str">
        <f>Details2!H995</f>
        <v>NULL</v>
      </c>
      <c r="I5" s="17" t="str">
        <f>Details2!I995</f>
        <v>NULL</v>
      </c>
      <c r="J5" s="17" t="str">
        <f>Details2!J995</f>
        <v>NULL</v>
      </c>
      <c r="K5" s="17" t="str">
        <f>Details2!K995</f>
        <v>NULL</v>
      </c>
    </row>
    <row r="6" spans="1:12" x14ac:dyDescent="0.2">
      <c r="B6" t="str">
        <f>Details2!B996</f>
        <v>Air Force</v>
      </c>
      <c r="C6" t="str">
        <f>Details2!C996</f>
        <v>0006</v>
      </c>
      <c r="D6" t="str">
        <f>Details2!D996</f>
        <v>Elmendorf AFB (3rd Medical group)</v>
      </c>
      <c r="E6" t="str">
        <f>Details2!E996</f>
        <v>H</v>
      </c>
      <c r="F6" s="17">
        <f>Details2!F996</f>
        <v>795</v>
      </c>
      <c r="G6" s="17">
        <f>Details2!G996</f>
        <v>790</v>
      </c>
      <c r="H6" s="17">
        <f>Details2!H996</f>
        <v>755</v>
      </c>
      <c r="I6" s="17">
        <f>Details2!I996</f>
        <v>727</v>
      </c>
      <c r="J6" s="17">
        <f>Details2!J996</f>
        <v>640</v>
      </c>
      <c r="K6" s="17">
        <f>Details2!K996</f>
        <v>720</v>
      </c>
    </row>
    <row r="7" spans="1:12" x14ac:dyDescent="0.2">
      <c r="B7" t="str">
        <f>Details2!B997</f>
        <v>Air Force</v>
      </c>
      <c r="C7" t="str">
        <f>Details2!C997</f>
        <v>0009</v>
      </c>
      <c r="D7" t="str">
        <f>Details2!D997</f>
        <v>Luke AFB (56th Medical Group)</v>
      </c>
      <c r="E7" t="str">
        <f>Details2!E997</f>
        <v>C</v>
      </c>
      <c r="F7" s="17" t="str">
        <f>Details2!F997</f>
        <v>NULL</v>
      </c>
      <c r="G7" s="17" t="str">
        <f>Details2!G997</f>
        <v>NULL</v>
      </c>
      <c r="H7" s="17" t="str">
        <f>Details2!H997</f>
        <v>NULL</v>
      </c>
      <c r="I7" s="17" t="str">
        <f>Details2!I997</f>
        <v>NULL</v>
      </c>
      <c r="J7" s="17" t="str">
        <f>Details2!J997</f>
        <v>NULL</v>
      </c>
      <c r="K7" s="17" t="str">
        <f>Details2!K997</f>
        <v>NULL</v>
      </c>
      <c r="L7" s="37"/>
    </row>
    <row r="8" spans="1:12" x14ac:dyDescent="0.2">
      <c r="B8" t="str">
        <f>Details2!B998</f>
        <v>Air Force</v>
      </c>
      <c r="C8" t="str">
        <f>Details2!C998</f>
        <v>0010</v>
      </c>
      <c r="D8" t="str">
        <f>Details2!D998</f>
        <v>Davis Monthan AFB (355th Medical Group)</v>
      </c>
      <c r="E8" t="str">
        <f>Details2!E998</f>
        <v>C</v>
      </c>
      <c r="F8" s="17" t="str">
        <f>Details2!F998</f>
        <v>NULL</v>
      </c>
      <c r="G8" s="17" t="str">
        <f>Details2!G998</f>
        <v>NULL</v>
      </c>
      <c r="H8" s="17" t="str">
        <f>Details2!H998</f>
        <v>NULL</v>
      </c>
      <c r="I8" s="17" t="str">
        <f>Details2!I998</f>
        <v>NULL</v>
      </c>
      <c r="J8" s="17" t="str">
        <f>Details2!J998</f>
        <v>NULL</v>
      </c>
      <c r="K8" s="17" t="str">
        <f>Details2!K998</f>
        <v>NULL</v>
      </c>
    </row>
    <row r="9" spans="1:12" x14ac:dyDescent="0.2">
      <c r="B9" t="str">
        <f>Details2!B999</f>
        <v>Air Force</v>
      </c>
      <c r="C9" t="str">
        <f>Details2!C999</f>
        <v>0013</v>
      </c>
      <c r="D9" t="str">
        <f>Details2!D999</f>
        <v>Little Rock AFB (314th Medical Group)</v>
      </c>
      <c r="E9" t="str">
        <f>Details2!E999</f>
        <v>C</v>
      </c>
      <c r="F9" s="17" t="str">
        <f>Details2!F999</f>
        <v>NULL</v>
      </c>
      <c r="G9" s="17" t="str">
        <f>Details2!G999</f>
        <v>NULL</v>
      </c>
      <c r="H9" s="17" t="str">
        <f>Details2!H999</f>
        <v>NULL</v>
      </c>
      <c r="I9" s="17" t="str">
        <f>Details2!I999</f>
        <v>NULL</v>
      </c>
      <c r="J9" s="17" t="str">
        <f>Details2!J999</f>
        <v>NULL</v>
      </c>
      <c r="K9" s="17" t="str">
        <f>Details2!K999</f>
        <v>NULL</v>
      </c>
    </row>
    <row r="10" spans="1:12" x14ac:dyDescent="0.2">
      <c r="B10" t="str">
        <f>Details2!B1000</f>
        <v>Air Force</v>
      </c>
      <c r="C10" t="str">
        <f>Details2!C1000</f>
        <v>0014</v>
      </c>
      <c r="D10" t="str">
        <f>Details2!D1000</f>
        <v>Travis AFB (60th Medical Group)</v>
      </c>
      <c r="E10" t="str">
        <f>Details2!E1000</f>
        <v>H</v>
      </c>
      <c r="F10" s="17">
        <f>Details2!F1000</f>
        <v>1481</v>
      </c>
      <c r="G10" s="17">
        <f>Details2!G1000</f>
        <v>1457</v>
      </c>
      <c r="H10" s="17">
        <f>Details2!H1000</f>
        <v>1395</v>
      </c>
      <c r="I10" s="17">
        <f>Details2!I1000</f>
        <v>1228</v>
      </c>
      <c r="J10" s="17">
        <f>Details2!J1000</f>
        <v>1447</v>
      </c>
      <c r="K10" s="17">
        <f>Details2!K1000</f>
        <v>1250</v>
      </c>
    </row>
    <row r="11" spans="1:12" x14ac:dyDescent="0.2">
      <c r="B11" t="str">
        <f>Details2!B1001</f>
        <v>Air Force</v>
      </c>
      <c r="C11" t="str">
        <f>Details2!C1001</f>
        <v>0015</v>
      </c>
      <c r="D11" t="str">
        <f>Details2!D1001</f>
        <v>Beale AFB (9th Medical Group)</v>
      </c>
      <c r="E11" t="str">
        <f>Details2!E1001</f>
        <v>C</v>
      </c>
      <c r="F11" s="17" t="str">
        <f>Details2!F1001</f>
        <v>NULL</v>
      </c>
      <c r="G11" s="17" t="str">
        <f>Details2!G1001</f>
        <v>NULL</v>
      </c>
      <c r="H11" s="17" t="str">
        <f>Details2!H1001</f>
        <v>NULL</v>
      </c>
      <c r="I11" s="17" t="str">
        <f>Details2!I1001</f>
        <v>NULL</v>
      </c>
      <c r="J11" s="17" t="str">
        <f>Details2!J1001</f>
        <v>NULL</v>
      </c>
      <c r="K11" s="17" t="str">
        <f>Details2!K1001</f>
        <v>NULL</v>
      </c>
    </row>
    <row r="12" spans="1:12" x14ac:dyDescent="0.2">
      <c r="B12" t="str">
        <f>Details2!B1002</f>
        <v>Air Force</v>
      </c>
      <c r="C12" t="str">
        <f>Details2!C1002</f>
        <v>0018</v>
      </c>
      <c r="D12" t="str">
        <f>Details2!D1002</f>
        <v>Vandenberg AFB (30th Medical Group)</v>
      </c>
      <c r="E12" t="str">
        <f>Details2!E1002</f>
        <v>C</v>
      </c>
      <c r="F12" s="17" t="str">
        <f>Details2!F1002</f>
        <v>NULL</v>
      </c>
      <c r="G12" s="17" t="str">
        <f>Details2!G1002</f>
        <v>NULL</v>
      </c>
      <c r="H12" s="17" t="str">
        <f>Details2!H1002</f>
        <v>NULL</v>
      </c>
      <c r="I12" s="17" t="str">
        <f>Details2!I1002</f>
        <v>NULL</v>
      </c>
      <c r="J12" s="17" t="str">
        <f>Details2!J1002</f>
        <v>NULL</v>
      </c>
      <c r="K12" s="17" t="str">
        <f>Details2!K1002</f>
        <v>NULL</v>
      </c>
    </row>
    <row r="13" spans="1:12" x14ac:dyDescent="0.2">
      <c r="B13" t="str">
        <f>Details2!B1003</f>
        <v>Air Force</v>
      </c>
      <c r="C13" t="str">
        <f>Details2!C1003</f>
        <v>0019</v>
      </c>
      <c r="D13" t="str">
        <f>Details2!D1003</f>
        <v>Edwards AFB (95th Medical Group)</v>
      </c>
      <c r="E13" t="str">
        <f>Details2!E1003</f>
        <v>C</v>
      </c>
      <c r="F13" s="17" t="str">
        <f>Details2!F1003</f>
        <v>NULL</v>
      </c>
      <c r="G13" s="17" t="str">
        <f>Details2!G1003</f>
        <v>NULL</v>
      </c>
      <c r="H13" s="17" t="str">
        <f>Details2!H1003</f>
        <v>NULL</v>
      </c>
      <c r="I13" s="17" t="str">
        <f>Details2!I1003</f>
        <v>NULL</v>
      </c>
      <c r="J13" s="17" t="str">
        <f>Details2!J1003</f>
        <v>NULL</v>
      </c>
      <c r="K13" s="17" t="str">
        <f>Details2!K1003</f>
        <v>NULL</v>
      </c>
    </row>
    <row r="14" spans="1:12" x14ac:dyDescent="0.2">
      <c r="B14" t="str">
        <f>Details2!B1004</f>
        <v>Air Force</v>
      </c>
      <c r="C14" t="str">
        <f>Details2!C1004</f>
        <v>0033</v>
      </c>
      <c r="D14" t="str">
        <f>Details2!D1004</f>
        <v>USAF Academy (10th Medical Group)</v>
      </c>
      <c r="E14" t="str">
        <f>Details2!E1004</f>
        <v>H</v>
      </c>
      <c r="F14" s="17" t="str">
        <f>Details2!F1004</f>
        <v>NULL</v>
      </c>
      <c r="G14" s="17" t="str">
        <f>Details2!G1004</f>
        <v>NULL</v>
      </c>
      <c r="H14" s="17" t="str">
        <f>Details2!H1004</f>
        <v>NULL</v>
      </c>
      <c r="I14" s="17" t="str">
        <f>Details2!I1004</f>
        <v>NULL</v>
      </c>
      <c r="J14" s="17" t="str">
        <f>Details2!J1004</f>
        <v>NULL</v>
      </c>
      <c r="K14" s="17" t="str">
        <f>Details2!K1004</f>
        <v>NULL</v>
      </c>
    </row>
    <row r="15" spans="1:12" x14ac:dyDescent="0.2">
      <c r="B15" t="str">
        <f>Details2!B1005</f>
        <v>Air Force</v>
      </c>
      <c r="C15" t="str">
        <f>Details2!C1005</f>
        <v>0036</v>
      </c>
      <c r="D15" t="str">
        <f>Details2!D1005</f>
        <v>Dover AFB (436th Medical Group)</v>
      </c>
      <c r="E15" t="str">
        <f>Details2!E1005</f>
        <v>C</v>
      </c>
      <c r="F15" s="17" t="str">
        <f>Details2!F1005</f>
        <v>NULL</v>
      </c>
      <c r="G15" s="17" t="str">
        <f>Details2!G1005</f>
        <v>NULL</v>
      </c>
      <c r="H15" s="17" t="str">
        <f>Details2!H1005</f>
        <v>NULL</v>
      </c>
      <c r="I15" s="17" t="str">
        <f>Details2!I1005</f>
        <v>NULL</v>
      </c>
      <c r="J15" s="17" t="str">
        <f>Details2!J1005</f>
        <v>NULL</v>
      </c>
      <c r="K15" s="17" t="str">
        <f>Details2!K1005</f>
        <v>NULL</v>
      </c>
    </row>
    <row r="16" spans="1:12" x14ac:dyDescent="0.2">
      <c r="B16" t="str">
        <f>Details2!B1006</f>
        <v>Air Force</v>
      </c>
      <c r="C16" t="str">
        <f>Details2!C1006</f>
        <v>0042</v>
      </c>
      <c r="D16" t="str">
        <f>Details2!D1006</f>
        <v>Eglin AFB (96th Medical Group)</v>
      </c>
      <c r="E16" t="str">
        <f>Details2!E1006</f>
        <v>H</v>
      </c>
      <c r="F16" s="17">
        <f>Details2!F1006</f>
        <v>834</v>
      </c>
      <c r="G16" s="17">
        <f>Details2!G1006</f>
        <v>917</v>
      </c>
      <c r="H16" s="17">
        <f>Details2!H1006</f>
        <v>908</v>
      </c>
      <c r="I16" s="17">
        <f>Details2!I1006</f>
        <v>1002</v>
      </c>
      <c r="J16" s="17">
        <f>Details2!J1006</f>
        <v>914</v>
      </c>
      <c r="K16" s="17">
        <f>Details2!K1006</f>
        <v>759</v>
      </c>
    </row>
    <row r="17" spans="2:20" x14ac:dyDescent="0.2">
      <c r="B17" t="str">
        <f>Details2!B1007</f>
        <v>Air Force</v>
      </c>
      <c r="C17" t="str">
        <f>Details2!C1007</f>
        <v>0043</v>
      </c>
      <c r="D17" t="str">
        <f>Details2!D1007</f>
        <v>Tyndall AFB (325th Medical Group)</v>
      </c>
      <c r="E17" t="str">
        <f>Details2!E1007</f>
        <v>C</v>
      </c>
      <c r="F17" s="17" t="str">
        <f>Details2!F1007</f>
        <v>NULL</v>
      </c>
      <c r="G17" s="17" t="str">
        <f>Details2!G1007</f>
        <v>NULL</v>
      </c>
      <c r="H17" s="17" t="str">
        <f>Details2!H1007</f>
        <v>NULL</v>
      </c>
      <c r="I17" s="17" t="str">
        <f>Details2!I1007</f>
        <v>NULL</v>
      </c>
      <c r="J17" s="17" t="str">
        <f>Details2!J1007</f>
        <v>NULL</v>
      </c>
      <c r="K17" s="17" t="str">
        <f>Details2!K1007</f>
        <v>NULL</v>
      </c>
    </row>
    <row r="18" spans="2:20" x14ac:dyDescent="0.2">
      <c r="B18" t="str">
        <f>Details2!B1008</f>
        <v>Air Force</v>
      </c>
      <c r="C18" t="str">
        <f>Details2!C1008</f>
        <v>0045</v>
      </c>
      <c r="D18" t="str">
        <f>Details2!D1008</f>
        <v>MacDill AFB (6th Medical Group)</v>
      </c>
      <c r="E18" t="str">
        <f>Details2!E1008</f>
        <v>C</v>
      </c>
      <c r="F18" s="17" t="str">
        <f>Details2!F1008</f>
        <v>NULL</v>
      </c>
      <c r="G18" s="17" t="str">
        <f>Details2!G1008</f>
        <v>NULL</v>
      </c>
      <c r="H18" s="17" t="str">
        <f>Details2!H1008</f>
        <v>NULL</v>
      </c>
      <c r="I18" s="17" t="str">
        <f>Details2!I1008</f>
        <v>NULL</v>
      </c>
      <c r="J18" s="17" t="str">
        <f>Details2!J1008</f>
        <v>NULL</v>
      </c>
      <c r="K18" s="17" t="str">
        <f>Details2!K1008</f>
        <v>NULL</v>
      </c>
      <c r="L18" s="37"/>
    </row>
    <row r="19" spans="2:20" x14ac:dyDescent="0.2">
      <c r="B19" t="str">
        <f>Details2!B1009</f>
        <v>Air Force</v>
      </c>
      <c r="C19" t="str">
        <f>Details2!C1009</f>
        <v>0046</v>
      </c>
      <c r="D19" t="str">
        <f>Details2!D1009</f>
        <v>Patrick AFB (45th Medical Group)</v>
      </c>
      <c r="E19" t="str">
        <f>Details2!E1009</f>
        <v>C</v>
      </c>
      <c r="F19" s="17" t="str">
        <f>Details2!F1009</f>
        <v>NULL</v>
      </c>
      <c r="G19" s="17" t="str">
        <f>Details2!G1009</f>
        <v>NULL</v>
      </c>
      <c r="H19" s="17" t="str">
        <f>Details2!H1009</f>
        <v>NULL</v>
      </c>
      <c r="I19" s="17" t="str">
        <f>Details2!I1009</f>
        <v>NULL</v>
      </c>
      <c r="J19" s="17" t="str">
        <f>Details2!J1009</f>
        <v>NULL</v>
      </c>
      <c r="K19" s="17" t="str">
        <f>Details2!K1009</f>
        <v>NULL</v>
      </c>
    </row>
    <row r="20" spans="2:20" x14ac:dyDescent="0.2">
      <c r="B20" t="str">
        <f>Details2!B1010</f>
        <v>Air Force</v>
      </c>
      <c r="C20" t="str">
        <f>Details2!C1010</f>
        <v>0050</v>
      </c>
      <c r="D20" t="str">
        <f>Details2!D1010</f>
        <v>Moody AFB (347th Medical Group)</v>
      </c>
      <c r="E20" t="str">
        <f>Details2!E1010</f>
        <v>C</v>
      </c>
      <c r="F20" s="17" t="str">
        <f>Details2!F1010</f>
        <v>NULL</v>
      </c>
      <c r="G20" s="17" t="str">
        <f>Details2!G1010</f>
        <v>NULL</v>
      </c>
      <c r="H20" s="17" t="str">
        <f>Details2!H1010</f>
        <v>NULL</v>
      </c>
      <c r="I20" s="17" t="str">
        <f>Details2!I1010</f>
        <v>NULL</v>
      </c>
      <c r="J20" s="17" t="str">
        <f>Details2!J1010</f>
        <v>NULL</v>
      </c>
      <c r="K20" s="17" t="str">
        <f>Details2!K1010</f>
        <v>NULL</v>
      </c>
    </row>
    <row r="21" spans="2:20" x14ac:dyDescent="0.2">
      <c r="B21" t="str">
        <f>Details2!B1011</f>
        <v>Air Force</v>
      </c>
      <c r="C21" t="str">
        <f>Details2!C1011</f>
        <v>0051</v>
      </c>
      <c r="D21" t="str">
        <f>Details2!D1011</f>
        <v>Robins AFB (78th Medical Group)</v>
      </c>
      <c r="E21" t="str">
        <f>Details2!E1011</f>
        <v>C</v>
      </c>
      <c r="F21" s="17" t="str">
        <f>Details2!F1011</f>
        <v>NULL</v>
      </c>
      <c r="G21" s="17" t="str">
        <f>Details2!G1011</f>
        <v>NULL</v>
      </c>
      <c r="H21" s="17" t="str">
        <f>Details2!H1011</f>
        <v>NULL</v>
      </c>
      <c r="I21" s="17" t="str">
        <f>Details2!I1011</f>
        <v>NULL</v>
      </c>
      <c r="J21" s="17" t="str">
        <f>Details2!J1011</f>
        <v>NULL</v>
      </c>
      <c r="K21" s="17" t="str">
        <f>Details2!K1011</f>
        <v>NULL</v>
      </c>
    </row>
    <row r="22" spans="2:20" x14ac:dyDescent="0.2">
      <c r="B22" t="str">
        <f>Details2!B1012</f>
        <v>Air Force</v>
      </c>
      <c r="C22" t="str">
        <f>Details2!C1012</f>
        <v>0053</v>
      </c>
      <c r="D22" t="str">
        <f>Details2!D1012</f>
        <v>Mountain Home AFB (366th Medical Group)</v>
      </c>
      <c r="E22" t="str">
        <f>Details2!E1012</f>
        <v>H</v>
      </c>
      <c r="F22" s="17">
        <f>Details2!F1012</f>
        <v>55</v>
      </c>
      <c r="G22" s="17">
        <f>Details2!G1012</f>
        <v>118</v>
      </c>
      <c r="H22" s="17">
        <f>Details2!H1012</f>
        <v>113</v>
      </c>
      <c r="I22" s="17">
        <f>Details2!I1012</f>
        <v>81</v>
      </c>
      <c r="J22" s="17">
        <f>Details2!J1012</f>
        <v>0</v>
      </c>
      <c r="K22" s="17">
        <f>Details2!K1012</f>
        <v>0</v>
      </c>
    </row>
    <row r="23" spans="2:20" x14ac:dyDescent="0.2">
      <c r="B23" t="str">
        <f>Details2!B1013</f>
        <v>Air Force</v>
      </c>
      <c r="C23" t="str">
        <f>Details2!C1013</f>
        <v>0055</v>
      </c>
      <c r="D23" t="str">
        <f>Details2!D1013</f>
        <v>Scott AFB (375th Medical Group)</v>
      </c>
      <c r="E23" t="str">
        <f>Details2!E1013</f>
        <v>C</v>
      </c>
      <c r="F23" s="17" t="str">
        <f>Details2!F1013</f>
        <v>NULL</v>
      </c>
      <c r="G23" s="17" t="str">
        <f>Details2!G1013</f>
        <v>NULL</v>
      </c>
      <c r="H23" s="17" t="str">
        <f>Details2!H1013</f>
        <v>NULL</v>
      </c>
      <c r="I23" s="17" t="str">
        <f>Details2!I1013</f>
        <v>NULL</v>
      </c>
      <c r="J23" s="17" t="str">
        <f>Details2!J1013</f>
        <v>NULL</v>
      </c>
      <c r="K23" s="17" t="str">
        <f>Details2!K1013</f>
        <v>NULL</v>
      </c>
    </row>
    <row r="24" spans="2:20" x14ac:dyDescent="0.2">
      <c r="B24" t="str">
        <f>Details2!B1014</f>
        <v>Air Force</v>
      </c>
      <c r="C24" t="str">
        <f>Details2!C1014</f>
        <v>0059</v>
      </c>
      <c r="D24" t="str">
        <f>Details2!D1014</f>
        <v>McConnell AFB (22nd Medical Group)</v>
      </c>
      <c r="E24" t="str">
        <f>Details2!E1014</f>
        <v>C</v>
      </c>
      <c r="F24" s="17" t="str">
        <f>Details2!F1014</f>
        <v>NULL</v>
      </c>
      <c r="G24" s="17" t="str">
        <f>Details2!G1014</f>
        <v>NULL</v>
      </c>
      <c r="H24" s="17" t="str">
        <f>Details2!H1014</f>
        <v>NULL</v>
      </c>
      <c r="I24" s="17" t="str">
        <f>Details2!I1014</f>
        <v>NULL</v>
      </c>
      <c r="J24" s="17" t="str">
        <f>Details2!J1014</f>
        <v>NULL</v>
      </c>
      <c r="K24" s="17" t="str">
        <f>Details2!K1014</f>
        <v>NULL</v>
      </c>
    </row>
    <row r="25" spans="2:20" x14ac:dyDescent="0.2">
      <c r="B25" t="str">
        <f>Details2!B1015</f>
        <v>Air Force</v>
      </c>
      <c r="C25" t="str">
        <f>Details2!C1015</f>
        <v>0062</v>
      </c>
      <c r="D25" t="str">
        <f>Details2!D1015</f>
        <v>Barksdale AFB (2nd Medical Group)</v>
      </c>
      <c r="E25" t="str">
        <f>Details2!E1015</f>
        <v>C</v>
      </c>
      <c r="F25" s="17" t="str">
        <f>Details2!F1015</f>
        <v>NULL</v>
      </c>
      <c r="G25" s="17" t="str">
        <f>Details2!G1015</f>
        <v>NULL</v>
      </c>
      <c r="H25" s="17" t="str">
        <f>Details2!H1015</f>
        <v>NULL</v>
      </c>
      <c r="I25" s="17" t="str">
        <f>Details2!I1015</f>
        <v>NULL</v>
      </c>
      <c r="J25" s="17" t="str">
        <f>Details2!J1015</f>
        <v>NULL</v>
      </c>
      <c r="K25" s="17" t="str">
        <f>Details2!K1015</f>
        <v>NULL</v>
      </c>
      <c r="T25" s="29"/>
    </row>
    <row r="26" spans="2:20" x14ac:dyDescent="0.2">
      <c r="B26" t="str">
        <f>Details2!B1016</f>
        <v>Air Force</v>
      </c>
      <c r="C26" t="str">
        <f>Details2!C1016</f>
        <v>0066</v>
      </c>
      <c r="D26" t="str">
        <f>Details2!D1016</f>
        <v>Andrews AFB (79th Medical Group)</v>
      </c>
      <c r="E26" t="str">
        <f>Details2!E1016</f>
        <v>H</v>
      </c>
      <c r="F26" s="17">
        <f>Details2!F1016</f>
        <v>0</v>
      </c>
      <c r="G26" s="17">
        <f>Details2!G1016</f>
        <v>0</v>
      </c>
      <c r="H26" s="17" t="str">
        <f>Details2!H1016</f>
        <v>NULL</v>
      </c>
      <c r="I26" s="17" t="str">
        <f>Details2!I1016</f>
        <v>NULL</v>
      </c>
      <c r="J26" s="17" t="str">
        <f>Details2!J1016</f>
        <v>NULL</v>
      </c>
      <c r="K26" s="17" t="str">
        <f>Details2!K1016</f>
        <v>NULL</v>
      </c>
    </row>
    <row r="27" spans="2:20" x14ac:dyDescent="0.2">
      <c r="B27" t="str">
        <f>Details2!B1017</f>
        <v>Air Force</v>
      </c>
      <c r="C27" t="str">
        <f>Details2!C1017</f>
        <v>0073</v>
      </c>
      <c r="D27" t="str">
        <f>Details2!D1017</f>
        <v>Keesler AFB (81st Medical Group)</v>
      </c>
      <c r="E27" t="str">
        <f>Details2!E1017</f>
        <v>H</v>
      </c>
      <c r="F27" s="17">
        <f>Details2!F1017</f>
        <v>863</v>
      </c>
      <c r="G27" s="17">
        <f>Details2!G1017</f>
        <v>906</v>
      </c>
      <c r="H27" s="17">
        <f>Details2!H1017</f>
        <v>932</v>
      </c>
      <c r="I27" s="17">
        <f>Details2!I1017</f>
        <v>899</v>
      </c>
      <c r="J27" s="17">
        <f>Details2!J1017</f>
        <v>0</v>
      </c>
      <c r="K27" s="17">
        <f>Details2!K1017</f>
        <v>663</v>
      </c>
      <c r="L27" s="37"/>
    </row>
    <row r="28" spans="2:20" x14ac:dyDescent="0.2">
      <c r="B28" t="str">
        <f>Details2!B1018</f>
        <v>Air Force</v>
      </c>
      <c r="C28" t="str">
        <f>Details2!C1018</f>
        <v>0074</v>
      </c>
      <c r="D28" t="str">
        <f>Details2!D1018</f>
        <v>Columbus AFB (14th Medical Group)</v>
      </c>
      <c r="E28" t="str">
        <f>Details2!E1018</f>
        <v>C</v>
      </c>
      <c r="F28" s="17" t="str">
        <f>Details2!F1018</f>
        <v>NULL</v>
      </c>
      <c r="G28" s="17" t="str">
        <f>Details2!G1018</f>
        <v>NULL</v>
      </c>
      <c r="H28" s="17" t="str">
        <f>Details2!H1018</f>
        <v>NULL</v>
      </c>
      <c r="I28" s="17" t="str">
        <f>Details2!I1018</f>
        <v>NULL</v>
      </c>
      <c r="J28" s="17" t="str">
        <f>Details2!J1018</f>
        <v>NULL</v>
      </c>
      <c r="K28" s="17" t="str">
        <f>Details2!K1018</f>
        <v>NULL</v>
      </c>
    </row>
    <row r="29" spans="2:20" x14ac:dyDescent="0.2">
      <c r="B29" t="str">
        <f>Details2!B1019</f>
        <v>Air Force</v>
      </c>
      <c r="C29" t="str">
        <f>Details2!C1019</f>
        <v>0076</v>
      </c>
      <c r="D29" t="str">
        <f>Details2!D1019</f>
        <v>Whiteman AFB (509th Medical Group)</v>
      </c>
      <c r="E29" t="str">
        <f>Details2!E1019</f>
        <v>C</v>
      </c>
      <c r="F29" s="17" t="str">
        <f>Details2!F1019</f>
        <v>NULL</v>
      </c>
      <c r="G29" s="17" t="str">
        <f>Details2!G1019</f>
        <v>NULL</v>
      </c>
      <c r="H29" s="17" t="str">
        <f>Details2!H1019</f>
        <v>NULL</v>
      </c>
      <c r="I29" s="17" t="str">
        <f>Details2!I1019</f>
        <v>NULL</v>
      </c>
      <c r="J29" s="17" t="str">
        <f>Details2!J1019</f>
        <v>NULL</v>
      </c>
      <c r="K29" s="17" t="str">
        <f>Details2!K1019</f>
        <v>NULL</v>
      </c>
    </row>
    <row r="30" spans="2:20" x14ac:dyDescent="0.2">
      <c r="B30" t="str">
        <f>Details2!B1020</f>
        <v>Air Force</v>
      </c>
      <c r="C30" t="str">
        <f>Details2!C1020</f>
        <v>0077</v>
      </c>
      <c r="D30" t="str">
        <f>Details2!D1020</f>
        <v>Malmstrom AFB (341st Medical Group)</v>
      </c>
      <c r="E30" t="str">
        <f>Details2!E1020</f>
        <v>C</v>
      </c>
      <c r="F30" s="17" t="str">
        <f>Details2!F1020</f>
        <v>NULL</v>
      </c>
      <c r="G30" s="17" t="str">
        <f>Details2!G1020</f>
        <v>NULL</v>
      </c>
      <c r="H30" s="17" t="str">
        <f>Details2!H1020</f>
        <v>NULL</v>
      </c>
      <c r="I30" s="17" t="str">
        <f>Details2!I1020</f>
        <v>NULL</v>
      </c>
      <c r="J30" s="17" t="str">
        <f>Details2!J1020</f>
        <v>NULL</v>
      </c>
      <c r="K30" s="17" t="str">
        <f>Details2!K1020</f>
        <v>NULL</v>
      </c>
    </row>
    <row r="31" spans="2:20" x14ac:dyDescent="0.2">
      <c r="B31" t="str">
        <f>Details2!B1021</f>
        <v>Air Force</v>
      </c>
      <c r="C31" t="str">
        <f>Details2!C1021</f>
        <v>0078</v>
      </c>
      <c r="D31" t="str">
        <f>Details2!D1021</f>
        <v>Offutt AFB (55th Medical Group)</v>
      </c>
      <c r="E31" t="str">
        <f>Details2!E1021</f>
        <v>C</v>
      </c>
      <c r="F31" s="17" t="str">
        <f>Details2!F1021</f>
        <v>NULL</v>
      </c>
      <c r="G31" s="17" t="str">
        <f>Details2!G1021</f>
        <v>NULL</v>
      </c>
      <c r="H31" s="17" t="str">
        <f>Details2!H1021</f>
        <v>NULL</v>
      </c>
      <c r="I31" s="17" t="str">
        <f>Details2!I1021</f>
        <v>NULL</v>
      </c>
      <c r="J31" s="17" t="str">
        <f>Details2!J1021</f>
        <v>NULL</v>
      </c>
      <c r="K31" s="17" t="str">
        <f>Details2!K1021</f>
        <v>NULL</v>
      </c>
      <c r="L31" s="37"/>
      <c r="M31" s="2"/>
    </row>
    <row r="32" spans="2:20" x14ac:dyDescent="0.2">
      <c r="B32" t="str">
        <f>Details2!B1022</f>
        <v>Air Force</v>
      </c>
      <c r="C32" t="str">
        <f>Details2!C1022</f>
        <v>0079</v>
      </c>
      <c r="D32" t="str">
        <f>Details2!D1022</f>
        <v>Nellis AFB (99th Medical Group)</v>
      </c>
      <c r="E32" t="str">
        <f>Details2!E1022</f>
        <v>H</v>
      </c>
      <c r="F32" s="17">
        <f>Details2!F1022</f>
        <v>959</v>
      </c>
      <c r="G32" s="17">
        <f>Details2!G1022</f>
        <v>938</v>
      </c>
      <c r="H32" s="17">
        <f>Details2!H1022</f>
        <v>1023</v>
      </c>
      <c r="I32" s="17">
        <f>Details2!I1022</f>
        <v>295</v>
      </c>
      <c r="J32" s="17">
        <f>Details2!J1022</f>
        <v>956</v>
      </c>
      <c r="K32" s="17">
        <f>Details2!K1022</f>
        <v>938</v>
      </c>
    </row>
    <row r="33" spans="2:11" x14ac:dyDescent="0.2">
      <c r="B33" t="str">
        <f>Details2!B1023</f>
        <v>Air Force</v>
      </c>
      <c r="C33" t="str">
        <f>Details2!C1023</f>
        <v>0083</v>
      </c>
      <c r="D33" t="str">
        <f>Details2!D1023</f>
        <v>Kirtland AFB (377th Medical Group)</v>
      </c>
      <c r="E33" t="str">
        <f>Details2!E1023</f>
        <v>C</v>
      </c>
      <c r="F33" s="17" t="str">
        <f>Details2!F1023</f>
        <v>NULL</v>
      </c>
      <c r="G33" s="17" t="str">
        <f>Details2!G1023</f>
        <v>NULL</v>
      </c>
      <c r="H33" s="17" t="str">
        <f>Details2!H1023</f>
        <v>NULL</v>
      </c>
      <c r="I33" s="17" t="str">
        <f>Details2!I1023</f>
        <v>NULL</v>
      </c>
      <c r="J33" s="17" t="str">
        <f>Details2!J1023</f>
        <v>NULL</v>
      </c>
      <c r="K33" s="17" t="str">
        <f>Details2!K1023</f>
        <v>NULL</v>
      </c>
    </row>
    <row r="34" spans="2:11" x14ac:dyDescent="0.2">
      <c r="B34" t="str">
        <f>Details2!B1024</f>
        <v>Air Force</v>
      </c>
      <c r="C34" t="str">
        <f>Details2!C1024</f>
        <v>0084</v>
      </c>
      <c r="D34" t="str">
        <f>Details2!D1024</f>
        <v>Holloman AFB (49th Medical Group)</v>
      </c>
      <c r="E34" t="str">
        <f>Details2!E1024</f>
        <v>C</v>
      </c>
      <c r="F34" s="17" t="str">
        <f>Details2!F1024</f>
        <v>NULL</v>
      </c>
      <c r="G34" s="17" t="str">
        <f>Details2!G1024</f>
        <v>NULL</v>
      </c>
      <c r="H34" s="17" t="str">
        <f>Details2!H1024</f>
        <v>NULL</v>
      </c>
      <c r="I34" s="17" t="str">
        <f>Details2!I1024</f>
        <v>NULL</v>
      </c>
      <c r="J34" s="17" t="str">
        <f>Details2!J1024</f>
        <v>NULL</v>
      </c>
      <c r="K34" s="17" t="str">
        <f>Details2!K1024</f>
        <v>NULL</v>
      </c>
    </row>
    <row r="35" spans="2:11" x14ac:dyDescent="0.2">
      <c r="B35" t="str">
        <f>Details2!B1025</f>
        <v>Air Force</v>
      </c>
      <c r="C35" t="str">
        <f>Details2!C1025</f>
        <v>0085</v>
      </c>
      <c r="D35" t="str">
        <f>Details2!D1025</f>
        <v>Cannon AFB (27th Medical Group)</v>
      </c>
      <c r="E35" t="str">
        <f>Details2!E1025</f>
        <v>C</v>
      </c>
      <c r="F35" s="17" t="str">
        <f>Details2!F1025</f>
        <v>NULL</v>
      </c>
      <c r="G35" s="17" t="str">
        <f>Details2!G1025</f>
        <v>NULL</v>
      </c>
      <c r="H35" s="17" t="str">
        <f>Details2!H1025</f>
        <v>NULL</v>
      </c>
      <c r="I35" s="17" t="str">
        <f>Details2!I1025</f>
        <v>NULL</v>
      </c>
      <c r="J35" s="17" t="str">
        <f>Details2!J1025</f>
        <v>NULL</v>
      </c>
      <c r="K35" s="17" t="str">
        <f>Details2!K1025</f>
        <v>NULL</v>
      </c>
    </row>
    <row r="36" spans="2:11" x14ac:dyDescent="0.2">
      <c r="B36" t="str">
        <f>Details2!B1026</f>
        <v>Air Force</v>
      </c>
      <c r="C36" t="str">
        <f>Details2!C1026</f>
        <v>0090</v>
      </c>
      <c r="D36" t="str">
        <f>Details2!D1026</f>
        <v>Seymour Johnson AFB (4th Medical Group)</v>
      </c>
      <c r="E36" t="str">
        <f>Details2!E1026</f>
        <v>C</v>
      </c>
      <c r="F36" s="17" t="str">
        <f>Details2!F1026</f>
        <v>NULL</v>
      </c>
      <c r="G36" s="17" t="str">
        <f>Details2!G1026</f>
        <v>NULL</v>
      </c>
      <c r="H36" s="17" t="str">
        <f>Details2!H1026</f>
        <v>NULL</v>
      </c>
      <c r="I36" s="17" t="str">
        <f>Details2!I1026</f>
        <v>NULL</v>
      </c>
      <c r="J36" s="17" t="str">
        <f>Details2!J1026</f>
        <v>NULL</v>
      </c>
      <c r="K36" s="17" t="str">
        <f>Details2!K1026</f>
        <v>NULL</v>
      </c>
    </row>
    <row r="37" spans="2:11" x14ac:dyDescent="0.2">
      <c r="B37" t="str">
        <f>Details2!B1027</f>
        <v>Air Force</v>
      </c>
      <c r="C37" t="str">
        <f>Details2!C1027</f>
        <v>0093</v>
      </c>
      <c r="D37" t="str">
        <f>Details2!D1027</f>
        <v>Grand Forks AFB (319th Medical Group)</v>
      </c>
      <c r="E37" t="str">
        <f>Details2!E1027</f>
        <v>C</v>
      </c>
      <c r="F37" s="17" t="str">
        <f>Details2!F1027</f>
        <v>NULL</v>
      </c>
      <c r="G37" s="17" t="str">
        <f>Details2!G1027</f>
        <v>NULL</v>
      </c>
      <c r="H37" s="17" t="str">
        <f>Details2!H1027</f>
        <v>NULL</v>
      </c>
      <c r="I37" s="17" t="str">
        <f>Details2!I1027</f>
        <v>NULL</v>
      </c>
      <c r="J37" s="17" t="str">
        <f>Details2!J1027</f>
        <v>NULL</v>
      </c>
      <c r="K37" s="17" t="str">
        <f>Details2!K1027</f>
        <v>NULL</v>
      </c>
    </row>
    <row r="38" spans="2:11" x14ac:dyDescent="0.2">
      <c r="B38" t="str">
        <f>Details2!B1028</f>
        <v>Air Force</v>
      </c>
      <c r="C38" t="str">
        <f>Details2!C1028</f>
        <v>0094</v>
      </c>
      <c r="D38" t="str">
        <f>Details2!D1028</f>
        <v>Minot AFB (5th Medical Group)</v>
      </c>
      <c r="E38" t="str">
        <f>Details2!E1028</f>
        <v>C</v>
      </c>
      <c r="F38" s="17" t="str">
        <f>Details2!F1028</f>
        <v>NULL</v>
      </c>
      <c r="G38" s="17" t="str">
        <f>Details2!G1028</f>
        <v>NULL</v>
      </c>
      <c r="H38" s="17" t="str">
        <f>Details2!H1028</f>
        <v>NULL</v>
      </c>
      <c r="I38" s="17" t="str">
        <f>Details2!I1028</f>
        <v>NULL</v>
      </c>
      <c r="J38" s="17" t="str">
        <f>Details2!J1028</f>
        <v>NULL</v>
      </c>
      <c r="K38" s="17" t="str">
        <f>Details2!K1028</f>
        <v>NULL</v>
      </c>
    </row>
    <row r="39" spans="2:11" x14ac:dyDescent="0.2">
      <c r="B39" t="str">
        <f>Details2!B1029</f>
        <v>Air Force</v>
      </c>
      <c r="C39" t="str">
        <f>Details2!C1029</f>
        <v>0095</v>
      </c>
      <c r="D39" t="str">
        <f>Details2!D1029</f>
        <v>Wright Patterson AFB (88th Medical Group)</v>
      </c>
      <c r="E39" t="str">
        <f>Details2!E1029</f>
        <v>H</v>
      </c>
      <c r="F39" s="17">
        <f>Details2!F1029</f>
        <v>874</v>
      </c>
      <c r="G39" s="17">
        <f>Details2!G1029</f>
        <v>812</v>
      </c>
      <c r="H39" s="17">
        <f>Details2!H1029</f>
        <v>843</v>
      </c>
      <c r="I39" s="17">
        <f>Details2!I1029</f>
        <v>935</v>
      </c>
      <c r="J39" s="17">
        <f>Details2!J1029</f>
        <v>0</v>
      </c>
      <c r="K39" s="17">
        <f>Details2!K1029</f>
        <v>728</v>
      </c>
    </row>
    <row r="40" spans="2:11" x14ac:dyDescent="0.2">
      <c r="B40" t="str">
        <f>Details2!B1030</f>
        <v>Air Force</v>
      </c>
      <c r="C40" t="str">
        <f>Details2!C1030</f>
        <v>0096</v>
      </c>
      <c r="D40" t="str">
        <f>Details2!D1030</f>
        <v>Tinker AFB (72th Medical Group)</v>
      </c>
      <c r="E40" t="str">
        <f>Details2!E1030</f>
        <v>C</v>
      </c>
      <c r="F40" s="17" t="str">
        <f>Details2!F1030</f>
        <v>NULL</v>
      </c>
      <c r="G40" s="17" t="str">
        <f>Details2!G1030</f>
        <v>NULL</v>
      </c>
      <c r="H40" s="17" t="str">
        <f>Details2!H1030</f>
        <v>NULL</v>
      </c>
      <c r="I40" s="17" t="str">
        <f>Details2!I1030</f>
        <v>NULL</v>
      </c>
      <c r="J40" s="17" t="str">
        <f>Details2!J1030</f>
        <v>NULL</v>
      </c>
      <c r="K40" s="17" t="str">
        <f>Details2!K1030</f>
        <v>NULL</v>
      </c>
    </row>
    <row r="41" spans="2:11" x14ac:dyDescent="0.2">
      <c r="B41" t="str">
        <f>Details2!B1031</f>
        <v>Air Force</v>
      </c>
      <c r="C41" t="str">
        <f>Details2!C1031</f>
        <v>0097</v>
      </c>
      <c r="D41" t="str">
        <f>Details2!D1031</f>
        <v>Altus AFB (97th Medical Group)</v>
      </c>
      <c r="E41" t="str">
        <f>Details2!E1031</f>
        <v>C</v>
      </c>
      <c r="F41" s="17" t="str">
        <f>Details2!F1031</f>
        <v>NULL</v>
      </c>
      <c r="G41" s="17" t="str">
        <f>Details2!G1031</f>
        <v>NULL</v>
      </c>
      <c r="H41" s="17" t="str">
        <f>Details2!H1031</f>
        <v>NULL</v>
      </c>
      <c r="I41" s="17" t="str">
        <f>Details2!I1031</f>
        <v>NULL</v>
      </c>
      <c r="J41" s="17" t="str">
        <f>Details2!J1031</f>
        <v>NULL</v>
      </c>
      <c r="K41" s="17" t="str">
        <f>Details2!K1031</f>
        <v>NULL</v>
      </c>
    </row>
    <row r="42" spans="2:11" x14ac:dyDescent="0.2">
      <c r="B42" t="str">
        <f>Details2!B1032</f>
        <v>Air Force</v>
      </c>
      <c r="C42" t="str">
        <f>Details2!C1032</f>
        <v>0101</v>
      </c>
      <c r="D42" t="str">
        <f>Details2!D1032</f>
        <v>Shaw AFB (20th Medical Group)</v>
      </c>
      <c r="E42" t="str">
        <f>Details2!E1032</f>
        <v>C</v>
      </c>
      <c r="F42" s="17" t="str">
        <f>Details2!F1032</f>
        <v>NULL</v>
      </c>
      <c r="G42" s="17" t="str">
        <f>Details2!G1032</f>
        <v>NULL</v>
      </c>
      <c r="H42" s="17" t="str">
        <f>Details2!H1032</f>
        <v>NULL</v>
      </c>
      <c r="I42" s="17" t="str">
        <f>Details2!I1032</f>
        <v>NULL</v>
      </c>
      <c r="J42" s="17" t="str">
        <f>Details2!J1032</f>
        <v>NULL</v>
      </c>
      <c r="K42" s="17" t="str">
        <f>Details2!K1032</f>
        <v>NULL</v>
      </c>
    </row>
    <row r="43" spans="2:11" x14ac:dyDescent="0.2">
      <c r="B43" t="str">
        <f>Details2!B1033</f>
        <v>Air Force</v>
      </c>
      <c r="C43" t="str">
        <f>Details2!C1033</f>
        <v>0106</v>
      </c>
      <c r="D43" t="str">
        <f>Details2!D1033</f>
        <v>Ellsworth AFB (28th Medical Group)</v>
      </c>
      <c r="E43" t="str">
        <f>Details2!E1033</f>
        <v>C</v>
      </c>
      <c r="F43" s="17" t="str">
        <f>Details2!F1033</f>
        <v>NULL</v>
      </c>
      <c r="G43" s="17" t="str">
        <f>Details2!G1033</f>
        <v>NULL</v>
      </c>
      <c r="H43" s="17" t="str">
        <f>Details2!H1033</f>
        <v>NULL</v>
      </c>
      <c r="I43" s="17" t="str">
        <f>Details2!I1033</f>
        <v>NULL</v>
      </c>
      <c r="J43" s="17" t="str">
        <f>Details2!J1033</f>
        <v>NULL</v>
      </c>
      <c r="K43" s="17" t="str">
        <f>Details2!K1033</f>
        <v>NULL</v>
      </c>
    </row>
    <row r="44" spans="2:11" x14ac:dyDescent="0.2">
      <c r="B44" t="str">
        <f>Details2!B1034</f>
        <v>Air Force</v>
      </c>
      <c r="C44" t="str">
        <f>Details2!C1034</f>
        <v>0112</v>
      </c>
      <c r="D44" t="str">
        <f>Details2!D1034</f>
        <v>Dyess AFB (7th Medical Group)</v>
      </c>
      <c r="E44" t="str">
        <f>Details2!E1034</f>
        <v>C</v>
      </c>
      <c r="F44" s="17" t="str">
        <f>Details2!F1034</f>
        <v>NULL</v>
      </c>
      <c r="G44" s="17" t="str">
        <f>Details2!G1034</f>
        <v>NULL</v>
      </c>
      <c r="H44" s="17" t="str">
        <f>Details2!H1034</f>
        <v>NULL</v>
      </c>
      <c r="I44" s="17" t="str">
        <f>Details2!I1034</f>
        <v>NULL</v>
      </c>
      <c r="J44" s="17" t="str">
        <f>Details2!J1034</f>
        <v>NULL</v>
      </c>
      <c r="K44" s="17" t="str">
        <f>Details2!K1034</f>
        <v>NULL</v>
      </c>
    </row>
    <row r="45" spans="2:11" x14ac:dyDescent="0.2">
      <c r="B45" t="str">
        <f>Details2!B1035</f>
        <v>Air Force</v>
      </c>
      <c r="C45" t="str">
        <f>Details2!C1035</f>
        <v>0113</v>
      </c>
      <c r="D45" t="str">
        <f>Details2!D1035</f>
        <v>Sheppard AFB (82nd Medical Group)</v>
      </c>
      <c r="E45" t="str">
        <f>Details2!E1035</f>
        <v>C</v>
      </c>
      <c r="F45" s="17" t="str">
        <f>Details2!F1035</f>
        <v>NULL</v>
      </c>
      <c r="G45" s="17" t="str">
        <f>Details2!G1035</f>
        <v>NULL</v>
      </c>
      <c r="H45" s="17" t="str">
        <f>Details2!H1035</f>
        <v>NULL</v>
      </c>
      <c r="I45" s="17" t="str">
        <f>Details2!I1035</f>
        <v>NULL</v>
      </c>
      <c r="J45" s="17" t="str">
        <f>Details2!J1035</f>
        <v>NULL</v>
      </c>
      <c r="K45" s="17" t="str">
        <f>Details2!K1035</f>
        <v>NULL</v>
      </c>
    </row>
    <row r="46" spans="2:11" x14ac:dyDescent="0.2">
      <c r="B46" t="str">
        <f>Details2!B1036</f>
        <v>Air Force</v>
      </c>
      <c r="C46" t="str">
        <f>Details2!C1036</f>
        <v>0114</v>
      </c>
      <c r="D46" t="str">
        <f>Details2!D1036</f>
        <v>Laughlin AFB (47th Medical Group)</v>
      </c>
      <c r="E46" t="str">
        <f>Details2!E1036</f>
        <v>C</v>
      </c>
      <c r="F46" s="17" t="str">
        <f>Details2!F1036</f>
        <v>NULL</v>
      </c>
      <c r="G46" s="17" t="str">
        <f>Details2!G1036</f>
        <v>NULL</v>
      </c>
      <c r="H46" s="17" t="str">
        <f>Details2!H1036</f>
        <v>NULL</v>
      </c>
      <c r="I46" s="17" t="str">
        <f>Details2!I1036</f>
        <v>NULL</v>
      </c>
      <c r="J46" s="17" t="str">
        <f>Details2!J1036</f>
        <v>NULL</v>
      </c>
      <c r="K46" s="17" t="str">
        <f>Details2!K1036</f>
        <v>NULL</v>
      </c>
    </row>
    <row r="47" spans="2:11" x14ac:dyDescent="0.2">
      <c r="B47" t="str">
        <f>Details2!B1037</f>
        <v>Air Force</v>
      </c>
      <c r="C47" t="str">
        <f>Details2!C1037</f>
        <v>0117</v>
      </c>
      <c r="D47" t="str">
        <f>Details2!D1037</f>
        <v>Lackland AFB (59th Medical Wing)</v>
      </c>
      <c r="E47" t="str">
        <f>Details2!E1037</f>
        <v>H</v>
      </c>
      <c r="F47" s="17">
        <f>Details2!F1037</f>
        <v>0</v>
      </c>
      <c r="G47" s="17">
        <f>Details2!G1037</f>
        <v>0</v>
      </c>
      <c r="H47" s="17" t="str">
        <f>Details2!H1037</f>
        <v>NULL</v>
      </c>
      <c r="I47" s="17" t="str">
        <f>Details2!I1037</f>
        <v>NULL</v>
      </c>
      <c r="J47" s="17" t="str">
        <f>Details2!J1037</f>
        <v>NULL</v>
      </c>
      <c r="K47" s="17" t="str">
        <f>Details2!K1037</f>
        <v>NULL</v>
      </c>
    </row>
    <row r="48" spans="2:11" x14ac:dyDescent="0.2">
      <c r="B48" t="str">
        <f>Details2!B1038</f>
        <v>Air Force</v>
      </c>
      <c r="C48" t="str">
        <f>Details2!C1038</f>
        <v>0119</v>
      </c>
      <c r="D48" t="str">
        <f>Details2!D1038</f>
        <v>Hill AFB (75th Medical Group)</v>
      </c>
      <c r="E48" t="str">
        <f>Details2!E1038</f>
        <v>C</v>
      </c>
      <c r="F48" s="17" t="str">
        <f>Details2!F1038</f>
        <v>NULL</v>
      </c>
      <c r="G48" s="17" t="str">
        <f>Details2!G1038</f>
        <v>NULL</v>
      </c>
      <c r="H48" s="17" t="str">
        <f>Details2!H1038</f>
        <v>NULL</v>
      </c>
      <c r="I48" s="17" t="str">
        <f>Details2!I1038</f>
        <v>NULL</v>
      </c>
      <c r="J48" s="17" t="str">
        <f>Details2!J1038</f>
        <v>NULL</v>
      </c>
      <c r="K48" s="17" t="str">
        <f>Details2!K1038</f>
        <v>NULL</v>
      </c>
    </row>
    <row r="49" spans="2:13" x14ac:dyDescent="0.2">
      <c r="B49" t="str">
        <f>Details2!B1039</f>
        <v>Air Force</v>
      </c>
      <c r="C49" t="str">
        <f>Details2!C1039</f>
        <v>0120</v>
      </c>
      <c r="D49" t="str">
        <f>Details2!D1039</f>
        <v>Langley AFB (1st Medical Group)</v>
      </c>
      <c r="E49" t="str">
        <f>Details2!E1039</f>
        <v>H</v>
      </c>
      <c r="F49" s="17">
        <f>Details2!F1039</f>
        <v>776</v>
      </c>
      <c r="G49" s="17">
        <f>Details2!G1039</f>
        <v>707</v>
      </c>
      <c r="H49" s="17">
        <f>Details2!H1039</f>
        <v>776</v>
      </c>
      <c r="I49" s="17">
        <f>Details2!I1039</f>
        <v>745</v>
      </c>
      <c r="J49" s="17">
        <f>Details2!J1039</f>
        <v>0</v>
      </c>
      <c r="K49" s="17">
        <f>Details2!K1039</f>
        <v>479</v>
      </c>
    </row>
    <row r="50" spans="2:13" x14ac:dyDescent="0.2">
      <c r="B50" t="str">
        <f>Details2!B1040</f>
        <v>Air Force</v>
      </c>
      <c r="C50" t="str">
        <f>Details2!C1040</f>
        <v>0128</v>
      </c>
      <c r="D50" t="str">
        <f>Details2!D1040</f>
        <v>Fairchild AFB (92nd Medical Group)</v>
      </c>
      <c r="E50" t="str">
        <f>Details2!E1040</f>
        <v>C</v>
      </c>
      <c r="F50" s="17" t="str">
        <f>Details2!F1040</f>
        <v>NULL</v>
      </c>
      <c r="G50" s="17" t="str">
        <f>Details2!G1040</f>
        <v>NULL</v>
      </c>
      <c r="H50" s="17" t="str">
        <f>Details2!H1040</f>
        <v>NULL</v>
      </c>
      <c r="I50" s="17" t="str">
        <f>Details2!I1040</f>
        <v>NULL</v>
      </c>
      <c r="J50" s="17" t="str">
        <f>Details2!J1040</f>
        <v>NULL</v>
      </c>
      <c r="K50" s="17" t="str">
        <f>Details2!K1040</f>
        <v>NULL</v>
      </c>
    </row>
    <row r="51" spans="2:13" x14ac:dyDescent="0.2">
      <c r="B51" t="str">
        <f>Details2!B1041</f>
        <v>Air Force</v>
      </c>
      <c r="C51" t="str">
        <f>Details2!C1041</f>
        <v>0129</v>
      </c>
      <c r="D51" t="str">
        <f>Details2!D1041</f>
        <v>F.E. Warren AFB (90th Medical Group)</v>
      </c>
      <c r="E51" t="str">
        <f>Details2!E1041</f>
        <v>C</v>
      </c>
      <c r="F51" s="17" t="str">
        <f>Details2!F1041</f>
        <v>NULL</v>
      </c>
      <c r="G51" s="17" t="str">
        <f>Details2!G1041</f>
        <v>NULL</v>
      </c>
      <c r="H51" s="17" t="str">
        <f>Details2!H1041</f>
        <v>NULL</v>
      </c>
      <c r="I51" s="17" t="str">
        <f>Details2!I1041</f>
        <v>NULL</v>
      </c>
      <c r="J51" s="17" t="str">
        <f>Details2!J1041</f>
        <v>NULL</v>
      </c>
      <c r="K51" s="17" t="str">
        <f>Details2!K1041</f>
        <v>NULL</v>
      </c>
    </row>
    <row r="52" spans="2:13" x14ac:dyDescent="0.2">
      <c r="B52" t="str">
        <f>Details2!B1042</f>
        <v>Air Force</v>
      </c>
      <c r="C52" t="str">
        <f>Details2!C1042</f>
        <v>0203</v>
      </c>
      <c r="D52" t="str">
        <f>Details2!D1042</f>
        <v>Eielson AFB (354th Medical Group)</v>
      </c>
      <c r="E52" t="str">
        <f>Details2!E1042</f>
        <v>C</v>
      </c>
      <c r="F52" s="17" t="str">
        <f>Details2!F1042</f>
        <v>NULL</v>
      </c>
      <c r="G52" s="17" t="str">
        <f>Details2!G1042</f>
        <v>NULL</v>
      </c>
      <c r="H52" s="17" t="str">
        <f>Details2!H1042</f>
        <v>NULL</v>
      </c>
      <c r="I52" s="17" t="str">
        <f>Details2!I1042</f>
        <v>NULL</v>
      </c>
      <c r="J52" s="17" t="str">
        <f>Details2!J1042</f>
        <v>NULL</v>
      </c>
      <c r="K52" s="17" t="str">
        <f>Details2!K1042</f>
        <v>NULL</v>
      </c>
    </row>
    <row r="53" spans="2:13" x14ac:dyDescent="0.2">
      <c r="B53" t="str">
        <f>Details2!B1043</f>
        <v>Air Force</v>
      </c>
      <c r="C53" t="str">
        <f>Details2!C1043</f>
        <v>0248</v>
      </c>
      <c r="D53" t="str">
        <f>Details2!D1043</f>
        <v>Los Angeles AFB (61st Medical Squad)</v>
      </c>
      <c r="E53" t="str">
        <f>Details2!E1043</f>
        <v>C</v>
      </c>
      <c r="F53" s="17" t="str">
        <f>Details2!F1043</f>
        <v>NULL</v>
      </c>
      <c r="G53" s="17" t="str">
        <f>Details2!G1043</f>
        <v>NULL</v>
      </c>
      <c r="H53" s="17" t="str">
        <f>Details2!H1043</f>
        <v>NULL</v>
      </c>
      <c r="I53" s="17" t="str">
        <f>Details2!I1043</f>
        <v>NULL</v>
      </c>
      <c r="J53" s="17" t="str">
        <f>Details2!J1043</f>
        <v>NULL</v>
      </c>
      <c r="K53" s="17" t="str">
        <f>Details2!K1043</f>
        <v>NULL</v>
      </c>
    </row>
    <row r="54" spans="2:13" x14ac:dyDescent="0.2">
      <c r="B54" t="str">
        <f>Details2!B1044</f>
        <v>Air Force</v>
      </c>
      <c r="C54" t="str">
        <f>Details2!C1044</f>
        <v>0250</v>
      </c>
      <c r="D54" t="str">
        <f>Details2!D1044</f>
        <v>McClellan AFB (77th Medical Group)</v>
      </c>
      <c r="E54" t="str">
        <f>Details2!E1044</f>
        <v>I</v>
      </c>
      <c r="F54" s="17" t="str">
        <f>Details2!F1044</f>
        <v>NULL</v>
      </c>
      <c r="G54" s="17" t="str">
        <f>Details2!G1044</f>
        <v>NULL</v>
      </c>
      <c r="H54" s="17" t="str">
        <f>Details2!H1044</f>
        <v>NULL</v>
      </c>
      <c r="I54" s="17" t="str">
        <f>Details2!I1044</f>
        <v>NULL</v>
      </c>
      <c r="J54" s="17" t="str">
        <f>Details2!J1044</f>
        <v>NULL</v>
      </c>
      <c r="K54" s="17" t="str">
        <f>Details2!K1044</f>
        <v>NULL</v>
      </c>
    </row>
    <row r="55" spans="2:13" x14ac:dyDescent="0.2">
      <c r="B55" t="str">
        <f>Details2!B1045</f>
        <v>Air Force</v>
      </c>
      <c r="C55" t="str">
        <f>Details2!C1045</f>
        <v>0252</v>
      </c>
      <c r="D55" t="str">
        <f>Details2!D1045</f>
        <v>Peterson AFB (21st Medical Group)</v>
      </c>
      <c r="E55" t="str">
        <f>Details2!E1045</f>
        <v>C</v>
      </c>
      <c r="F55" s="17" t="str">
        <f>Details2!F1045</f>
        <v>NULL</v>
      </c>
      <c r="G55" s="17" t="str">
        <f>Details2!G1045</f>
        <v>NULL</v>
      </c>
      <c r="H55" s="17" t="str">
        <f>Details2!H1045</f>
        <v>NULL</v>
      </c>
      <c r="I55" s="17" t="str">
        <f>Details2!I1045</f>
        <v>NULL</v>
      </c>
      <c r="J55" s="17" t="str">
        <f>Details2!J1045</f>
        <v>NULL</v>
      </c>
      <c r="K55" s="17" t="str">
        <f>Details2!K1045</f>
        <v>NULL</v>
      </c>
    </row>
    <row r="56" spans="2:13" x14ac:dyDescent="0.2">
      <c r="B56" t="str">
        <f>Details2!B1046</f>
        <v>Air Force</v>
      </c>
      <c r="C56" t="str">
        <f>Details2!C1046</f>
        <v>0287</v>
      </c>
      <c r="D56" t="str">
        <f>Details2!D1046</f>
        <v>Hickam AFB (15th Medical Group)</v>
      </c>
      <c r="E56" t="str">
        <f>Details2!E1046</f>
        <v>C</v>
      </c>
      <c r="F56" s="17" t="str">
        <f>Details2!F1046</f>
        <v>NULL</v>
      </c>
      <c r="G56" s="17" t="str">
        <f>Details2!G1046</f>
        <v>NULL</v>
      </c>
      <c r="H56" s="17" t="str">
        <f>Details2!H1046</f>
        <v>NULL</v>
      </c>
      <c r="I56" s="17" t="str">
        <f>Details2!I1046</f>
        <v>NULL</v>
      </c>
      <c r="J56" s="17" t="str">
        <f>Details2!J1046</f>
        <v>NULL</v>
      </c>
      <c r="K56" s="17" t="str">
        <f>Details2!K1046</f>
        <v>NULL</v>
      </c>
    </row>
    <row r="57" spans="2:13" x14ac:dyDescent="0.2">
      <c r="B57" t="str">
        <f>Details2!B1047</f>
        <v>Air Force</v>
      </c>
      <c r="C57" t="str">
        <f>Details2!C1047</f>
        <v>0310</v>
      </c>
      <c r="D57" t="str">
        <f>Details2!D1047</f>
        <v>Hanscom AFB (66th Medical Group)</v>
      </c>
      <c r="E57" t="str">
        <f>Details2!E1047</f>
        <v>C</v>
      </c>
      <c r="F57" s="17" t="str">
        <f>Details2!F1047</f>
        <v>NULL</v>
      </c>
      <c r="G57" s="17" t="str">
        <f>Details2!G1047</f>
        <v>NULL</v>
      </c>
      <c r="H57" s="17" t="str">
        <f>Details2!H1047</f>
        <v>NULL</v>
      </c>
      <c r="I57" s="17" t="str">
        <f>Details2!I1047</f>
        <v>NULL</v>
      </c>
      <c r="J57" s="17" t="str">
        <f>Details2!J1047</f>
        <v>NULL</v>
      </c>
      <c r="K57" s="17" t="str">
        <f>Details2!K1047</f>
        <v>NULL</v>
      </c>
    </row>
    <row r="58" spans="2:13" x14ac:dyDescent="0.2">
      <c r="B58" t="str">
        <f>Details2!B1048</f>
        <v>Air Force</v>
      </c>
      <c r="C58" t="str">
        <f>Details2!C1048</f>
        <v>0326</v>
      </c>
      <c r="D58" t="str">
        <f>Details2!D1048</f>
        <v>McGuire AFB (305th Medical Group)</v>
      </c>
      <c r="E58" t="str">
        <f>Details2!E1048</f>
        <v>C</v>
      </c>
      <c r="F58" s="17" t="str">
        <f>Details2!F1048</f>
        <v>NULL</v>
      </c>
      <c r="G58" s="17" t="str">
        <f>Details2!G1048</f>
        <v>NULL</v>
      </c>
      <c r="H58" s="17" t="str">
        <f>Details2!H1048</f>
        <v>NULL</v>
      </c>
      <c r="I58" s="17" t="str">
        <f>Details2!I1048</f>
        <v>NULL</v>
      </c>
      <c r="J58" s="17" t="str">
        <f>Details2!J1048</f>
        <v>NULL</v>
      </c>
      <c r="K58" s="17" t="str">
        <f>Details2!K1048</f>
        <v>NULL</v>
      </c>
    </row>
    <row r="59" spans="2:13" x14ac:dyDescent="0.2">
      <c r="B59" t="str">
        <f>Details2!B1049</f>
        <v>Air Force</v>
      </c>
      <c r="C59" t="str">
        <f>Details2!C1049</f>
        <v>0335</v>
      </c>
      <c r="D59" t="str">
        <f>Details2!D1049</f>
        <v>Pope AFB (43rd Medical Group)</v>
      </c>
      <c r="E59" t="str">
        <f>Details2!E1049</f>
        <v>C</v>
      </c>
      <c r="F59" s="17" t="str">
        <f>Details2!F1049</f>
        <v>NULL</v>
      </c>
      <c r="G59" s="17" t="str">
        <f>Details2!G1049</f>
        <v>NULL</v>
      </c>
      <c r="H59" s="17" t="str">
        <f>Details2!H1049</f>
        <v>NULL</v>
      </c>
      <c r="I59" s="17" t="str">
        <f>Details2!I1049</f>
        <v>NULL</v>
      </c>
      <c r="J59" s="17" t="str">
        <f>Details2!J1049</f>
        <v>NULL</v>
      </c>
      <c r="K59" s="17" t="str">
        <f>Details2!K1049</f>
        <v>NULL</v>
      </c>
    </row>
    <row r="60" spans="2:13" x14ac:dyDescent="0.2">
      <c r="B60" t="str">
        <f>Details2!B1050</f>
        <v>Air Force</v>
      </c>
      <c r="C60" t="str">
        <f>Details2!C1050</f>
        <v>0338</v>
      </c>
      <c r="D60" t="str">
        <f>Details2!D1050</f>
        <v>Vance AFB (71st Medical Group)</v>
      </c>
      <c r="E60" t="str">
        <f>Details2!E1050</f>
        <v>C</v>
      </c>
      <c r="F60" s="17" t="str">
        <f>Details2!F1050</f>
        <v>NULL</v>
      </c>
      <c r="G60" s="17" t="str">
        <f>Details2!G1050</f>
        <v>NULL</v>
      </c>
      <c r="H60" s="17" t="str">
        <f>Details2!H1050</f>
        <v>NULL</v>
      </c>
      <c r="I60" s="17" t="str">
        <f>Details2!I1050</f>
        <v>NULL</v>
      </c>
      <c r="J60" s="17" t="str">
        <f>Details2!J1050</f>
        <v>NULL</v>
      </c>
      <c r="K60" s="17" t="str">
        <f>Details2!K1050</f>
        <v>NULL</v>
      </c>
    </row>
    <row r="61" spans="2:13" x14ac:dyDescent="0.2">
      <c r="B61" t="str">
        <f>Details2!B1051</f>
        <v>Air Force</v>
      </c>
      <c r="C61" t="str">
        <f>Details2!C1051</f>
        <v>0356</v>
      </c>
      <c r="D61" t="str">
        <f>Details2!D1051</f>
        <v>Charleston AFB (437th Medical Group)</v>
      </c>
      <c r="E61" t="str">
        <f>Details2!E1051</f>
        <v>C</v>
      </c>
      <c r="F61" s="17" t="str">
        <f>Details2!F1051</f>
        <v>NULL</v>
      </c>
      <c r="G61" s="17" t="str">
        <f>Details2!G1051</f>
        <v>NULL</v>
      </c>
      <c r="H61" s="17" t="str">
        <f>Details2!H1051</f>
        <v>NULL</v>
      </c>
      <c r="I61" s="17" t="str">
        <f>Details2!I1051</f>
        <v>NULL</v>
      </c>
      <c r="J61" s="17" t="str">
        <f>Details2!J1051</f>
        <v>NULL</v>
      </c>
      <c r="K61" s="17" t="str">
        <f>Details2!K1051</f>
        <v>NULL</v>
      </c>
    </row>
    <row r="62" spans="2:13" x14ac:dyDescent="0.2">
      <c r="B62" t="str">
        <f>Details2!B1052</f>
        <v>Air Force</v>
      </c>
      <c r="C62" t="str">
        <f>Details2!C1052</f>
        <v>0363</v>
      </c>
      <c r="D62" t="str">
        <f>Details2!D1052</f>
        <v>Brooks AFB (311th Medical Squad)</v>
      </c>
      <c r="E62" t="str">
        <f>Details2!E1052</f>
        <v>I</v>
      </c>
      <c r="F62" s="17" t="str">
        <f>Details2!F1052</f>
        <v>NULL</v>
      </c>
      <c r="G62" s="17" t="str">
        <f>Details2!G1052</f>
        <v>NULL</v>
      </c>
      <c r="H62" s="17" t="str">
        <f>Details2!H1052</f>
        <v>NULL</v>
      </c>
      <c r="I62" s="17" t="str">
        <f>Details2!I1052</f>
        <v>NULL</v>
      </c>
      <c r="J62" s="17" t="str">
        <f>Details2!J1052</f>
        <v>NULL</v>
      </c>
      <c r="K62" s="17" t="str">
        <f>Details2!K1052</f>
        <v>NULL</v>
      </c>
      <c r="M62" s="2"/>
    </row>
    <row r="63" spans="2:13" x14ac:dyDescent="0.2">
      <c r="B63" t="str">
        <f>Details2!B1053</f>
        <v>Air Force</v>
      </c>
      <c r="C63" t="str">
        <f>Details2!C1053</f>
        <v>0364</v>
      </c>
      <c r="D63" t="str">
        <f>Details2!D1053</f>
        <v>Goodfellow AFB (17th Medical Group)</v>
      </c>
      <c r="E63" t="str">
        <f>Details2!E1053</f>
        <v>C</v>
      </c>
      <c r="F63" s="17" t="str">
        <f>Details2!F1053</f>
        <v>NULL</v>
      </c>
      <c r="G63" s="17" t="str">
        <f>Details2!G1053</f>
        <v>NULL</v>
      </c>
      <c r="H63" s="17" t="str">
        <f>Details2!H1053</f>
        <v>NULL</v>
      </c>
      <c r="I63" s="17" t="str">
        <f>Details2!I1053</f>
        <v>NULL</v>
      </c>
      <c r="J63" s="17" t="str">
        <f>Details2!J1053</f>
        <v>NULL</v>
      </c>
      <c r="K63" s="17" t="str">
        <f>Details2!K1053</f>
        <v>NULL</v>
      </c>
    </row>
    <row r="64" spans="2:13" x14ac:dyDescent="0.2">
      <c r="B64" t="str">
        <f>Details2!B1054</f>
        <v>Air Force</v>
      </c>
      <c r="C64" t="str">
        <f>Details2!C1054</f>
        <v>0365</v>
      </c>
      <c r="D64" t="str">
        <f>Details2!D1054</f>
        <v>Kelly AFB</v>
      </c>
      <c r="E64" t="str">
        <f>Details2!E1054</f>
        <v>I</v>
      </c>
      <c r="F64" s="17" t="str">
        <f>Details2!F1054</f>
        <v>NULL</v>
      </c>
      <c r="G64" s="17" t="str">
        <f>Details2!G1054</f>
        <v>NULL</v>
      </c>
      <c r="H64" s="17" t="str">
        <f>Details2!H1054</f>
        <v>NULL</v>
      </c>
      <c r="I64" s="17" t="str">
        <f>Details2!I1054</f>
        <v>NULL</v>
      </c>
      <c r="J64" s="17" t="str">
        <f>Details2!J1054</f>
        <v>NULL</v>
      </c>
      <c r="K64" s="17" t="str">
        <f>Details2!K1054</f>
        <v>NULL</v>
      </c>
    </row>
    <row r="65" spans="2:16" x14ac:dyDescent="0.2">
      <c r="B65" t="str">
        <f>Details2!B1055</f>
        <v>Air Force</v>
      </c>
      <c r="C65" t="str">
        <f>Details2!C1055</f>
        <v>0366</v>
      </c>
      <c r="D65" t="str">
        <f>Details2!D1055</f>
        <v>Randolph AFB (12 Medical Group)</v>
      </c>
      <c r="E65" t="str">
        <f>Details2!E1055</f>
        <v>C</v>
      </c>
      <c r="F65" s="17" t="str">
        <f>Details2!F1055</f>
        <v>NULL</v>
      </c>
      <c r="G65" s="17" t="str">
        <f>Details2!G1055</f>
        <v>NULL</v>
      </c>
      <c r="H65" s="17" t="str">
        <f>Details2!H1055</f>
        <v>NULL</v>
      </c>
      <c r="I65" s="17" t="str">
        <f>Details2!I1055</f>
        <v>NULL</v>
      </c>
      <c r="J65" s="17" t="str">
        <f>Details2!J1055</f>
        <v>NULL</v>
      </c>
      <c r="K65" s="17" t="str">
        <f>Details2!K1055</f>
        <v>NULL</v>
      </c>
    </row>
    <row r="66" spans="2:16" x14ac:dyDescent="0.2">
      <c r="B66" t="str">
        <f>Details2!B1056</f>
        <v>Air Force</v>
      </c>
      <c r="C66" t="str">
        <f>Details2!C1056</f>
        <v>0395</v>
      </c>
      <c r="D66" t="str">
        <f>Details2!D1056</f>
        <v>McChord AFB (62nd Medical Group)</v>
      </c>
      <c r="E66" t="str">
        <f>Details2!E1056</f>
        <v>C</v>
      </c>
      <c r="F66" s="17" t="str">
        <f>Details2!F1056</f>
        <v>NULL</v>
      </c>
      <c r="G66" s="17" t="str">
        <f>Details2!G1056</f>
        <v>NULL</v>
      </c>
      <c r="H66" s="17" t="str">
        <f>Details2!H1056</f>
        <v>NULL</v>
      </c>
      <c r="I66" s="17" t="str">
        <f>Details2!I1056</f>
        <v>NULL</v>
      </c>
      <c r="J66" s="17" t="str">
        <f>Details2!J1056</f>
        <v>NULL</v>
      </c>
      <c r="K66" s="17" t="str">
        <f>Details2!K1056</f>
        <v>NULL</v>
      </c>
    </row>
    <row r="67" spans="2:16" x14ac:dyDescent="0.2">
      <c r="B67" t="str">
        <f>Details2!B1057</f>
        <v>Air Force</v>
      </c>
      <c r="C67" t="str">
        <f>Details2!C1057</f>
        <v>0413</v>
      </c>
      <c r="D67" t="str">
        <f>Details2!D1057</f>
        <v>Bolling AFB (579th Medical Group)</v>
      </c>
      <c r="E67" t="str">
        <f>Details2!E1057</f>
        <v>C</v>
      </c>
      <c r="F67" s="17" t="str">
        <f>Details2!F1057</f>
        <v>NULL</v>
      </c>
      <c r="G67" s="17" t="str">
        <f>Details2!G1057</f>
        <v>NULL</v>
      </c>
      <c r="H67" s="17" t="str">
        <f>Details2!H1057</f>
        <v>NULL</v>
      </c>
      <c r="I67" s="17" t="str">
        <f>Details2!I1057</f>
        <v>NULL</v>
      </c>
      <c r="J67" s="17" t="str">
        <f>Details2!J1057</f>
        <v>NULL</v>
      </c>
      <c r="K67" s="17" t="str">
        <f>Details2!K1057</f>
        <v>NULL</v>
      </c>
    </row>
    <row r="68" spans="2:16" x14ac:dyDescent="0.2">
      <c r="B68" t="str">
        <f>Details2!B1058</f>
        <v>Air Force</v>
      </c>
      <c r="C68" t="str">
        <f>Details2!C1058</f>
        <v>0633</v>
      </c>
      <c r="D68" t="str">
        <f>Details2!D1058</f>
        <v>48th Med Group (Lakenhealth)</v>
      </c>
      <c r="E68" t="str">
        <f>Details2!E1058</f>
        <v>H</v>
      </c>
      <c r="F68" s="17" t="str">
        <f>Details2!F1058</f>
        <v>NULL</v>
      </c>
      <c r="G68" s="17" t="str">
        <f>Details2!G1058</f>
        <v>NULL</v>
      </c>
      <c r="H68" s="17" t="str">
        <f>Details2!H1058</f>
        <v>NULL</v>
      </c>
      <c r="I68" s="17">
        <f>Details2!I1058</f>
        <v>250</v>
      </c>
      <c r="J68" s="17">
        <f>Details2!J1058</f>
        <v>243</v>
      </c>
      <c r="K68" s="17">
        <f>Details2!K1058</f>
        <v>251</v>
      </c>
    </row>
    <row r="69" spans="2:16" x14ac:dyDescent="0.2">
      <c r="B69" t="str">
        <f>Details2!B1059</f>
        <v>Air Force</v>
      </c>
      <c r="C69" t="str">
        <f>Details2!C1059</f>
        <v>0635</v>
      </c>
      <c r="D69" t="str">
        <f>Details2!D1059</f>
        <v>39th Med Group (Incirlik)</v>
      </c>
      <c r="E69" t="str">
        <f>Details2!E1059</f>
        <v>C</v>
      </c>
      <c r="F69" s="17" t="str">
        <f>Details2!F1059</f>
        <v>NULL</v>
      </c>
      <c r="G69" s="17" t="str">
        <f>Details2!G1059</f>
        <v>NULL</v>
      </c>
      <c r="H69" s="17" t="str">
        <f>Details2!H1059</f>
        <v>NULL</v>
      </c>
      <c r="I69" s="17" t="str">
        <f>Details2!I1059</f>
        <v>NULL</v>
      </c>
      <c r="J69" s="17" t="str">
        <f>Details2!J1059</f>
        <v>NULL</v>
      </c>
      <c r="K69" s="17" t="str">
        <f>Details2!K1059</f>
        <v>NULL</v>
      </c>
    </row>
    <row r="70" spans="2:16" x14ac:dyDescent="0.2">
      <c r="B70" t="str">
        <f>Details2!B1060</f>
        <v>Air Force</v>
      </c>
      <c r="C70" t="str">
        <f>Details2!C1060</f>
        <v>0637</v>
      </c>
      <c r="D70" t="str">
        <f>Details2!D1060</f>
        <v>8th Med Group (Kunsan AB)</v>
      </c>
      <c r="E70" t="str">
        <f>Details2!E1060</f>
        <v>C</v>
      </c>
      <c r="F70" s="17" t="str">
        <f>Details2!F1060</f>
        <v>NULL</v>
      </c>
      <c r="G70" s="17" t="str">
        <f>Details2!G1060</f>
        <v>NULL</v>
      </c>
      <c r="H70" s="17" t="str">
        <f>Details2!H1060</f>
        <v>NULL</v>
      </c>
      <c r="I70" s="17" t="str">
        <f>Details2!I1060</f>
        <v>NULL</v>
      </c>
      <c r="J70" s="17" t="str">
        <f>Details2!J1060</f>
        <v>NULL</v>
      </c>
      <c r="K70" s="17" t="str">
        <f>Details2!K1060</f>
        <v>NULL</v>
      </c>
    </row>
    <row r="71" spans="2:16" x14ac:dyDescent="0.2">
      <c r="B71" t="str">
        <f>Details2!B1061</f>
        <v>Air Force</v>
      </c>
      <c r="C71" t="str">
        <f>Details2!C1061</f>
        <v>0638</v>
      </c>
      <c r="D71" t="str">
        <f>Details2!D1061</f>
        <v>51st Medical Group (Osan)</v>
      </c>
      <c r="E71" t="str">
        <f>Details2!E1061</f>
        <v>H</v>
      </c>
      <c r="F71" s="17" t="str">
        <f>Details2!F1061</f>
        <v>NULL</v>
      </c>
      <c r="G71" s="17" t="str">
        <f>Details2!G1061</f>
        <v>NULL</v>
      </c>
      <c r="H71" s="17">
        <f>Details2!H1061</f>
        <v>8</v>
      </c>
      <c r="I71" s="17">
        <f>Details2!I1061</f>
        <v>8</v>
      </c>
      <c r="J71" s="17" t="str">
        <f>Details2!J1061</f>
        <v>NULL</v>
      </c>
      <c r="K71" s="17" t="str">
        <f>Details2!K1061</f>
        <v>NULL</v>
      </c>
      <c r="L71" s="2"/>
      <c r="M71" s="2"/>
      <c r="P71" s="2"/>
    </row>
    <row r="72" spans="2:16" x14ac:dyDescent="0.2">
      <c r="B72" t="str">
        <f>Details2!B1062</f>
        <v>Air Force</v>
      </c>
      <c r="C72" t="str">
        <f>Details2!C1062</f>
        <v>0639</v>
      </c>
      <c r="D72" t="str">
        <f>Details2!D1062</f>
        <v>35th Medical Group (Misawa)</v>
      </c>
      <c r="E72" t="str">
        <f>Details2!E1062</f>
        <v>H</v>
      </c>
      <c r="F72" s="17" t="str">
        <f>Details2!F1062</f>
        <v>NULL</v>
      </c>
      <c r="G72" s="17" t="str">
        <f>Details2!G1062</f>
        <v>NULL</v>
      </c>
      <c r="H72" s="17" t="str">
        <f>Details2!H1062</f>
        <v>NULL</v>
      </c>
      <c r="I72" s="17">
        <f>Details2!I1062</f>
        <v>108</v>
      </c>
      <c r="J72" s="17">
        <f>Details2!J1062</f>
        <v>0</v>
      </c>
      <c r="K72" s="17">
        <f>Details2!K1062</f>
        <v>70</v>
      </c>
      <c r="L72" s="2"/>
      <c r="M72" s="2"/>
      <c r="O72" s="4"/>
    </row>
    <row r="73" spans="2:16" x14ac:dyDescent="0.2">
      <c r="B73" t="str">
        <f>Details2!B1063</f>
        <v>Air Force</v>
      </c>
      <c r="C73" t="str">
        <f>Details2!C1063</f>
        <v>0640</v>
      </c>
      <c r="D73" t="str">
        <f>Details2!D1063</f>
        <v>374th Medical Group (Yokota)</v>
      </c>
      <c r="E73" t="str">
        <f>Details2!E1063</f>
        <v>H</v>
      </c>
      <c r="F73" s="17" t="str">
        <f>Details2!F1063</f>
        <v>NULL</v>
      </c>
      <c r="G73" s="17" t="str">
        <f>Details2!G1063</f>
        <v>NULL</v>
      </c>
      <c r="H73" s="17" t="str">
        <f>Details2!H1063</f>
        <v>NULL</v>
      </c>
      <c r="I73" s="17">
        <f>Details2!I1063</f>
        <v>91</v>
      </c>
      <c r="J73" s="17">
        <f>Details2!J1063</f>
        <v>0</v>
      </c>
      <c r="K73" s="17">
        <f>Details2!K1063</f>
        <v>112</v>
      </c>
      <c r="L73" s="38"/>
      <c r="M73" s="2"/>
      <c r="O73" s="4"/>
    </row>
    <row r="74" spans="2:16" x14ac:dyDescent="0.2">
      <c r="B74" t="str">
        <f>Details2!B1064</f>
        <v>Air Force</v>
      </c>
      <c r="C74" t="str">
        <f>Details2!C1064</f>
        <v>0799</v>
      </c>
      <c r="D74" t="str">
        <f>Details2!D1064</f>
        <v>470th Med Group (Geilenkirchen AB)</v>
      </c>
      <c r="E74" t="str">
        <f>Details2!E1064</f>
        <v>C</v>
      </c>
      <c r="F74" s="17" t="str">
        <f>Details2!F1064</f>
        <v>NULL</v>
      </c>
      <c r="G74" s="17" t="str">
        <f>Details2!G1064</f>
        <v>NULL</v>
      </c>
      <c r="H74" s="17" t="str">
        <f>Details2!H1064</f>
        <v>NULL</v>
      </c>
      <c r="I74" s="17" t="str">
        <f>Details2!I1064</f>
        <v>NULL</v>
      </c>
      <c r="J74" s="17" t="str">
        <f>Details2!J1064</f>
        <v>NULL</v>
      </c>
      <c r="K74" s="17" t="str">
        <f>Details2!K1064</f>
        <v>NULL</v>
      </c>
      <c r="L74" s="2"/>
      <c r="M74" s="2"/>
      <c r="O74" s="4"/>
    </row>
    <row r="75" spans="2:16" x14ac:dyDescent="0.2">
      <c r="B75" t="str">
        <f>Details2!B1065</f>
        <v>Air Force</v>
      </c>
      <c r="C75" t="str">
        <f>Details2!C1065</f>
        <v>0802</v>
      </c>
      <c r="D75" t="str">
        <f>Details2!D1065</f>
        <v>Andersen JB (36th Med Group)</v>
      </c>
      <c r="E75" t="str">
        <f>Details2!E1065</f>
        <v>C</v>
      </c>
      <c r="F75" s="17" t="str">
        <f>Details2!F1065</f>
        <v>NULL</v>
      </c>
      <c r="G75" s="17" t="str">
        <f>Details2!G1065</f>
        <v>NULL</v>
      </c>
      <c r="H75" s="17" t="str">
        <f>Details2!H1065</f>
        <v>NULL</v>
      </c>
      <c r="I75" s="17" t="str">
        <f>Details2!I1065</f>
        <v>NULL</v>
      </c>
      <c r="J75" s="17" t="str">
        <f>Details2!J1065</f>
        <v>NULL</v>
      </c>
      <c r="K75" s="17" t="str">
        <f>Details2!K1065</f>
        <v>NULL</v>
      </c>
      <c r="L75" s="2"/>
      <c r="M75" s="2"/>
      <c r="O75" s="4"/>
    </row>
    <row r="76" spans="2:16" x14ac:dyDescent="0.2">
      <c r="B76" t="str">
        <f>Details2!B1066</f>
        <v>Air Force</v>
      </c>
      <c r="C76" t="str">
        <f>Details2!C1066</f>
        <v>0804</v>
      </c>
      <c r="D76" t="str">
        <f>Details2!D1066</f>
        <v>18th Medical Group (Kadena AB)</v>
      </c>
      <c r="E76" t="str">
        <f>Details2!E1066</f>
        <v>C</v>
      </c>
      <c r="F76" s="17" t="str">
        <f>Details2!F1066</f>
        <v>NULL</v>
      </c>
      <c r="G76" s="17" t="str">
        <f>Details2!G1066</f>
        <v>NULL</v>
      </c>
      <c r="H76" s="17" t="str">
        <f>Details2!H1066</f>
        <v>NULL</v>
      </c>
      <c r="I76" s="17" t="str">
        <f>Details2!I1066</f>
        <v>NULL</v>
      </c>
      <c r="J76" s="17" t="str">
        <f>Details2!J1066</f>
        <v>NULL</v>
      </c>
      <c r="K76" s="17" t="str">
        <f>Details2!K1066</f>
        <v>NULL</v>
      </c>
      <c r="L76" s="2"/>
      <c r="M76" s="2"/>
      <c r="O76" s="4"/>
    </row>
    <row r="77" spans="2:16" x14ac:dyDescent="0.2">
      <c r="B77" t="str">
        <f>Details2!B1067</f>
        <v>Air Force</v>
      </c>
      <c r="C77" t="str">
        <f>Details2!C1067</f>
        <v>0805</v>
      </c>
      <c r="D77" t="str">
        <f>Details2!D1067</f>
        <v>52nd Medical Group (Spangdahlem)</v>
      </c>
      <c r="E77" t="str">
        <f>Details2!E1067</f>
        <v>C</v>
      </c>
      <c r="F77" s="17" t="str">
        <f>Details2!F1067</f>
        <v>NULL</v>
      </c>
      <c r="G77" s="17" t="str">
        <f>Details2!G1067</f>
        <v>NULL</v>
      </c>
      <c r="H77" s="17" t="str">
        <f>Details2!H1067</f>
        <v>NULL</v>
      </c>
      <c r="I77" s="17" t="str">
        <f>Details2!I1067</f>
        <v>NULL</v>
      </c>
      <c r="J77" s="17" t="str">
        <f>Details2!J1067</f>
        <v>NULL</v>
      </c>
      <c r="K77" s="17" t="str">
        <f>Details2!K1067</f>
        <v>NULL</v>
      </c>
      <c r="L77" s="2"/>
      <c r="M77" s="2"/>
    </row>
    <row r="78" spans="2:16" x14ac:dyDescent="0.2">
      <c r="B78" t="str">
        <f>Details2!B1068</f>
        <v>Air Force</v>
      </c>
      <c r="C78" t="str">
        <f>Details2!C1068</f>
        <v>0806</v>
      </c>
      <c r="D78" t="str">
        <f>Details2!D1068</f>
        <v>86th Medical Group-Ramstein (Ramstein AB)</v>
      </c>
      <c r="E78" t="str">
        <f>Details2!E1068</f>
        <v>C</v>
      </c>
      <c r="F78" s="17" t="str">
        <f>Details2!F1068</f>
        <v>NULL</v>
      </c>
      <c r="G78" s="17" t="str">
        <f>Details2!G1068</f>
        <v>NULL</v>
      </c>
      <c r="H78" s="17" t="str">
        <f>Details2!H1068</f>
        <v>NULL</v>
      </c>
      <c r="I78" s="17" t="str">
        <f>Details2!I1068</f>
        <v>NULL</v>
      </c>
      <c r="J78" s="17" t="str">
        <f>Details2!J1068</f>
        <v>NULL</v>
      </c>
      <c r="K78" s="17" t="str">
        <f>Details2!K1068</f>
        <v>NULL</v>
      </c>
      <c r="L78" s="2"/>
      <c r="M78" s="2"/>
    </row>
    <row r="79" spans="2:16" x14ac:dyDescent="0.2">
      <c r="B79" t="str">
        <f>Details2!B1069</f>
        <v>Air Force</v>
      </c>
      <c r="C79" t="str">
        <f>Details2!C1069</f>
        <v>0808</v>
      </c>
      <c r="D79" t="str">
        <f>Details2!D1069</f>
        <v>31st Medical Group (Aviano)</v>
      </c>
      <c r="E79" t="str">
        <f>Details2!E1069</f>
        <v>H</v>
      </c>
      <c r="F79" s="17" t="str">
        <f>Details2!F1069</f>
        <v>NULL</v>
      </c>
      <c r="G79" s="17" t="str">
        <f>Details2!G1069</f>
        <v>NULL</v>
      </c>
      <c r="H79" s="17" t="str">
        <f>Details2!H1069</f>
        <v>NULL</v>
      </c>
      <c r="I79" s="17">
        <f>Details2!I1069</f>
        <v>129</v>
      </c>
      <c r="J79" s="17">
        <f>Details2!J1069</f>
        <v>126</v>
      </c>
      <c r="K79" s="17" t="str">
        <f>Details2!K1069</f>
        <v>NULL</v>
      </c>
      <c r="L79" s="2"/>
      <c r="M79" s="2"/>
      <c r="N79" s="9"/>
    </row>
    <row r="80" spans="2:16" x14ac:dyDescent="0.2">
      <c r="B80" t="str">
        <f>Details2!B1070</f>
        <v>Air Force</v>
      </c>
      <c r="C80" t="str">
        <f>Details2!C1070</f>
        <v>7139</v>
      </c>
      <c r="D80" t="str">
        <f>Details2!D1070</f>
        <v>Hurlburt FLD (1st Special Operations Medical Group)</v>
      </c>
      <c r="E80" t="str">
        <f>Details2!E1070</f>
        <v>C</v>
      </c>
      <c r="F80" s="17" t="str">
        <f>Details2!F1070</f>
        <v>NULL</v>
      </c>
      <c r="G80" s="17" t="str">
        <f>Details2!G1070</f>
        <v>NULL</v>
      </c>
      <c r="H80" s="17" t="str">
        <f>Details2!H1070</f>
        <v>NULL</v>
      </c>
      <c r="I80" s="17" t="str">
        <f>Details2!I1070</f>
        <v>NULL</v>
      </c>
      <c r="J80" s="17" t="str">
        <f>Details2!J1070</f>
        <v>NULL</v>
      </c>
      <c r="K80" s="17" t="str">
        <f>Details2!K1070</f>
        <v>NULL</v>
      </c>
      <c r="N80" s="9"/>
    </row>
    <row r="81" spans="2:14" x14ac:dyDescent="0.2">
      <c r="B81" t="str">
        <f>Details2!B1071</f>
        <v>Air Force</v>
      </c>
      <c r="C81" t="str">
        <f>Details2!C1071</f>
        <v>7200</v>
      </c>
      <c r="D81" t="str">
        <f>Details2!D1071</f>
        <v>Buckley AFB (460th Medical Squadron)</v>
      </c>
      <c r="E81" t="str">
        <f>Details2!E1071</f>
        <v>C</v>
      </c>
      <c r="F81" s="17" t="str">
        <f>Details2!F1071</f>
        <v>NULL</v>
      </c>
      <c r="G81" s="17" t="str">
        <f>Details2!G1071</f>
        <v>NULL</v>
      </c>
      <c r="H81" s="17" t="str">
        <f>Details2!H1071</f>
        <v>NULL</v>
      </c>
      <c r="I81" s="17" t="str">
        <f>Details2!I1071</f>
        <v>NULL</v>
      </c>
      <c r="J81" s="17" t="str">
        <f>Details2!J1071</f>
        <v>NULL</v>
      </c>
      <c r="K81" s="17" t="str">
        <f>Details2!K1071</f>
        <v>NULL</v>
      </c>
      <c r="N81" s="9"/>
    </row>
    <row r="82" spans="2:14" x14ac:dyDescent="0.2">
      <c r="B82" t="str">
        <f>Details2!B1072</f>
        <v>ALL</v>
      </c>
      <c r="C82" t="str">
        <f>Details2!C1072</f>
        <v>0000</v>
      </c>
      <c r="D82" t="str">
        <f>Details2!D1072</f>
        <v>UBO Administrator</v>
      </c>
      <c r="E82" t="str">
        <f>Details2!E1072</f>
        <v>NULL</v>
      </c>
      <c r="F82" s="17" t="str">
        <f>Details2!F1072</f>
        <v>NULL</v>
      </c>
      <c r="G82" s="17" t="str">
        <f>Details2!G1072</f>
        <v>NULL</v>
      </c>
      <c r="H82" s="17" t="str">
        <f>Details2!H1072</f>
        <v>NULL</v>
      </c>
      <c r="I82" s="17" t="str">
        <f>Details2!I1072</f>
        <v>NULL</v>
      </c>
      <c r="J82" s="17" t="str">
        <f>Details2!J1072</f>
        <v>NULL</v>
      </c>
      <c r="K82" s="17" t="str">
        <f>Details2!K1072</f>
        <v>NULL</v>
      </c>
      <c r="L82" s="9"/>
      <c r="M82" s="9"/>
      <c r="N82" s="9"/>
    </row>
    <row r="83" spans="2:14" x14ac:dyDescent="0.2">
      <c r="B83" t="str">
        <f>Details2!B1073</f>
        <v>Army</v>
      </c>
      <c r="C83" t="str">
        <f>Details2!C1073</f>
        <v>0001</v>
      </c>
      <c r="D83" t="str">
        <f>Details2!D1073</f>
        <v>Redstone Arsenal (Fox Army Health Clinic)</v>
      </c>
      <c r="E83" t="str">
        <f>Details2!E1073</f>
        <v>C</v>
      </c>
      <c r="F83" s="17" t="str">
        <f>Details2!F1073</f>
        <v>NULL</v>
      </c>
      <c r="G83" s="17" t="str">
        <f>Details2!G1073</f>
        <v>NULL</v>
      </c>
      <c r="H83" s="17" t="str">
        <f>Details2!H1073</f>
        <v>NULL</v>
      </c>
      <c r="I83" s="17" t="str">
        <f>Details2!I1073</f>
        <v>NULL</v>
      </c>
      <c r="J83" s="17" t="str">
        <f>Details2!J1073</f>
        <v>NULL</v>
      </c>
      <c r="K83" s="17" t="str">
        <f>Details2!K1073</f>
        <v>NULL</v>
      </c>
      <c r="L83" s="9"/>
      <c r="M83" s="9"/>
    </row>
    <row r="84" spans="2:14" x14ac:dyDescent="0.2">
      <c r="B84" t="str">
        <f>Details2!B1074</f>
        <v>Army</v>
      </c>
      <c r="C84" t="str">
        <f>Details2!C1074</f>
        <v>0002</v>
      </c>
      <c r="D84" t="str">
        <f>Details2!D1074</f>
        <v>Ft. McClellan (Patterson ACH)</v>
      </c>
      <c r="E84" t="str">
        <f>Details2!E1074</f>
        <v>I</v>
      </c>
      <c r="F84" s="17" t="str">
        <f>Details2!F1074</f>
        <v>NULL</v>
      </c>
      <c r="G84" s="17" t="str">
        <f>Details2!G1074</f>
        <v>NULL</v>
      </c>
      <c r="H84" s="17" t="str">
        <f>Details2!H1074</f>
        <v>NULL</v>
      </c>
      <c r="I84" s="17" t="str">
        <f>Details2!I1074</f>
        <v>NULL</v>
      </c>
      <c r="J84" s="17" t="str">
        <f>Details2!J1074</f>
        <v>NULL</v>
      </c>
      <c r="K84" s="17" t="str">
        <f>Details2!K1074</f>
        <v>NULL</v>
      </c>
      <c r="L84" s="9"/>
      <c r="M84" s="9"/>
      <c r="N84" s="3"/>
    </row>
    <row r="85" spans="2:14" x14ac:dyDescent="0.2">
      <c r="B85" t="str">
        <f>Details2!B1075</f>
        <v>Army</v>
      </c>
      <c r="C85" t="str">
        <f>Details2!C1075</f>
        <v>0003</v>
      </c>
      <c r="D85" t="str">
        <f>Details2!D1075</f>
        <v>Ft. Rucker (Lyster Army Health Clinic)</v>
      </c>
      <c r="E85" t="str">
        <f>Details2!E1075</f>
        <v>C</v>
      </c>
      <c r="F85" s="17" t="str">
        <f>Details2!F1075</f>
        <v>NULL</v>
      </c>
      <c r="G85" s="17" t="str">
        <f>Details2!G1075</f>
        <v>NULL</v>
      </c>
      <c r="H85" s="17" t="str">
        <f>Details2!H1075</f>
        <v>NULL</v>
      </c>
      <c r="I85" s="17" t="str">
        <f>Details2!I1075</f>
        <v>NULL</v>
      </c>
      <c r="J85" s="17" t="str">
        <f>Details2!J1075</f>
        <v>NULL</v>
      </c>
      <c r="K85" s="17" t="str">
        <f>Details2!K1075</f>
        <v>NULL</v>
      </c>
      <c r="L85" s="9"/>
      <c r="M85" s="9"/>
      <c r="N85" s="3"/>
    </row>
    <row r="86" spans="2:14" x14ac:dyDescent="0.2">
      <c r="B86" t="str">
        <f>Details2!B1076</f>
        <v>Army</v>
      </c>
      <c r="C86" t="str">
        <f>Details2!C1076</f>
        <v>0005</v>
      </c>
      <c r="D86" t="str">
        <f>Details2!D1076</f>
        <v>Ft. Wainwright (Bassett Army Community Hospital)</v>
      </c>
      <c r="E86" t="str">
        <f>Details2!E1076</f>
        <v>H</v>
      </c>
      <c r="F86" s="17">
        <f>Details2!F1076</f>
        <v>322</v>
      </c>
      <c r="G86" s="17">
        <f>Details2!G1076</f>
        <v>376</v>
      </c>
      <c r="H86" s="17">
        <f>Details2!H1076</f>
        <v>414</v>
      </c>
      <c r="I86" s="17">
        <f>Details2!I1076</f>
        <v>426</v>
      </c>
      <c r="J86" s="17">
        <f>Details2!J1076</f>
        <v>376</v>
      </c>
      <c r="K86" s="17">
        <f>Details2!K1076</f>
        <v>202</v>
      </c>
      <c r="N86" s="3"/>
    </row>
    <row r="87" spans="2:14" x14ac:dyDescent="0.2">
      <c r="B87" t="str">
        <f>Details2!B1077</f>
        <v>Army</v>
      </c>
      <c r="C87" t="str">
        <f>Details2!C1077</f>
        <v>0008</v>
      </c>
      <c r="D87" t="str">
        <f>Details2!D1077</f>
        <v>Ft. Huachuca (Bliss Army Health Clinic)</v>
      </c>
      <c r="E87" t="str">
        <f>Details2!E1077</f>
        <v>C</v>
      </c>
      <c r="F87" s="17" t="str">
        <f>Details2!F1077</f>
        <v>NULL</v>
      </c>
      <c r="G87" s="17" t="str">
        <f>Details2!G1077</f>
        <v>NULL</v>
      </c>
      <c r="H87" s="17" t="str">
        <f>Details2!H1077</f>
        <v>NULL</v>
      </c>
      <c r="I87" s="17" t="str">
        <f>Details2!I1077</f>
        <v>NULL</v>
      </c>
      <c r="J87" s="17" t="str">
        <f>Details2!J1077</f>
        <v>NULL</v>
      </c>
      <c r="K87" s="17" t="str">
        <f>Details2!K1077</f>
        <v>NULL</v>
      </c>
      <c r="L87" s="3"/>
      <c r="M87" s="3"/>
      <c r="N87" s="3"/>
    </row>
    <row r="88" spans="2:14" x14ac:dyDescent="0.2">
      <c r="B88" t="str">
        <f>Details2!B1078</f>
        <v>Army</v>
      </c>
      <c r="C88" t="str">
        <f>Details2!C1078</f>
        <v>0032</v>
      </c>
      <c r="D88" t="str">
        <f>Details2!D1078</f>
        <v>Ft. Carson (Evans Army Community Hospital)</v>
      </c>
      <c r="E88" t="str">
        <f>Details2!E1078</f>
        <v>H</v>
      </c>
      <c r="F88" s="17">
        <f>Details2!F1078</f>
        <v>1483</v>
      </c>
      <c r="G88" s="17">
        <f>Details2!G1078</f>
        <v>1462</v>
      </c>
      <c r="H88" s="17">
        <f>Details2!H1078</f>
        <v>1344</v>
      </c>
      <c r="I88" s="17">
        <f>Details2!I1078</f>
        <v>1287</v>
      </c>
      <c r="J88" s="17">
        <f>Details2!J1078</f>
        <v>1338</v>
      </c>
      <c r="K88" s="17">
        <f>Details2!K1078</f>
        <v>842</v>
      </c>
      <c r="L88" s="3"/>
      <c r="M88" s="3"/>
    </row>
    <row r="89" spans="2:14" x14ac:dyDescent="0.2">
      <c r="B89" t="str">
        <f>Details2!B1079</f>
        <v>Army</v>
      </c>
      <c r="C89" t="str">
        <f>Details2!C1079</f>
        <v>0037</v>
      </c>
      <c r="D89" t="str">
        <f>Details2!D1079</f>
        <v>Washington D.C. (Walter Reed Army Medical Center)</v>
      </c>
      <c r="E89" t="str">
        <f>Details2!E1079</f>
        <v>I</v>
      </c>
      <c r="F89" s="17">
        <f>Details2!F1079</f>
        <v>0</v>
      </c>
      <c r="G89" s="17" t="str">
        <f>Details2!G1079</f>
        <v>NULL</v>
      </c>
      <c r="H89" s="17" t="str">
        <f>Details2!H1079</f>
        <v>NULL</v>
      </c>
      <c r="I89" s="17" t="str">
        <f>Details2!I1079</f>
        <v>NULL</v>
      </c>
      <c r="J89" s="17" t="str">
        <f>Details2!J1079</f>
        <v>NULL</v>
      </c>
      <c r="K89" s="17" t="str">
        <f>Details2!K1079</f>
        <v>NULL</v>
      </c>
      <c r="L89" s="3"/>
      <c r="M89" s="3"/>
    </row>
    <row r="90" spans="2:14" x14ac:dyDescent="0.2">
      <c r="B90" t="str">
        <f>Details2!B1080</f>
        <v>Army</v>
      </c>
      <c r="C90" t="str">
        <f>Details2!C1080</f>
        <v>0047</v>
      </c>
      <c r="D90" t="str">
        <f>Details2!D1080</f>
        <v>Ft. Gordon (AMC Eisenhower-Gordon)</v>
      </c>
      <c r="E90" t="str">
        <f>Details2!E1080</f>
        <v>H</v>
      </c>
      <c r="F90" s="17">
        <f>Details2!F1080</f>
        <v>830</v>
      </c>
      <c r="G90" s="17">
        <f>Details2!G1080</f>
        <v>792</v>
      </c>
      <c r="H90" s="17">
        <f>Details2!H1080</f>
        <v>723</v>
      </c>
      <c r="I90" s="17">
        <f>Details2!I1080</f>
        <v>841</v>
      </c>
      <c r="J90" s="17">
        <f>Details2!J1080</f>
        <v>814</v>
      </c>
      <c r="K90" s="17">
        <f>Details2!K1080</f>
        <v>368</v>
      </c>
      <c r="L90" s="3"/>
      <c r="M90" s="3"/>
    </row>
    <row r="91" spans="2:14" x14ac:dyDescent="0.2">
      <c r="B91" t="str">
        <f>Details2!B1081</f>
        <v>Army</v>
      </c>
      <c r="C91" t="str">
        <f>Details2!C1081</f>
        <v>0048</v>
      </c>
      <c r="D91" t="str">
        <f>Details2!D1081</f>
        <v>Ft. Benning (ACH Martin-Benning)</v>
      </c>
      <c r="E91" t="str">
        <f>Details2!E1081</f>
        <v>H</v>
      </c>
      <c r="F91" s="17">
        <f>Details2!F1081</f>
        <v>743</v>
      </c>
      <c r="G91" s="17">
        <f>Details2!G1081</f>
        <v>839</v>
      </c>
      <c r="H91" s="17">
        <f>Details2!H1081</f>
        <v>748</v>
      </c>
      <c r="I91" s="17">
        <f>Details2!I1081</f>
        <v>505</v>
      </c>
      <c r="J91" s="17">
        <f>Details2!J1081</f>
        <v>764</v>
      </c>
      <c r="K91" s="17">
        <f>Details2!K1081</f>
        <v>483</v>
      </c>
    </row>
    <row r="92" spans="2:14" x14ac:dyDescent="0.2">
      <c r="B92" t="str">
        <f>Details2!B1082</f>
        <v>Army</v>
      </c>
      <c r="C92" t="str">
        <f>Details2!C1082</f>
        <v>0049</v>
      </c>
      <c r="D92" t="str">
        <f>Details2!D1082</f>
        <v>Ft. Stewart (Winn Army Community Hospital)</v>
      </c>
      <c r="E92" t="str">
        <f>Details2!E1082</f>
        <v>H</v>
      </c>
      <c r="F92" s="17">
        <f>Details2!F1082</f>
        <v>831</v>
      </c>
      <c r="G92" s="17">
        <f>Details2!G1082</f>
        <v>797</v>
      </c>
      <c r="H92" s="17">
        <f>Details2!H1082</f>
        <v>814</v>
      </c>
      <c r="I92" s="17">
        <f>Details2!I1082</f>
        <v>792</v>
      </c>
      <c r="J92" s="17">
        <f>Details2!J1082</f>
        <v>778</v>
      </c>
      <c r="K92" s="17">
        <f>Details2!K1082</f>
        <v>444</v>
      </c>
    </row>
    <row r="93" spans="2:14" x14ac:dyDescent="0.2">
      <c r="B93" t="str">
        <f>Details2!B1083</f>
        <v>Army</v>
      </c>
      <c r="C93" t="str">
        <f>Details2!C1083</f>
        <v>0052</v>
      </c>
      <c r="D93" t="str">
        <f>Details2!D1083</f>
        <v>Ft. Shafter (Tripler Army Medical Center)</v>
      </c>
      <c r="E93" t="str">
        <f>Details2!E1083</f>
        <v>H</v>
      </c>
      <c r="F93" s="17">
        <f>Details2!F1083</f>
        <v>3157</v>
      </c>
      <c r="G93" s="17">
        <f>Details2!G1083</f>
        <v>2974</v>
      </c>
      <c r="H93" s="17">
        <f>Details2!H1083</f>
        <v>2821</v>
      </c>
      <c r="I93" s="17">
        <f>Details2!I1083</f>
        <v>0</v>
      </c>
      <c r="J93" s="17">
        <f>Details2!J1083</f>
        <v>2422</v>
      </c>
      <c r="K93" s="17">
        <f>Details2!K1083</f>
        <v>1609</v>
      </c>
    </row>
    <row r="94" spans="2:14" x14ac:dyDescent="0.2">
      <c r="B94" t="str">
        <f>Details2!B1084</f>
        <v>Army</v>
      </c>
      <c r="C94" t="str">
        <f>Details2!C1084</f>
        <v>0057</v>
      </c>
      <c r="D94" t="str">
        <f>Details2!D1084</f>
        <v>Ft. Riley (Irwin Army Community Hospital)</v>
      </c>
      <c r="E94" t="str">
        <f>Details2!E1084</f>
        <v>H</v>
      </c>
      <c r="F94" s="17">
        <f>Details2!F1084</f>
        <v>681</v>
      </c>
      <c r="G94" s="17">
        <f>Details2!G1084</f>
        <v>691</v>
      </c>
      <c r="H94" s="17">
        <f>Details2!H1084</f>
        <v>546</v>
      </c>
      <c r="I94" s="17">
        <f>Details2!I1084</f>
        <v>522</v>
      </c>
      <c r="J94" s="17">
        <f>Details2!J1084</f>
        <v>471</v>
      </c>
      <c r="K94" s="17">
        <f>Details2!K1084</f>
        <v>270</v>
      </c>
    </row>
    <row r="95" spans="2:14" x14ac:dyDescent="0.2">
      <c r="B95" t="str">
        <f>Details2!B1085</f>
        <v>Army</v>
      </c>
      <c r="C95" t="str">
        <f>Details2!C1085</f>
        <v>0058</v>
      </c>
      <c r="D95" t="str">
        <f>Details2!D1085</f>
        <v>Ft. Leavenworth (Munson Army Health Clinic)</v>
      </c>
      <c r="E95" t="str">
        <f>Details2!E1085</f>
        <v>C</v>
      </c>
      <c r="F95" s="17" t="str">
        <f>Details2!F1085</f>
        <v>NULL</v>
      </c>
      <c r="G95" s="17" t="str">
        <f>Details2!G1085</f>
        <v>NULL</v>
      </c>
      <c r="H95" s="17" t="str">
        <f>Details2!H1085</f>
        <v>NULL</v>
      </c>
      <c r="I95" s="17" t="str">
        <f>Details2!I1085</f>
        <v>NULL</v>
      </c>
      <c r="J95" s="17" t="str">
        <f>Details2!J1085</f>
        <v>NULL</v>
      </c>
      <c r="K95" s="17" t="str">
        <f>Details2!K1085</f>
        <v>NULL</v>
      </c>
    </row>
    <row r="96" spans="2:14" x14ac:dyDescent="0.2">
      <c r="B96" t="str">
        <f>Details2!B1086</f>
        <v>Army</v>
      </c>
      <c r="C96" t="str">
        <f>Details2!C1086</f>
        <v>0060</v>
      </c>
      <c r="D96" t="str">
        <f>Details2!D1086</f>
        <v>Ft. Campbell (Blanchfield Army Comm Hospital)</v>
      </c>
      <c r="E96" t="str">
        <f>Details2!E1086</f>
        <v>H</v>
      </c>
      <c r="F96" s="17">
        <f>Details2!F1086</f>
        <v>1163</v>
      </c>
      <c r="G96" s="17">
        <f>Details2!G1086</f>
        <v>1108</v>
      </c>
      <c r="H96" s="17">
        <f>Details2!H1086</f>
        <v>1065</v>
      </c>
      <c r="I96" s="17">
        <f>Details2!I1086</f>
        <v>1226</v>
      </c>
      <c r="J96" s="17">
        <f>Details2!J1086</f>
        <v>1113</v>
      </c>
      <c r="K96" s="17">
        <f>Details2!K1086</f>
        <v>1168</v>
      </c>
    </row>
    <row r="97" spans="2:11" x14ac:dyDescent="0.2">
      <c r="B97" t="str">
        <f>Details2!B1087</f>
        <v>Army</v>
      </c>
      <c r="C97" t="str">
        <f>Details2!C1087</f>
        <v>0061</v>
      </c>
      <c r="D97" t="str">
        <f>Details2!D1087</f>
        <v>Ft. Knox (Ireland Army Community Hospital)</v>
      </c>
      <c r="E97" t="str">
        <f>Details2!E1087</f>
        <v>H</v>
      </c>
      <c r="F97" s="17">
        <f>Details2!F1087</f>
        <v>422</v>
      </c>
      <c r="G97" s="17">
        <f>Details2!G1087</f>
        <v>314</v>
      </c>
      <c r="H97" s="17">
        <f>Details2!H1087</f>
        <v>269</v>
      </c>
      <c r="I97" s="17">
        <f>Details2!I1087</f>
        <v>200</v>
      </c>
      <c r="J97" s="17">
        <f>Details2!J1087</f>
        <v>0</v>
      </c>
      <c r="K97" s="17">
        <f>Details2!K1087</f>
        <v>0</v>
      </c>
    </row>
    <row r="98" spans="2:11" x14ac:dyDescent="0.2">
      <c r="B98" t="str">
        <f>Details2!B1088</f>
        <v>Army</v>
      </c>
      <c r="C98" t="str">
        <f>Details2!C1088</f>
        <v>0064</v>
      </c>
      <c r="D98" t="str">
        <f>Details2!D1088</f>
        <v>Ft. Polk (Bayne-Jones Army Community Hospital)</v>
      </c>
      <c r="E98" t="str">
        <f>Details2!E1088</f>
        <v>H</v>
      </c>
      <c r="F98" s="17">
        <f>Details2!F1088</f>
        <v>326</v>
      </c>
      <c r="G98" s="17">
        <f>Details2!G1088</f>
        <v>353</v>
      </c>
      <c r="H98" s="17">
        <f>Details2!H1088</f>
        <v>356</v>
      </c>
      <c r="I98" s="17">
        <f>Details2!I1088</f>
        <v>315</v>
      </c>
      <c r="J98" s="17">
        <f>Details2!J1088</f>
        <v>205</v>
      </c>
      <c r="K98" s="17">
        <f>Details2!K1088</f>
        <v>198</v>
      </c>
    </row>
    <row r="99" spans="2:11" x14ac:dyDescent="0.2">
      <c r="B99" t="str">
        <f>Details2!B1089</f>
        <v>Army</v>
      </c>
      <c r="C99" t="str">
        <f>Details2!C1089</f>
        <v>0069</v>
      </c>
      <c r="D99" t="str">
        <f>Details2!D1089</f>
        <v>Ft. Meade (Kimbrough Ambulatory Care Center)</v>
      </c>
      <c r="E99" t="str">
        <f>Details2!E1089</f>
        <v>C</v>
      </c>
      <c r="F99" s="17" t="str">
        <f>Details2!F1089</f>
        <v>NULL</v>
      </c>
      <c r="G99" s="17" t="str">
        <f>Details2!G1089</f>
        <v>NULL</v>
      </c>
      <c r="H99" s="17" t="str">
        <f>Details2!H1089</f>
        <v>NULL</v>
      </c>
      <c r="I99" s="17" t="str">
        <f>Details2!I1089</f>
        <v>NULL</v>
      </c>
      <c r="J99" s="17" t="str">
        <f>Details2!J1089</f>
        <v>NULL</v>
      </c>
      <c r="K99" s="17" t="str">
        <f>Details2!K1089</f>
        <v>NULL</v>
      </c>
    </row>
    <row r="100" spans="2:11" x14ac:dyDescent="0.2">
      <c r="B100" t="str">
        <f>Details2!B1090</f>
        <v>Army</v>
      </c>
      <c r="C100" t="str">
        <f>Details2!C1090</f>
        <v>0075</v>
      </c>
      <c r="D100" t="str">
        <f>Details2!D1090</f>
        <v>Ft. Leonard Wood (Wood Army Community Hospital)</v>
      </c>
      <c r="E100" t="str">
        <f>Details2!E1090</f>
        <v>H</v>
      </c>
      <c r="F100" s="17">
        <f>Details2!F1090</f>
        <v>556</v>
      </c>
      <c r="G100" s="17">
        <f>Details2!G1090</f>
        <v>501</v>
      </c>
      <c r="H100" s="17">
        <f>Details2!H1090</f>
        <v>554</v>
      </c>
      <c r="I100" s="17" t="str">
        <f>Details2!I1090</f>
        <v>NULL</v>
      </c>
      <c r="J100" s="17">
        <f>Details2!J1090</f>
        <v>512</v>
      </c>
      <c r="K100" s="17">
        <f>Details2!K1090</f>
        <v>296</v>
      </c>
    </row>
    <row r="101" spans="2:11" x14ac:dyDescent="0.2">
      <c r="B101" t="str">
        <f>Details2!B1091</f>
        <v>Army</v>
      </c>
      <c r="C101" t="str">
        <f>Details2!C1091</f>
        <v>0081</v>
      </c>
      <c r="D101" t="str">
        <f>Details2!D1091</f>
        <v>Ft. Monmouth (Patterson Army Health Clinic)</v>
      </c>
      <c r="E101" t="str">
        <f>Details2!E1091</f>
        <v>I</v>
      </c>
      <c r="F101" s="17" t="str">
        <f>Details2!F1091</f>
        <v>NULL</v>
      </c>
      <c r="G101" s="17" t="str">
        <f>Details2!G1091</f>
        <v>NULL</v>
      </c>
      <c r="H101" s="17" t="str">
        <f>Details2!H1091</f>
        <v>NULL</v>
      </c>
      <c r="I101" s="17" t="str">
        <f>Details2!I1091</f>
        <v>NULL</v>
      </c>
      <c r="J101" s="17" t="str">
        <f>Details2!J1091</f>
        <v>NULL</v>
      </c>
      <c r="K101" s="17" t="str">
        <f>Details2!K1091</f>
        <v>NULL</v>
      </c>
    </row>
    <row r="102" spans="2:11" x14ac:dyDescent="0.2">
      <c r="B102" t="str">
        <f>Details2!B1092</f>
        <v>Army</v>
      </c>
      <c r="C102" t="str">
        <f>Details2!C1092</f>
        <v>0086</v>
      </c>
      <c r="D102" t="str">
        <f>Details2!D1092</f>
        <v>West Point (Keller Army Community Hospital)</v>
      </c>
      <c r="E102" t="str">
        <f>Details2!E1092</f>
        <v>H</v>
      </c>
      <c r="F102" s="17">
        <f>Details2!F1092</f>
        <v>96</v>
      </c>
      <c r="G102" s="17">
        <f>Details2!G1092</f>
        <v>82</v>
      </c>
      <c r="H102" s="17">
        <f>Details2!H1092</f>
        <v>74</v>
      </c>
      <c r="I102" s="17">
        <f>Details2!I1092</f>
        <v>0</v>
      </c>
      <c r="J102" s="17">
        <f>Details2!J1092</f>
        <v>63</v>
      </c>
      <c r="K102" s="17">
        <f>Details2!K1092</f>
        <v>54</v>
      </c>
    </row>
    <row r="103" spans="2:11" x14ac:dyDescent="0.2">
      <c r="B103" t="str">
        <f>Details2!B1093</f>
        <v>Army</v>
      </c>
      <c r="C103" t="str">
        <f>Details2!C1093</f>
        <v>0089</v>
      </c>
      <c r="D103" t="str">
        <f>Details2!D1093</f>
        <v>Ft. Bragg (Womack Army Medical Center)</v>
      </c>
      <c r="E103" t="str">
        <f>Details2!E1093</f>
        <v>H</v>
      </c>
      <c r="F103" s="17">
        <f>Details2!F1093</f>
        <v>2359</v>
      </c>
      <c r="G103" s="17">
        <f>Details2!G1093</f>
        <v>2577</v>
      </c>
      <c r="H103" s="17">
        <f>Details2!H1093</f>
        <v>2382</v>
      </c>
      <c r="I103" s="17">
        <f>Details2!I1093</f>
        <v>2291</v>
      </c>
      <c r="J103" s="17">
        <f>Details2!J1093</f>
        <v>2241</v>
      </c>
      <c r="K103" s="17">
        <f>Details2!K1093</f>
        <v>1627</v>
      </c>
    </row>
    <row r="104" spans="2:11" x14ac:dyDescent="0.2">
      <c r="B104" t="str">
        <f>Details2!B1094</f>
        <v>Army</v>
      </c>
      <c r="C104" t="str">
        <f>Details2!C1094</f>
        <v>0098</v>
      </c>
      <c r="D104" t="str">
        <f>Details2!D1094</f>
        <v>Ft. Sill (Reynolds Army Community Hospital)</v>
      </c>
      <c r="E104" t="str">
        <f>Details2!E1094</f>
        <v>H</v>
      </c>
      <c r="F104" s="17">
        <f>Details2!F1094</f>
        <v>513</v>
      </c>
      <c r="G104" s="17">
        <f>Details2!G1094</f>
        <v>453</v>
      </c>
      <c r="H104" s="17">
        <f>Details2!H1094</f>
        <v>343</v>
      </c>
      <c r="I104" s="17">
        <f>Details2!I1094</f>
        <v>259</v>
      </c>
      <c r="J104" s="17">
        <f>Details2!J1094</f>
        <v>0</v>
      </c>
      <c r="K104" s="17">
        <f>Details2!K1094</f>
        <v>0</v>
      </c>
    </row>
    <row r="105" spans="2:11" x14ac:dyDescent="0.2">
      <c r="B105" t="str">
        <f>Details2!B1095</f>
        <v>Army</v>
      </c>
      <c r="C105" t="str">
        <f>Details2!C1095</f>
        <v>0105</v>
      </c>
      <c r="D105" t="str">
        <f>Details2!D1095</f>
        <v>Ft. Jackson (Moncrief Army Community Hospital)</v>
      </c>
      <c r="E105" t="str">
        <f>Details2!E1095</f>
        <v>H</v>
      </c>
      <c r="F105" s="17">
        <f>Details2!F1095</f>
        <v>53</v>
      </c>
      <c r="G105" s="17">
        <f>Details2!G1095</f>
        <v>48</v>
      </c>
      <c r="H105" s="17">
        <f>Details2!H1095</f>
        <v>27</v>
      </c>
      <c r="I105" s="17">
        <f>Details2!I1095</f>
        <v>24</v>
      </c>
      <c r="J105" s="17">
        <f>Details2!J1095</f>
        <v>0</v>
      </c>
      <c r="K105" s="17">
        <f>Details2!K1095</f>
        <v>0</v>
      </c>
    </row>
    <row r="106" spans="2:11" x14ac:dyDescent="0.2">
      <c r="B106" t="str">
        <f>Details2!B1096</f>
        <v>Army</v>
      </c>
      <c r="C106" t="str">
        <f>Details2!C1096</f>
        <v>0108</v>
      </c>
      <c r="D106" t="str">
        <f>Details2!D1096</f>
        <v>Ft. Bliss (William Beaumont Army Medical Center)</v>
      </c>
      <c r="E106" t="str">
        <f>Details2!E1096</f>
        <v>H</v>
      </c>
      <c r="F106" s="17">
        <f>Details2!F1096</f>
        <v>2006</v>
      </c>
      <c r="G106" s="17">
        <f>Details2!G1096</f>
        <v>1933</v>
      </c>
      <c r="H106" s="17">
        <f>Details2!H1096</f>
        <v>1926</v>
      </c>
      <c r="I106" s="17">
        <f>Details2!I1096</f>
        <v>1851</v>
      </c>
      <c r="J106" s="17">
        <f>Details2!J1096</f>
        <v>1855</v>
      </c>
      <c r="K106" s="17">
        <f>Details2!K1096</f>
        <v>1230</v>
      </c>
    </row>
    <row r="107" spans="2:11" x14ac:dyDescent="0.2">
      <c r="B107" t="str">
        <f>Details2!B1097</f>
        <v>Army</v>
      </c>
      <c r="C107" t="str">
        <f>Details2!C1097</f>
        <v>0109</v>
      </c>
      <c r="D107" t="str">
        <f>Details2!D1097</f>
        <v>BAMC-SAMMC JBSA FSH</v>
      </c>
      <c r="E107" t="str">
        <f>Details2!E1097</f>
        <v>H</v>
      </c>
      <c r="F107" s="17">
        <f>Details2!F1097</f>
        <v>5037</v>
      </c>
      <c r="G107" s="17">
        <f>Details2!G1097</f>
        <v>5285</v>
      </c>
      <c r="H107" s="17">
        <f>Details2!H1097</f>
        <v>5329</v>
      </c>
      <c r="I107" s="17">
        <f>Details2!I1097</f>
        <v>5403</v>
      </c>
      <c r="J107" s="17">
        <f>Details2!J1097</f>
        <v>5404</v>
      </c>
      <c r="K107" s="17">
        <f>Details2!K1097</f>
        <v>0</v>
      </c>
    </row>
    <row r="108" spans="2:11" x14ac:dyDescent="0.2">
      <c r="B108" t="str">
        <f>Details2!B1098</f>
        <v>Army</v>
      </c>
      <c r="C108" t="str">
        <f>Details2!C1098</f>
        <v>0110</v>
      </c>
      <c r="D108" t="str">
        <f>Details2!D1098</f>
        <v>Ft. Hood (C.R. Darnall Army Medical Center)</v>
      </c>
      <c r="E108" t="str">
        <f>Details2!E1098</f>
        <v>H</v>
      </c>
      <c r="F108" s="17">
        <f>Details2!F1098</f>
        <v>1902</v>
      </c>
      <c r="G108" s="17">
        <f>Details2!G1098</f>
        <v>1690</v>
      </c>
      <c r="H108" s="17">
        <f>Details2!H1098</f>
        <v>1696</v>
      </c>
      <c r="I108" s="17">
        <f>Details2!I1098</f>
        <v>1685</v>
      </c>
      <c r="J108" s="17">
        <f>Details2!J1098</f>
        <v>1503</v>
      </c>
      <c r="K108" s="17">
        <f>Details2!K1098</f>
        <v>1608</v>
      </c>
    </row>
    <row r="109" spans="2:11" x14ac:dyDescent="0.2">
      <c r="B109" t="str">
        <f>Details2!B1099</f>
        <v>Army</v>
      </c>
      <c r="C109" t="str">
        <f>Details2!C1099</f>
        <v>0121</v>
      </c>
      <c r="D109" t="str">
        <f>Details2!D1099</f>
        <v>Ft. Eustis (McDonald Army Health Center)</v>
      </c>
      <c r="E109" t="str">
        <f>Details2!E1099</f>
        <v>H</v>
      </c>
      <c r="F109" s="17" t="str">
        <f>Details2!F1099</f>
        <v>NULL</v>
      </c>
      <c r="G109" s="17" t="str">
        <f>Details2!G1099</f>
        <v>NULL</v>
      </c>
      <c r="H109" s="17" t="str">
        <f>Details2!H1099</f>
        <v>NULL</v>
      </c>
      <c r="I109" s="17" t="str">
        <f>Details2!I1099</f>
        <v>NULL</v>
      </c>
      <c r="J109" s="17" t="str">
        <f>Details2!J1099</f>
        <v>NULL</v>
      </c>
      <c r="K109" s="17" t="str">
        <f>Details2!K1099</f>
        <v>NULL</v>
      </c>
    </row>
    <row r="110" spans="2:11" x14ac:dyDescent="0.2">
      <c r="B110" t="str">
        <f>Details2!B1100</f>
        <v>Army</v>
      </c>
      <c r="C110" t="str">
        <f>Details2!C1100</f>
        <v>0122</v>
      </c>
      <c r="D110" t="str">
        <f>Details2!D1100</f>
        <v>Ft. Lee (Kenner Army Health Clinic)</v>
      </c>
      <c r="E110" t="str">
        <f>Details2!E1100</f>
        <v>C</v>
      </c>
      <c r="F110" s="17" t="str">
        <f>Details2!F1100</f>
        <v>NULL</v>
      </c>
      <c r="G110" s="17" t="str">
        <f>Details2!G1100</f>
        <v>NULL</v>
      </c>
      <c r="H110" s="17" t="str">
        <f>Details2!H1100</f>
        <v>NULL</v>
      </c>
      <c r="I110" s="17" t="str">
        <f>Details2!I1100</f>
        <v>NULL</v>
      </c>
      <c r="J110" s="17" t="str">
        <f>Details2!J1100</f>
        <v>NULL</v>
      </c>
      <c r="K110" s="17" t="str">
        <f>Details2!K1100</f>
        <v>NULL</v>
      </c>
    </row>
    <row r="111" spans="2:11" x14ac:dyDescent="0.2">
      <c r="B111" t="str">
        <f>Details2!B1101</f>
        <v>Army</v>
      </c>
      <c r="C111" t="str">
        <f>Details2!C1101</f>
        <v>0125</v>
      </c>
      <c r="D111" t="str">
        <f>Details2!D1101</f>
        <v>Ft. Lewis (Madigan Army Medical Center)</v>
      </c>
      <c r="E111" t="str">
        <f>Details2!E1101</f>
        <v>H</v>
      </c>
      <c r="F111" s="17">
        <f>Details2!F1101</f>
        <v>3147</v>
      </c>
      <c r="G111" s="17">
        <f>Details2!G1101</f>
        <v>3041</v>
      </c>
      <c r="H111" s="17">
        <f>Details2!H1101</f>
        <v>2966</v>
      </c>
      <c r="I111" s="17">
        <f>Details2!I1101</f>
        <v>3022</v>
      </c>
      <c r="J111" s="17">
        <f>Details2!J1101</f>
        <v>2978</v>
      </c>
      <c r="K111" s="17">
        <f>Details2!K1101</f>
        <v>685</v>
      </c>
    </row>
    <row r="112" spans="2:11" x14ac:dyDescent="0.2">
      <c r="B112" t="str">
        <f>Details2!B1102</f>
        <v>Army</v>
      </c>
      <c r="C112" t="str">
        <f>Details2!C1102</f>
        <v>0131</v>
      </c>
      <c r="D112" t="str">
        <f>Details2!D1102</f>
        <v>Ft. Irwin (Weed Army Community Hospital)</v>
      </c>
      <c r="E112" t="str">
        <f>Details2!E1102</f>
        <v>H</v>
      </c>
      <c r="F112" s="17">
        <f>Details2!F1102</f>
        <v>208</v>
      </c>
      <c r="G112" s="17">
        <f>Details2!G1102</f>
        <v>153</v>
      </c>
      <c r="H112" s="17">
        <f>Details2!H1102</f>
        <v>195</v>
      </c>
      <c r="I112" s="17">
        <f>Details2!I1102</f>
        <v>125</v>
      </c>
      <c r="J112" s="17">
        <f>Details2!J1102</f>
        <v>127</v>
      </c>
      <c r="K112" s="17">
        <f>Details2!K1102</f>
        <v>91</v>
      </c>
    </row>
    <row r="113" spans="2:11" x14ac:dyDescent="0.2">
      <c r="B113" t="str">
        <f>Details2!B1103</f>
        <v>Army</v>
      </c>
      <c r="C113" t="str">
        <f>Details2!C1103</f>
        <v>0206</v>
      </c>
      <c r="D113" t="str">
        <f>Details2!D1103</f>
        <v>Yuma Proving Grounds</v>
      </c>
      <c r="E113" t="str">
        <f>Details2!E1103</f>
        <v>I</v>
      </c>
      <c r="F113" s="17" t="str">
        <f>Details2!F1103</f>
        <v>NULL</v>
      </c>
      <c r="G113" s="17" t="str">
        <f>Details2!G1103</f>
        <v>NULL</v>
      </c>
      <c r="H113" s="17" t="str">
        <f>Details2!H1103</f>
        <v>NULL</v>
      </c>
      <c r="I113" s="17" t="str">
        <f>Details2!I1103</f>
        <v>NULL</v>
      </c>
      <c r="J113" s="17" t="str">
        <f>Details2!J1103</f>
        <v>NULL</v>
      </c>
      <c r="K113" s="17" t="str">
        <f>Details2!K1103</f>
        <v>NULL</v>
      </c>
    </row>
    <row r="114" spans="2:11" x14ac:dyDescent="0.2">
      <c r="B114" t="str">
        <f>Details2!B1104</f>
        <v>Army</v>
      </c>
      <c r="C114" t="str">
        <f>Details2!C1104</f>
        <v>0256</v>
      </c>
      <c r="D114" t="str">
        <f>Details2!D1104</f>
        <v>Pentagon Army Health Clinic</v>
      </c>
      <c r="E114" t="str">
        <f>Details2!E1104</f>
        <v>I</v>
      </c>
      <c r="F114" s="17" t="str">
        <f>Details2!F1104</f>
        <v>NULL</v>
      </c>
      <c r="G114" s="17" t="str">
        <f>Details2!G1104</f>
        <v>NULL</v>
      </c>
      <c r="H114" s="17" t="str">
        <f>Details2!H1104</f>
        <v>NULL</v>
      </c>
      <c r="I114" s="17" t="str">
        <f>Details2!I1104</f>
        <v>NULL</v>
      </c>
      <c r="J114" s="17" t="str">
        <f>Details2!J1104</f>
        <v>NULL</v>
      </c>
      <c r="K114" s="17" t="str">
        <f>Details2!K1104</f>
        <v>NULL</v>
      </c>
    </row>
    <row r="115" spans="2:11" x14ac:dyDescent="0.2">
      <c r="B115" t="str">
        <f>Details2!B1105</f>
        <v>Army</v>
      </c>
      <c r="C115" t="str">
        <f>Details2!C1105</f>
        <v>0273</v>
      </c>
      <c r="D115" t="str">
        <f>Details2!D1105</f>
        <v>Ft. McPherson (Lawrence Joel Army Health Clinic)</v>
      </c>
      <c r="E115" t="str">
        <f>Details2!E1105</f>
        <v>I</v>
      </c>
      <c r="F115" s="17" t="str">
        <f>Details2!F1105</f>
        <v>NULL</v>
      </c>
      <c r="G115" s="17" t="str">
        <f>Details2!G1105</f>
        <v>NULL</v>
      </c>
      <c r="H115" s="17" t="str">
        <f>Details2!H1105</f>
        <v>NULL</v>
      </c>
      <c r="I115" s="17" t="str">
        <f>Details2!I1105</f>
        <v>NULL</v>
      </c>
      <c r="J115" s="17" t="str">
        <f>Details2!J1105</f>
        <v>NULL</v>
      </c>
      <c r="K115" s="17" t="str">
        <f>Details2!K1105</f>
        <v>NULL</v>
      </c>
    </row>
    <row r="116" spans="2:11" x14ac:dyDescent="0.2">
      <c r="B116" t="str">
        <f>Details2!B1106</f>
        <v>Army</v>
      </c>
      <c r="C116" t="str">
        <f>Details2!C1106</f>
        <v>0308</v>
      </c>
      <c r="D116" t="str">
        <f>Details2!D1106</f>
        <v>Aberdeen Proving Grounds (Kirk Army Health Clinic)</v>
      </c>
      <c r="E116" t="str">
        <f>Details2!E1106</f>
        <v>I</v>
      </c>
      <c r="F116" s="17" t="str">
        <f>Details2!F1106</f>
        <v>NULL</v>
      </c>
      <c r="G116" s="17" t="str">
        <f>Details2!G1106</f>
        <v>NULL</v>
      </c>
      <c r="H116" s="17" t="str">
        <f>Details2!H1106</f>
        <v>NULL</v>
      </c>
      <c r="I116" s="17" t="str">
        <f>Details2!I1106</f>
        <v>NULL</v>
      </c>
      <c r="J116" s="17" t="str">
        <f>Details2!J1106</f>
        <v>NULL</v>
      </c>
      <c r="K116" s="17" t="str">
        <f>Details2!K1106</f>
        <v>NULL</v>
      </c>
    </row>
    <row r="117" spans="2:11" x14ac:dyDescent="0.2">
      <c r="B117" t="str">
        <f>Details2!B1107</f>
        <v>Army</v>
      </c>
      <c r="C117" t="str">
        <f>Details2!C1107</f>
        <v>0309</v>
      </c>
      <c r="D117" t="str">
        <f>Details2!D1107</f>
        <v>Ft. Detrick US Army Health Clinic</v>
      </c>
      <c r="E117" t="str">
        <f>Details2!E1107</f>
        <v>I</v>
      </c>
      <c r="F117" s="17" t="str">
        <f>Details2!F1107</f>
        <v>NULL</v>
      </c>
      <c r="G117" s="17" t="str">
        <f>Details2!G1107</f>
        <v>NULL</v>
      </c>
      <c r="H117" s="17" t="str">
        <f>Details2!H1107</f>
        <v>NULL</v>
      </c>
      <c r="I117" s="17" t="str">
        <f>Details2!I1107</f>
        <v>NULL</v>
      </c>
      <c r="J117" s="17" t="str">
        <f>Details2!J1107</f>
        <v>NULL</v>
      </c>
      <c r="K117" s="17" t="str">
        <f>Details2!K1107</f>
        <v>NULL</v>
      </c>
    </row>
    <row r="118" spans="2:11" x14ac:dyDescent="0.2">
      <c r="B118" t="str">
        <f>Details2!B1108</f>
        <v>Army</v>
      </c>
      <c r="C118" t="str">
        <f>Details2!C1108</f>
        <v>0330</v>
      </c>
      <c r="D118" t="str">
        <f>Details2!D1108</f>
        <v>Ft. Drum (Guthrie Army Health Clinic)</v>
      </c>
      <c r="E118" t="str">
        <f>Details2!E1108</f>
        <v>C</v>
      </c>
      <c r="F118" s="17" t="str">
        <f>Details2!F1108</f>
        <v>NULL</v>
      </c>
      <c r="G118" s="17" t="str">
        <f>Details2!G1108</f>
        <v>NULL</v>
      </c>
      <c r="H118" s="17" t="str">
        <f>Details2!H1108</f>
        <v>NULL</v>
      </c>
      <c r="I118" s="17" t="str">
        <f>Details2!I1108</f>
        <v>NULL</v>
      </c>
      <c r="J118" s="17" t="str">
        <f>Details2!J1108</f>
        <v>NULL</v>
      </c>
      <c r="K118" s="17" t="str">
        <f>Details2!K1108</f>
        <v>NULL</v>
      </c>
    </row>
    <row r="119" spans="2:11" x14ac:dyDescent="0.2">
      <c r="B119" t="str">
        <f>Details2!B1109</f>
        <v>Army</v>
      </c>
      <c r="C119" t="str">
        <f>Details2!C1109</f>
        <v>0350</v>
      </c>
      <c r="D119" t="str">
        <f>Details2!D1109</f>
        <v>Ft. Indiantown Gap US Army Health Clinic</v>
      </c>
      <c r="E119" t="str">
        <f>Details2!E1109</f>
        <v>I</v>
      </c>
      <c r="F119" s="17" t="str">
        <f>Details2!F1109</f>
        <v>NULL</v>
      </c>
      <c r="G119" s="17" t="str">
        <f>Details2!G1109</f>
        <v>NULL</v>
      </c>
      <c r="H119" s="17" t="str">
        <f>Details2!H1109</f>
        <v>NULL</v>
      </c>
      <c r="I119" s="17" t="str">
        <f>Details2!I1109</f>
        <v>NULL</v>
      </c>
      <c r="J119" s="17" t="str">
        <f>Details2!J1109</f>
        <v>NULL</v>
      </c>
      <c r="K119" s="17" t="str">
        <f>Details2!K1109</f>
        <v>NULL</v>
      </c>
    </row>
    <row r="120" spans="2:11" x14ac:dyDescent="0.2">
      <c r="B120" t="str">
        <f>Details2!B1110</f>
        <v>Army</v>
      </c>
      <c r="C120" t="str">
        <f>Details2!C1110</f>
        <v>0351</v>
      </c>
      <c r="D120" t="str">
        <f>Details2!D1110</f>
        <v>Letterkenny US Army Health Clinic</v>
      </c>
      <c r="E120" t="str">
        <f>Details2!E1110</f>
        <v>C</v>
      </c>
      <c r="F120" s="17" t="str">
        <f>Details2!F1110</f>
        <v>NULL</v>
      </c>
      <c r="G120" s="17" t="str">
        <f>Details2!G1110</f>
        <v>NULL</v>
      </c>
      <c r="H120" s="17" t="str">
        <f>Details2!H1110</f>
        <v>NULL</v>
      </c>
      <c r="I120" s="17" t="str">
        <f>Details2!I1110</f>
        <v>NULL</v>
      </c>
      <c r="J120" s="17" t="str">
        <f>Details2!J1110</f>
        <v>NULL</v>
      </c>
      <c r="K120" s="17" t="str">
        <f>Details2!K1110</f>
        <v>NULL</v>
      </c>
    </row>
    <row r="121" spans="2:11" x14ac:dyDescent="0.2">
      <c r="B121" t="str">
        <f>Details2!B1111</f>
        <v>Army</v>
      </c>
      <c r="C121" t="str">
        <f>Details2!C1111</f>
        <v>0352</v>
      </c>
      <c r="D121" t="str">
        <f>Details2!D1111</f>
        <v>Carlisle (Dunham Army Health Clinic)</v>
      </c>
      <c r="E121" t="str">
        <f>Details2!E1111</f>
        <v>C</v>
      </c>
      <c r="F121" s="17" t="str">
        <f>Details2!F1111</f>
        <v>NULL</v>
      </c>
      <c r="G121" s="17" t="str">
        <f>Details2!G1111</f>
        <v>NULL</v>
      </c>
      <c r="H121" s="17" t="str">
        <f>Details2!H1111</f>
        <v>NULL</v>
      </c>
      <c r="I121" s="17" t="str">
        <f>Details2!I1111</f>
        <v>NULL</v>
      </c>
      <c r="J121" s="17" t="str">
        <f>Details2!J1111</f>
        <v>NULL</v>
      </c>
      <c r="K121" s="17" t="str">
        <f>Details2!K1111</f>
        <v>NULL</v>
      </c>
    </row>
    <row r="122" spans="2:11" x14ac:dyDescent="0.2">
      <c r="B122" t="str">
        <f>Details2!B1112</f>
        <v>Army</v>
      </c>
      <c r="C122" t="str">
        <f>Details2!C1112</f>
        <v>0353</v>
      </c>
      <c r="D122" t="str">
        <f>Details2!D1112</f>
        <v>Tobyhanna US Army Health Clinic</v>
      </c>
      <c r="E122" t="str">
        <f>Details2!E1112</f>
        <v>I</v>
      </c>
      <c r="F122" s="17" t="str">
        <f>Details2!F1112</f>
        <v>NULL</v>
      </c>
      <c r="G122" s="17" t="str">
        <f>Details2!G1112</f>
        <v>NULL</v>
      </c>
      <c r="H122" s="17" t="str">
        <f>Details2!H1112</f>
        <v>NULL</v>
      </c>
      <c r="I122" s="17" t="str">
        <f>Details2!I1112</f>
        <v>NULL</v>
      </c>
      <c r="J122" s="17" t="str">
        <f>Details2!J1112</f>
        <v>NULL</v>
      </c>
      <c r="K122" s="17" t="str">
        <f>Details2!K1112</f>
        <v>NULL</v>
      </c>
    </row>
    <row r="123" spans="2:11" x14ac:dyDescent="0.2">
      <c r="B123" t="str">
        <f>Details2!B1113</f>
        <v>Army</v>
      </c>
      <c r="C123" t="str">
        <f>Details2!C1113</f>
        <v>0371</v>
      </c>
      <c r="D123" t="str">
        <f>Details2!D1113</f>
        <v>Dugway Proving Ground</v>
      </c>
      <c r="E123" t="str">
        <f>Details2!E1113</f>
        <v>I</v>
      </c>
      <c r="F123" s="17" t="str">
        <f>Details2!F1113</f>
        <v>NULL</v>
      </c>
      <c r="G123" s="17" t="str">
        <f>Details2!G1113</f>
        <v>NULL</v>
      </c>
      <c r="H123" s="17" t="str">
        <f>Details2!H1113</f>
        <v>NULL</v>
      </c>
      <c r="I123" s="17" t="str">
        <f>Details2!I1113</f>
        <v>NULL</v>
      </c>
      <c r="J123" s="17" t="str">
        <f>Details2!J1113</f>
        <v>NULL</v>
      </c>
      <c r="K123" s="17" t="str">
        <f>Details2!K1113</f>
        <v>NULL</v>
      </c>
    </row>
    <row r="124" spans="2:11" x14ac:dyDescent="0.2">
      <c r="B124" t="str">
        <f>Details2!B1114</f>
        <v>Army</v>
      </c>
      <c r="C124" t="str">
        <f>Details2!C1114</f>
        <v>0441</v>
      </c>
      <c r="D124" t="str">
        <f>Details2!D1114</f>
        <v>New Cumberland US Army Health Clinic</v>
      </c>
      <c r="E124" t="str">
        <f>Details2!E1114</f>
        <v>I</v>
      </c>
      <c r="F124" s="17" t="str">
        <f>Details2!F1114</f>
        <v>NULL</v>
      </c>
      <c r="G124" s="17" t="str">
        <f>Details2!G1114</f>
        <v>NULL</v>
      </c>
      <c r="H124" s="17" t="str">
        <f>Details2!H1114</f>
        <v>NULL</v>
      </c>
      <c r="I124" s="17" t="str">
        <f>Details2!I1114</f>
        <v>NULL</v>
      </c>
      <c r="J124" s="17" t="str">
        <f>Details2!J1114</f>
        <v>NULL</v>
      </c>
      <c r="K124" s="17" t="str">
        <f>Details2!K1114</f>
        <v>NULL</v>
      </c>
    </row>
    <row r="125" spans="2:11" x14ac:dyDescent="0.2">
      <c r="B125" t="str">
        <f>Details2!B1115</f>
        <v>Army</v>
      </c>
      <c r="C125" t="str">
        <f>Details2!C1115</f>
        <v>0606</v>
      </c>
      <c r="D125" t="str">
        <f>Details2!D1115</f>
        <v>Heidelberg MEDDAC</v>
      </c>
      <c r="E125" t="str">
        <f>Details2!E1115</f>
        <v>I</v>
      </c>
      <c r="F125" s="17" t="str">
        <f>Details2!F1115</f>
        <v>NULL</v>
      </c>
      <c r="G125" s="17" t="str">
        <f>Details2!G1115</f>
        <v>NULL</v>
      </c>
      <c r="H125" s="17" t="str">
        <f>Details2!H1115</f>
        <v>NULL</v>
      </c>
      <c r="I125" s="17" t="str">
        <f>Details2!I1115</f>
        <v>NULL</v>
      </c>
      <c r="J125" s="17" t="str">
        <f>Details2!J1115</f>
        <v>NULL</v>
      </c>
      <c r="K125" s="17" t="str">
        <f>Details2!K1115</f>
        <v>NULL</v>
      </c>
    </row>
    <row r="126" spans="2:11" x14ac:dyDescent="0.2">
      <c r="B126" t="str">
        <f>Details2!B1116</f>
        <v>Army</v>
      </c>
      <c r="C126" t="str">
        <f>Details2!C1116</f>
        <v>0607</v>
      </c>
      <c r="D126" t="str">
        <f>Details2!D1116</f>
        <v>Landstuhl Regional Medical Center</v>
      </c>
      <c r="E126" t="str">
        <f>Details2!E1116</f>
        <v>H</v>
      </c>
      <c r="F126" s="17">
        <f>Details2!F1116</f>
        <v>968</v>
      </c>
      <c r="G126" s="17">
        <f>Details2!G1116</f>
        <v>882</v>
      </c>
      <c r="H126" s="17">
        <f>Details2!H1116</f>
        <v>730</v>
      </c>
      <c r="I126" s="17">
        <f>Details2!I1116</f>
        <v>730</v>
      </c>
      <c r="J126" s="17">
        <f>Details2!J1116</f>
        <v>707</v>
      </c>
      <c r="K126" s="17">
        <f>Details2!K1116</f>
        <v>433</v>
      </c>
    </row>
    <row r="127" spans="2:11" x14ac:dyDescent="0.2">
      <c r="B127" t="str">
        <f>Details2!B1117</f>
        <v>Army</v>
      </c>
      <c r="C127" t="str">
        <f>Details2!C1117</f>
        <v>0609</v>
      </c>
      <c r="D127" t="str">
        <f>Details2!D1117</f>
        <v>Bavaria MEDDAC</v>
      </c>
      <c r="E127" t="str">
        <f>Details2!E1117</f>
        <v>C</v>
      </c>
      <c r="F127" s="17" t="str">
        <f>Details2!F1117</f>
        <v>NULL</v>
      </c>
      <c r="G127" s="17" t="str">
        <f>Details2!G1117</f>
        <v>NULL</v>
      </c>
      <c r="H127" s="17" t="str">
        <f>Details2!H1117</f>
        <v>NULL</v>
      </c>
      <c r="I127" s="17" t="str">
        <f>Details2!I1117</f>
        <v>NULL</v>
      </c>
      <c r="J127" s="17" t="str">
        <f>Details2!J1117</f>
        <v>NULL</v>
      </c>
      <c r="K127" s="17" t="str">
        <f>Details2!K1117</f>
        <v>NULL</v>
      </c>
    </row>
    <row r="128" spans="2:11" x14ac:dyDescent="0.2">
      <c r="B128" t="str">
        <f>Details2!B1118</f>
        <v>Army</v>
      </c>
      <c r="C128" t="str">
        <f>Details2!C1118</f>
        <v>0610</v>
      </c>
      <c r="D128" t="str">
        <f>Details2!D1118</f>
        <v>BG CRAWFORD SAMS AHC-CAMP ZAMA</v>
      </c>
      <c r="E128" t="str">
        <f>Details2!E1118</f>
        <v>C</v>
      </c>
      <c r="F128" s="17" t="str">
        <f>Details2!F1118</f>
        <v>NULL</v>
      </c>
      <c r="G128" s="17" t="str">
        <f>Details2!G1118</f>
        <v>NULL</v>
      </c>
      <c r="H128" s="17" t="str">
        <f>Details2!H1118</f>
        <v>NULL</v>
      </c>
      <c r="I128" s="17" t="str">
        <f>Details2!I1118</f>
        <v>NULL</v>
      </c>
      <c r="J128" s="17" t="str">
        <f>Details2!J1118</f>
        <v>NULL</v>
      </c>
      <c r="K128" s="17" t="str">
        <f>Details2!K1118</f>
        <v>NULL</v>
      </c>
    </row>
    <row r="129" spans="2:12" x14ac:dyDescent="0.2">
      <c r="B129" t="str">
        <f>Details2!B1119</f>
        <v>Army</v>
      </c>
      <c r="C129" t="str">
        <f>Details2!C1119</f>
        <v>0612</v>
      </c>
      <c r="D129" t="str">
        <f>Details2!D1119</f>
        <v>Brian Allgood ACH - Seoul</v>
      </c>
      <c r="E129" t="str">
        <f>Details2!E1119</f>
        <v>H</v>
      </c>
      <c r="F129" s="17">
        <f>Details2!F1119</f>
        <v>227</v>
      </c>
      <c r="G129" s="17">
        <f>Details2!G1119</f>
        <v>225</v>
      </c>
      <c r="H129" s="17">
        <f>Details2!H1119</f>
        <v>249</v>
      </c>
      <c r="I129" s="17">
        <f>Details2!I1119</f>
        <v>1</v>
      </c>
      <c r="J129" s="17">
        <f>Details2!J1119</f>
        <v>160</v>
      </c>
      <c r="K129" s="17">
        <f>Details2!K1119</f>
        <v>180</v>
      </c>
    </row>
    <row r="130" spans="2:12" x14ac:dyDescent="0.2">
      <c r="B130" t="str">
        <f>Details2!B1120</f>
        <v>Navy</v>
      </c>
      <c r="C130" t="str">
        <f>Details2!C1120</f>
        <v>0024</v>
      </c>
      <c r="D130" t="str">
        <f>Details2!D1120</f>
        <v>NH Camp Pendelton</v>
      </c>
      <c r="E130" t="str">
        <f>Details2!E1120</f>
        <v>H</v>
      </c>
      <c r="F130" s="17">
        <f>Details2!F1120</f>
        <v>1076</v>
      </c>
      <c r="G130" s="17">
        <f>Details2!G1120</f>
        <v>909</v>
      </c>
      <c r="H130" s="17">
        <f>Details2!H1120</f>
        <v>1145</v>
      </c>
      <c r="I130" s="17">
        <f>Details2!I1120</f>
        <v>1108</v>
      </c>
      <c r="J130" s="17">
        <f>Details2!J1120</f>
        <v>1007</v>
      </c>
      <c r="K130" s="17">
        <f>Details2!K1120</f>
        <v>891</v>
      </c>
    </row>
    <row r="131" spans="2:12" x14ac:dyDescent="0.2">
      <c r="B131" t="str">
        <f>Details2!B1121</f>
        <v>Navy</v>
      </c>
      <c r="C131" t="str">
        <f>Details2!C1121</f>
        <v>0028</v>
      </c>
      <c r="D131" t="str">
        <f>Details2!D1121</f>
        <v>NHC Lemoore</v>
      </c>
      <c r="E131" t="str">
        <f>Details2!E1121</f>
        <v>C</v>
      </c>
      <c r="F131" s="17">
        <f>Details2!F1121</f>
        <v>170</v>
      </c>
      <c r="G131" s="17">
        <f>Details2!G1121</f>
        <v>90</v>
      </c>
      <c r="H131" s="17">
        <f>Details2!H1121</f>
        <v>0</v>
      </c>
      <c r="I131" s="17">
        <f>Details2!I1121</f>
        <v>0</v>
      </c>
      <c r="J131" s="17">
        <f>Details2!J1121</f>
        <v>0</v>
      </c>
      <c r="K131" s="17">
        <f>Details2!K1121</f>
        <v>0</v>
      </c>
      <c r="L131" s="26"/>
    </row>
    <row r="132" spans="2:12" x14ac:dyDescent="0.2">
      <c r="B132" t="str">
        <f>Details2!B1122</f>
        <v>Navy</v>
      </c>
      <c r="C132" t="str">
        <f>Details2!C1122</f>
        <v>0029</v>
      </c>
      <c r="D132" t="str">
        <f>Details2!D1122</f>
        <v>NMC San Diego</v>
      </c>
      <c r="E132" t="str">
        <f>Details2!E1122</f>
        <v>H</v>
      </c>
      <c r="F132" s="17">
        <f>Details2!F1122</f>
        <v>3282</v>
      </c>
      <c r="G132" s="17">
        <f>Details2!G1122</f>
        <v>3754</v>
      </c>
      <c r="H132" s="17">
        <f>Details2!H1122</f>
        <v>3883</v>
      </c>
      <c r="I132" s="17">
        <f>Details2!I1122</f>
        <v>3593</v>
      </c>
      <c r="J132" s="17">
        <f>Details2!J1122</f>
        <v>3371</v>
      </c>
      <c r="K132" s="17">
        <f>Details2!K1122</f>
        <v>3718</v>
      </c>
      <c r="L132" s="26"/>
    </row>
    <row r="133" spans="2:12" x14ac:dyDescent="0.2">
      <c r="B133" t="str">
        <f>Details2!B1123</f>
        <v>Navy</v>
      </c>
      <c r="C133" t="str">
        <f>Details2!C1123</f>
        <v>0030</v>
      </c>
      <c r="D133" t="str">
        <f>Details2!D1123</f>
        <v>NH 29 Palms</v>
      </c>
      <c r="E133" t="str">
        <f>Details2!E1123</f>
        <v>H</v>
      </c>
      <c r="F133" s="17">
        <f>Details2!F1123</f>
        <v>297</v>
      </c>
      <c r="G133" s="17">
        <f>Details2!G1123</f>
        <v>12</v>
      </c>
      <c r="H133" s="17">
        <f>Details2!H1123</f>
        <v>269</v>
      </c>
      <c r="I133" s="17">
        <f>Details2!I1123</f>
        <v>222</v>
      </c>
      <c r="J133" s="17">
        <f>Details2!J1123</f>
        <v>247</v>
      </c>
      <c r="K133" s="17">
        <f>Details2!K1123</f>
        <v>198</v>
      </c>
    </row>
    <row r="134" spans="2:12" x14ac:dyDescent="0.2">
      <c r="B134" t="str">
        <f>Details2!B1124</f>
        <v>Navy</v>
      </c>
      <c r="C134" t="str">
        <f>Details2!C1124</f>
        <v>0035</v>
      </c>
      <c r="D134" t="str">
        <f>Details2!D1124</f>
        <v>NBHC Groton</v>
      </c>
      <c r="E134" t="str">
        <f>Details2!E1124</f>
        <v>C</v>
      </c>
      <c r="F134" s="17" t="str">
        <f>Details2!F1124</f>
        <v>NULL</v>
      </c>
      <c r="G134" s="17" t="str">
        <f>Details2!G1124</f>
        <v>NULL</v>
      </c>
      <c r="H134" s="17" t="str">
        <f>Details2!H1124</f>
        <v>NULL</v>
      </c>
      <c r="I134" s="17" t="str">
        <f>Details2!I1124</f>
        <v>NULL</v>
      </c>
      <c r="J134" s="17" t="str">
        <f>Details2!J1124</f>
        <v>NULL</v>
      </c>
      <c r="K134" s="17" t="str">
        <f>Details2!K1124</f>
        <v>NULL</v>
      </c>
    </row>
    <row r="135" spans="2:12" x14ac:dyDescent="0.2">
      <c r="B135" t="str">
        <f>Details2!B1125</f>
        <v>Navy</v>
      </c>
      <c r="C135" t="str">
        <f>Details2!C1125</f>
        <v>0038</v>
      </c>
      <c r="D135" t="str">
        <f>Details2!D1125</f>
        <v>NH Pensacola</v>
      </c>
      <c r="E135" t="str">
        <f>Details2!E1125</f>
        <v>H</v>
      </c>
      <c r="F135" s="17">
        <f>Details2!F1125</f>
        <v>579</v>
      </c>
      <c r="G135" s="17">
        <f>Details2!G1125</f>
        <v>588</v>
      </c>
      <c r="H135" s="17">
        <f>Details2!H1125</f>
        <v>406</v>
      </c>
      <c r="I135" s="17">
        <f>Details2!I1125</f>
        <v>393</v>
      </c>
      <c r="J135" s="17">
        <f>Details2!J1125</f>
        <v>320</v>
      </c>
      <c r="K135" s="17">
        <f>Details2!K1125</f>
        <v>0</v>
      </c>
    </row>
    <row r="136" spans="2:12" x14ac:dyDescent="0.2">
      <c r="B136" t="str">
        <f>Details2!B1126</f>
        <v>Navy</v>
      </c>
      <c r="C136" t="str">
        <f>Details2!C1126</f>
        <v>0039</v>
      </c>
      <c r="D136" t="str">
        <f>Details2!D1126</f>
        <v>NH Jacksonville</v>
      </c>
      <c r="E136" t="str">
        <f>Details2!E1126</f>
        <v>H</v>
      </c>
      <c r="F136" s="17">
        <f>Details2!F1126</f>
        <v>760</v>
      </c>
      <c r="G136" s="17">
        <f>Details2!G1126</f>
        <v>815</v>
      </c>
      <c r="H136" s="17">
        <f>Details2!H1126</f>
        <v>839</v>
      </c>
      <c r="I136" s="17">
        <f>Details2!I1126</f>
        <v>882</v>
      </c>
      <c r="J136" s="17">
        <f>Details2!J1126</f>
        <v>696</v>
      </c>
      <c r="K136" s="17">
        <f>Details2!K1126</f>
        <v>653</v>
      </c>
    </row>
    <row r="137" spans="2:12" x14ac:dyDescent="0.2">
      <c r="B137" t="str">
        <f>Details2!B1127</f>
        <v>Navy</v>
      </c>
      <c r="C137" t="str">
        <f>Details2!C1127</f>
        <v>0056</v>
      </c>
      <c r="D137" t="str">
        <f>Details2!D1127</f>
        <v>NHC Great Lakes</v>
      </c>
      <c r="E137" t="str">
        <f>Details2!E1127</f>
        <v>C</v>
      </c>
      <c r="F137" s="17" t="str">
        <f>Details2!F1127</f>
        <v>NULL</v>
      </c>
      <c r="G137" s="17" t="str">
        <f>Details2!G1127</f>
        <v>NULL</v>
      </c>
      <c r="H137" s="17" t="str">
        <f>Details2!H1127</f>
        <v>NULL</v>
      </c>
      <c r="I137" s="17" t="str">
        <f>Details2!I1127</f>
        <v>NULL</v>
      </c>
      <c r="J137" s="17" t="str">
        <f>Details2!J1127</f>
        <v>NULL</v>
      </c>
      <c r="K137" s="17" t="str">
        <f>Details2!K1127</f>
        <v>NULL</v>
      </c>
    </row>
    <row r="138" spans="2:12" x14ac:dyDescent="0.2">
      <c r="B138" t="str">
        <f>Details2!B1128</f>
        <v>Navy</v>
      </c>
      <c r="C138" t="str">
        <f>Details2!C1128</f>
        <v>0068</v>
      </c>
      <c r="D138" t="str">
        <f>Details2!D1128</f>
        <v>NHC Patuxent River</v>
      </c>
      <c r="E138" t="str">
        <f>Details2!E1128</f>
        <v>C</v>
      </c>
      <c r="F138" s="17" t="str">
        <f>Details2!F1128</f>
        <v>NULL</v>
      </c>
      <c r="G138" s="17" t="str">
        <f>Details2!G1128</f>
        <v>NULL</v>
      </c>
      <c r="H138" s="17" t="str">
        <f>Details2!H1128</f>
        <v>NULL</v>
      </c>
      <c r="I138" s="17" t="str">
        <f>Details2!I1128</f>
        <v>NULL</v>
      </c>
      <c r="J138" s="17" t="str">
        <f>Details2!J1128</f>
        <v>NULL</v>
      </c>
      <c r="K138" s="17" t="str">
        <f>Details2!K1128</f>
        <v>NULL</v>
      </c>
    </row>
    <row r="139" spans="2:12" x14ac:dyDescent="0.2">
      <c r="B139" t="str">
        <f>Details2!B1129</f>
        <v>Navy</v>
      </c>
      <c r="C139" t="str">
        <f>Details2!C1129</f>
        <v>0091</v>
      </c>
      <c r="D139" t="str">
        <f>Details2!D1129</f>
        <v>NH Camp Lejeune</v>
      </c>
      <c r="E139" t="str">
        <f>Details2!E1129</f>
        <v>H</v>
      </c>
      <c r="F139" s="17">
        <f>Details2!F1129</f>
        <v>1247</v>
      </c>
      <c r="G139" s="17">
        <f>Details2!G1129</f>
        <v>1310</v>
      </c>
      <c r="H139" s="17">
        <f>Details2!H1129</f>
        <v>1336</v>
      </c>
      <c r="I139" s="17">
        <f>Details2!I1129</f>
        <v>1756</v>
      </c>
      <c r="J139" s="17">
        <f>Details2!J1129</f>
        <v>1337</v>
      </c>
      <c r="K139" s="17">
        <f>Details2!K1129</f>
        <v>1408</v>
      </c>
    </row>
    <row r="140" spans="2:12" x14ac:dyDescent="0.2">
      <c r="B140" t="str">
        <f>Details2!B1130</f>
        <v>Navy</v>
      </c>
      <c r="C140" t="str">
        <f>Details2!C1130</f>
        <v>0092</v>
      </c>
      <c r="D140" t="str">
        <f>Details2!D1130</f>
        <v>NHC Cherry Point</v>
      </c>
      <c r="E140" t="str">
        <f>Details2!E1130</f>
        <v>H</v>
      </c>
      <c r="F140" s="17" t="str">
        <f>Details2!F1130</f>
        <v>NULL</v>
      </c>
      <c r="G140" s="17" t="str">
        <f>Details2!G1130</f>
        <v>NULL</v>
      </c>
      <c r="H140" s="17" t="str">
        <f>Details2!H1130</f>
        <v>NULL</v>
      </c>
      <c r="I140" s="17" t="str">
        <f>Details2!I1130</f>
        <v>NULL</v>
      </c>
      <c r="J140" s="17" t="str">
        <f>Details2!J1130</f>
        <v>NULL</v>
      </c>
      <c r="K140" s="17" t="str">
        <f>Details2!K1130</f>
        <v>NULL</v>
      </c>
    </row>
    <row r="141" spans="2:12" x14ac:dyDescent="0.2">
      <c r="B141" t="str">
        <f>Details2!B1131</f>
        <v>Navy</v>
      </c>
      <c r="C141" t="str">
        <f>Details2!C1131</f>
        <v>0100</v>
      </c>
      <c r="D141" t="str">
        <f>Details2!D1131</f>
        <v>NHC New England</v>
      </c>
      <c r="E141" t="str">
        <f>Details2!E1131</f>
        <v>C</v>
      </c>
      <c r="F141" s="17" t="str">
        <f>Details2!F1131</f>
        <v>NULL</v>
      </c>
      <c r="G141" s="17" t="str">
        <f>Details2!G1131</f>
        <v>NULL</v>
      </c>
      <c r="H141" s="17" t="str">
        <f>Details2!H1131</f>
        <v>NULL</v>
      </c>
      <c r="I141" s="17" t="str">
        <f>Details2!I1131</f>
        <v>NULL</v>
      </c>
      <c r="J141" s="17" t="str">
        <f>Details2!J1131</f>
        <v>NULL</v>
      </c>
      <c r="K141" s="17" t="str">
        <f>Details2!K1131</f>
        <v>NULL</v>
      </c>
    </row>
    <row r="142" spans="2:12" x14ac:dyDescent="0.2">
      <c r="B142" t="str">
        <f>Details2!B1132</f>
        <v>Navy</v>
      </c>
      <c r="C142" t="str">
        <f>Details2!C1132</f>
        <v>0103</v>
      </c>
      <c r="D142" t="str">
        <f>Details2!D1132</f>
        <v>NHC Charleston</v>
      </c>
      <c r="E142" t="str">
        <f>Details2!E1132</f>
        <v>H</v>
      </c>
      <c r="F142" s="17" t="str">
        <f>Details2!F1132</f>
        <v>NULL</v>
      </c>
      <c r="G142" s="17" t="str">
        <f>Details2!G1132</f>
        <v>NULL</v>
      </c>
      <c r="H142" s="17" t="str">
        <f>Details2!H1132</f>
        <v>NULL</v>
      </c>
      <c r="I142" s="17" t="str">
        <f>Details2!I1132</f>
        <v>NULL</v>
      </c>
      <c r="J142" s="17" t="str">
        <f>Details2!J1132</f>
        <v>NULL</v>
      </c>
      <c r="K142" s="17" t="str">
        <f>Details2!K1132</f>
        <v>NULL</v>
      </c>
    </row>
    <row r="143" spans="2:12" x14ac:dyDescent="0.2">
      <c r="B143" t="str">
        <f>Details2!B1133</f>
        <v>Navy</v>
      </c>
      <c r="C143" t="str">
        <f>Details2!C1133</f>
        <v>0104</v>
      </c>
      <c r="D143" t="str">
        <f>Details2!D1133</f>
        <v>NH Beaufort</v>
      </c>
      <c r="E143" t="str">
        <f>Details2!E1133</f>
        <v>H</v>
      </c>
      <c r="F143" s="17">
        <f>Details2!F1133</f>
        <v>17</v>
      </c>
      <c r="G143" s="17">
        <f>Details2!G1133</f>
        <v>12</v>
      </c>
      <c r="H143" s="17">
        <f>Details2!H1133</f>
        <v>1</v>
      </c>
      <c r="I143" s="17">
        <f>Details2!I1133</f>
        <v>1</v>
      </c>
      <c r="J143" s="17">
        <f>Details2!J1133</f>
        <v>2</v>
      </c>
      <c r="K143" s="17">
        <f>Details2!K1133</f>
        <v>0</v>
      </c>
    </row>
    <row r="144" spans="2:12" x14ac:dyDescent="0.2">
      <c r="B144" t="str">
        <f>Details2!B1134</f>
        <v>Navy</v>
      </c>
      <c r="C144" t="str">
        <f>Details2!C1134</f>
        <v>0107</v>
      </c>
      <c r="D144" t="str">
        <f>Details2!D1134</f>
        <v>NBHC NSA Mid-South</v>
      </c>
      <c r="E144" t="str">
        <f>Details2!E1134</f>
        <v>C</v>
      </c>
      <c r="F144" s="17" t="str">
        <f>Details2!F1134</f>
        <v>NULL</v>
      </c>
      <c r="G144" s="17" t="str">
        <f>Details2!G1134</f>
        <v>NULL</v>
      </c>
      <c r="H144" s="17" t="str">
        <f>Details2!H1134</f>
        <v>NULL</v>
      </c>
      <c r="I144" s="17" t="str">
        <f>Details2!I1134</f>
        <v>NULL</v>
      </c>
      <c r="J144" s="17" t="str">
        <f>Details2!J1134</f>
        <v>NULL</v>
      </c>
      <c r="K144" s="17" t="str">
        <f>Details2!K1134</f>
        <v>NULL</v>
      </c>
      <c r="L144" s="26"/>
    </row>
    <row r="145" spans="2:12" x14ac:dyDescent="0.2">
      <c r="B145" t="str">
        <f>Details2!B1135</f>
        <v>Navy</v>
      </c>
      <c r="C145" t="str">
        <f>Details2!C1135</f>
        <v>0118</v>
      </c>
      <c r="D145" t="str">
        <f>Details2!D1135</f>
        <v>NHC Corpus Christi</v>
      </c>
      <c r="E145" t="str">
        <f>Details2!E1135</f>
        <v>C</v>
      </c>
      <c r="F145" s="17" t="str">
        <f>Details2!F1135</f>
        <v>NULL</v>
      </c>
      <c r="G145" s="17" t="str">
        <f>Details2!G1135</f>
        <v>NULL</v>
      </c>
      <c r="H145" s="17" t="str">
        <f>Details2!H1135</f>
        <v>NULL</v>
      </c>
      <c r="I145" s="17" t="str">
        <f>Details2!I1135</f>
        <v>NULL</v>
      </c>
      <c r="J145" s="17" t="str">
        <f>Details2!J1135</f>
        <v>NULL</v>
      </c>
      <c r="K145" s="17" t="str">
        <f>Details2!K1135</f>
        <v>NULL</v>
      </c>
    </row>
    <row r="146" spans="2:12" x14ac:dyDescent="0.2">
      <c r="B146" t="str">
        <f>Details2!B1136</f>
        <v>Navy</v>
      </c>
      <c r="C146" t="str">
        <f>Details2!C1136</f>
        <v>0124</v>
      </c>
      <c r="D146" t="str">
        <f>Details2!D1136</f>
        <v>NMC Portsmouth</v>
      </c>
      <c r="E146" t="str">
        <f>Details2!E1136</f>
        <v>H</v>
      </c>
      <c r="F146" s="17">
        <f>Details2!F1136</f>
        <v>3273</v>
      </c>
      <c r="G146" s="17">
        <f>Details2!G1136</f>
        <v>3346</v>
      </c>
      <c r="H146" s="17">
        <f>Details2!H1136</f>
        <v>3008</v>
      </c>
      <c r="I146" s="17">
        <f>Details2!I1136</f>
        <v>2596</v>
      </c>
      <c r="J146" s="17">
        <f>Details2!J1136</f>
        <v>2521</v>
      </c>
      <c r="K146" s="17">
        <f>Details2!K1136</f>
        <v>1624</v>
      </c>
      <c r="L146" s="26"/>
    </row>
    <row r="147" spans="2:12" x14ac:dyDescent="0.2">
      <c r="B147" t="str">
        <f>Details2!B1137</f>
        <v>Navy</v>
      </c>
      <c r="C147" t="str">
        <f>Details2!C1137</f>
        <v>0126</v>
      </c>
      <c r="D147" t="str">
        <f>Details2!D1137</f>
        <v>NH Bremerton</v>
      </c>
      <c r="E147" t="str">
        <f>Details2!E1137</f>
        <v>H</v>
      </c>
      <c r="F147" s="17">
        <f>Details2!F1137</f>
        <v>648</v>
      </c>
      <c r="G147" s="17">
        <f>Details2!G1137</f>
        <v>558</v>
      </c>
      <c r="H147" s="17">
        <f>Details2!H1137</f>
        <v>527</v>
      </c>
      <c r="I147" s="17">
        <f>Details2!I1137</f>
        <v>414</v>
      </c>
      <c r="J147" s="17">
        <f>Details2!J1137</f>
        <v>362</v>
      </c>
      <c r="K147" s="17">
        <f>Details2!K1137</f>
        <v>0</v>
      </c>
      <c r="L147" s="26"/>
    </row>
    <row r="148" spans="2:12" x14ac:dyDescent="0.2">
      <c r="B148" t="str">
        <f>Details2!B1138</f>
        <v>Navy</v>
      </c>
      <c r="C148" t="str">
        <f>Details2!C1138</f>
        <v>0127</v>
      </c>
      <c r="D148" t="str">
        <f>Details2!D1138</f>
        <v>NHC Oak Harbor</v>
      </c>
      <c r="E148" t="str">
        <f>Details2!E1138</f>
        <v>H</v>
      </c>
      <c r="F148" s="17">
        <f>Details2!F1138</f>
        <v>175</v>
      </c>
      <c r="G148" s="17">
        <f>Details2!G1138</f>
        <v>169</v>
      </c>
      <c r="H148" s="17">
        <f>Details2!H1138</f>
        <v>126</v>
      </c>
      <c r="I148" s="17">
        <f>Details2!I1138</f>
        <v>135</v>
      </c>
      <c r="J148" s="17">
        <f>Details2!J1138</f>
        <v>0</v>
      </c>
      <c r="K148" s="17">
        <f>Details2!K1138</f>
        <v>0</v>
      </c>
    </row>
    <row r="149" spans="2:12" x14ac:dyDescent="0.2">
      <c r="B149" t="str">
        <f>Details2!B1139</f>
        <v>Navy</v>
      </c>
      <c r="C149" t="str">
        <f>Details2!C1139</f>
        <v>0280</v>
      </c>
      <c r="D149" t="str">
        <f>Details2!D1139</f>
        <v>NHC Hawaii</v>
      </c>
      <c r="E149" t="str">
        <f>Details2!E1139</f>
        <v>C</v>
      </c>
      <c r="F149" s="17" t="str">
        <f>Details2!F1139</f>
        <v>NULL</v>
      </c>
      <c r="G149" s="17" t="str">
        <f>Details2!G1139</f>
        <v>NULL</v>
      </c>
      <c r="H149" s="17" t="str">
        <f>Details2!H1139</f>
        <v>NULL</v>
      </c>
      <c r="I149" s="17" t="str">
        <f>Details2!I1139</f>
        <v>NULL</v>
      </c>
      <c r="J149" s="17" t="str">
        <f>Details2!J1139</f>
        <v>NULL</v>
      </c>
      <c r="K149" s="17" t="str">
        <f>Details2!K1139</f>
        <v>NULL</v>
      </c>
    </row>
    <row r="150" spans="2:12" x14ac:dyDescent="0.2">
      <c r="B150" t="str">
        <f>Details2!B1140</f>
        <v>Navy</v>
      </c>
      <c r="C150" t="str">
        <f>Details2!C1140</f>
        <v>0297</v>
      </c>
      <c r="D150" t="str">
        <f>Details2!D1140</f>
        <v>NACC New Orleans</v>
      </c>
      <c r="E150" t="str">
        <f>Details2!E1140</f>
        <v>I</v>
      </c>
      <c r="F150" s="17" t="str">
        <f>Details2!F1140</f>
        <v>NULL</v>
      </c>
      <c r="G150" s="17" t="str">
        <f>Details2!G1140</f>
        <v>NULL</v>
      </c>
      <c r="H150" s="17" t="str">
        <f>Details2!H1140</f>
        <v>NULL</v>
      </c>
      <c r="I150" s="17" t="str">
        <f>Details2!I1140</f>
        <v>NULL</v>
      </c>
      <c r="J150" s="17" t="str">
        <f>Details2!J1140</f>
        <v>NULL</v>
      </c>
      <c r="K150" s="17" t="str">
        <f>Details2!K1140</f>
        <v>NULL</v>
      </c>
    </row>
    <row r="151" spans="2:12" x14ac:dyDescent="0.2">
      <c r="B151" t="str">
        <f>Details2!B1141</f>
        <v>Navy</v>
      </c>
      <c r="C151" t="str">
        <f>Details2!C1141</f>
        <v>0306</v>
      </c>
      <c r="D151" t="str">
        <f>Details2!D1141</f>
        <v>NHC Annapolis</v>
      </c>
      <c r="E151" t="str">
        <f>Details2!E1141</f>
        <v>C</v>
      </c>
      <c r="F151" s="17" t="str">
        <f>Details2!F1141</f>
        <v>NULL</v>
      </c>
      <c r="G151" s="17" t="str">
        <f>Details2!G1141</f>
        <v>NULL</v>
      </c>
      <c r="H151" s="17" t="str">
        <f>Details2!H1141</f>
        <v>NULL</v>
      </c>
      <c r="I151" s="17" t="str">
        <f>Details2!I1141</f>
        <v>NULL</v>
      </c>
      <c r="J151" s="17" t="str">
        <f>Details2!J1141</f>
        <v>NULL</v>
      </c>
      <c r="K151" s="17" t="str">
        <f>Details2!K1141</f>
        <v>NULL</v>
      </c>
    </row>
    <row r="152" spans="2:12" x14ac:dyDescent="0.2">
      <c r="B152" t="str">
        <f>Details2!B1142</f>
        <v>Navy</v>
      </c>
      <c r="C152" t="str">
        <f>Details2!C1142</f>
        <v>0321</v>
      </c>
      <c r="D152" t="str">
        <f>Details2!D1142</f>
        <v>NBHC Portsmouth (NH)</v>
      </c>
      <c r="E152" t="str">
        <f>Details2!E1142</f>
        <v>C</v>
      </c>
      <c r="F152" s="17" t="str">
        <f>Details2!F1142</f>
        <v>NULL</v>
      </c>
      <c r="G152" s="17" t="str">
        <f>Details2!G1142</f>
        <v>NULL</v>
      </c>
      <c r="H152" s="17" t="str">
        <f>Details2!H1142</f>
        <v>NULL</v>
      </c>
      <c r="I152" s="17" t="str">
        <f>Details2!I1142</f>
        <v>NULL</v>
      </c>
      <c r="J152" s="17" t="str">
        <f>Details2!J1142</f>
        <v>NULL</v>
      </c>
      <c r="K152" s="17" t="str">
        <f>Details2!K1142</f>
        <v>NULL</v>
      </c>
    </row>
    <row r="153" spans="2:12" x14ac:dyDescent="0.2">
      <c r="B153" t="str">
        <f>Details2!B1143</f>
        <v>Navy</v>
      </c>
      <c r="C153" t="str">
        <f>Details2!C1143</f>
        <v>0385</v>
      </c>
      <c r="D153" t="str">
        <f>Details2!D1143</f>
        <v>NHC Quantico</v>
      </c>
      <c r="E153" t="str">
        <f>Details2!E1143</f>
        <v>C</v>
      </c>
      <c r="F153" s="17" t="str">
        <f>Details2!F1143</f>
        <v>NULL</v>
      </c>
      <c r="G153" s="17" t="str">
        <f>Details2!G1143</f>
        <v>NULL</v>
      </c>
      <c r="H153" s="17" t="str">
        <f>Details2!H1143</f>
        <v>NULL</v>
      </c>
      <c r="I153" s="17" t="str">
        <f>Details2!I1143</f>
        <v>NULL</v>
      </c>
      <c r="J153" s="17" t="str">
        <f>Details2!J1143</f>
        <v>NULL</v>
      </c>
      <c r="K153" s="17" t="str">
        <f>Details2!K1143</f>
        <v>NULL</v>
      </c>
    </row>
    <row r="154" spans="2:12" x14ac:dyDescent="0.2">
      <c r="B154" t="str">
        <f>Details2!B1144</f>
        <v>Navy</v>
      </c>
      <c r="C154" t="str">
        <f>Details2!C1144</f>
        <v>0616</v>
      </c>
      <c r="D154" t="str">
        <f>Details2!D1144</f>
        <v>NH Roosevelt Roads</v>
      </c>
      <c r="E154" t="str">
        <f>Details2!E1144</f>
        <v>I</v>
      </c>
      <c r="F154" s="17" t="str">
        <f>Details2!F1144</f>
        <v>NULL</v>
      </c>
      <c r="G154" s="17" t="str">
        <f>Details2!G1144</f>
        <v>NULL</v>
      </c>
      <c r="H154" s="17" t="str">
        <f>Details2!H1144</f>
        <v>NULL</v>
      </c>
      <c r="I154" s="17" t="str">
        <f>Details2!I1144</f>
        <v>NULL</v>
      </c>
      <c r="J154" s="17" t="str">
        <f>Details2!J1144</f>
        <v>NULL</v>
      </c>
      <c r="K154" s="17" t="str">
        <f>Details2!K1144</f>
        <v>NULL</v>
      </c>
    </row>
    <row r="155" spans="2:12" x14ac:dyDescent="0.2">
      <c r="B155" t="str">
        <f>Details2!B1145</f>
        <v>Navy</v>
      </c>
      <c r="C155" t="str">
        <f>Details2!C1145</f>
        <v>0617</v>
      </c>
      <c r="D155" t="str">
        <f>Details2!D1145</f>
        <v>Naval Hospital Naples</v>
      </c>
      <c r="E155" t="str">
        <f>Details2!E1145</f>
        <v>H</v>
      </c>
      <c r="F155" s="17" t="str">
        <f>Details2!F1145</f>
        <v>NULL</v>
      </c>
      <c r="G155" s="17" t="str">
        <f>Details2!G1145</f>
        <v>NULL</v>
      </c>
      <c r="H155" s="17" t="str">
        <f>Details2!H1145</f>
        <v>NULL</v>
      </c>
      <c r="I155" s="17" t="str">
        <f>Details2!I1145</f>
        <v>NULL</v>
      </c>
      <c r="J155" s="17" t="str">
        <f>Details2!J1145</f>
        <v>NULL</v>
      </c>
      <c r="K155" s="17" t="str">
        <f>Details2!K1145</f>
        <v>NULL</v>
      </c>
    </row>
    <row r="156" spans="2:12" x14ac:dyDescent="0.2">
      <c r="B156" t="str">
        <f>Details2!B1146</f>
        <v>Navy</v>
      </c>
      <c r="C156" t="str">
        <f>Details2!C1146</f>
        <v>0618</v>
      </c>
      <c r="D156" t="str">
        <f>Details2!D1146</f>
        <v>Naval Hospital Rota</v>
      </c>
      <c r="E156" t="str">
        <f>Details2!E1146</f>
        <v>H</v>
      </c>
      <c r="F156" s="17" t="str">
        <f>Details2!F1146</f>
        <v>NULL</v>
      </c>
      <c r="G156" s="17" t="str">
        <f>Details2!G1146</f>
        <v>NULL</v>
      </c>
      <c r="H156" s="17" t="str">
        <f>Details2!H1146</f>
        <v>NULL</v>
      </c>
      <c r="I156" s="17" t="str">
        <f>Details2!I1146</f>
        <v>NULL</v>
      </c>
      <c r="J156" s="17" t="str">
        <f>Details2!J1146</f>
        <v>NULL</v>
      </c>
      <c r="K156" s="17" t="str">
        <f>Details2!K1146</f>
        <v>NULL</v>
      </c>
    </row>
    <row r="157" spans="2:12" x14ac:dyDescent="0.2">
      <c r="B157" t="str">
        <f>Details2!B1147</f>
        <v>Navy</v>
      </c>
      <c r="C157" t="str">
        <f>Details2!C1147</f>
        <v>0620</v>
      </c>
      <c r="D157" t="str">
        <f>Details2!D1147</f>
        <v>NH Guam</v>
      </c>
      <c r="E157" t="str">
        <f>Details2!E1147</f>
        <v>H</v>
      </c>
      <c r="F157" s="17">
        <f>Details2!F1147</f>
        <v>516</v>
      </c>
      <c r="G157" s="17">
        <f>Details2!G1147</f>
        <v>434</v>
      </c>
      <c r="H157" s="17">
        <f>Details2!H1147</f>
        <v>488</v>
      </c>
      <c r="I157" s="17">
        <f>Details2!I1147</f>
        <v>430</v>
      </c>
      <c r="J157" s="17">
        <f>Details2!J1147</f>
        <v>455</v>
      </c>
      <c r="K157" s="17">
        <f>Details2!K1147</f>
        <v>412</v>
      </c>
    </row>
    <row r="158" spans="2:12" x14ac:dyDescent="0.2">
      <c r="B158" t="str">
        <f>Details2!B1148</f>
        <v>Navy</v>
      </c>
      <c r="C158" t="str">
        <f>Details2!C1148</f>
        <v>0621</v>
      </c>
      <c r="D158" t="str">
        <f>Details2!D1148</f>
        <v>NH Okinawa</v>
      </c>
      <c r="E158" t="str">
        <f>Details2!E1148</f>
        <v>H</v>
      </c>
      <c r="F158" s="17" t="str">
        <f>Details2!F1148</f>
        <v>NULL</v>
      </c>
      <c r="G158" s="17" t="str">
        <f>Details2!G1148</f>
        <v>NULL</v>
      </c>
      <c r="H158" s="17" t="str">
        <f>Details2!H1148</f>
        <v>NULL</v>
      </c>
      <c r="I158" s="17" t="str">
        <f>Details2!I1148</f>
        <v>NULL</v>
      </c>
      <c r="J158" s="17" t="str">
        <f>Details2!J1148</f>
        <v>NULL</v>
      </c>
      <c r="K158" s="17" t="str">
        <f>Details2!K1148</f>
        <v>NULL</v>
      </c>
    </row>
    <row r="159" spans="2:12" x14ac:dyDescent="0.2">
      <c r="B159" t="str">
        <f>Details2!B1149</f>
        <v>Navy</v>
      </c>
      <c r="C159" t="str">
        <f>Details2!C1149</f>
        <v>0622</v>
      </c>
      <c r="D159" t="str">
        <f>Details2!D1149</f>
        <v>NH Yokosuka</v>
      </c>
      <c r="E159" t="str">
        <f>Details2!E1149</f>
        <v>H</v>
      </c>
      <c r="F159" s="17" t="str">
        <f>Details2!F1149</f>
        <v>NULL</v>
      </c>
      <c r="G159" s="17" t="str">
        <f>Details2!G1149</f>
        <v>NULL</v>
      </c>
      <c r="H159" s="17" t="str">
        <f>Details2!H1149</f>
        <v>NULL</v>
      </c>
      <c r="I159" s="17" t="str">
        <f>Details2!I1149</f>
        <v>NULL</v>
      </c>
      <c r="J159" s="17" t="str">
        <f>Details2!J1149</f>
        <v>NULL</v>
      </c>
      <c r="K159" s="17" t="str">
        <f>Details2!K1149</f>
        <v>NULL</v>
      </c>
    </row>
    <row r="160" spans="2:12" x14ac:dyDescent="0.2">
      <c r="B160" t="str">
        <f>Details2!B1150</f>
        <v>Navy</v>
      </c>
      <c r="C160" t="str">
        <f>Details2!C1150</f>
        <v>0624</v>
      </c>
      <c r="D160" t="str">
        <f>Details2!D1150</f>
        <v>NH Sigonella</v>
      </c>
      <c r="E160" t="str">
        <f>Details2!E1150</f>
        <v>H</v>
      </c>
      <c r="F160" s="17" t="str">
        <f>Details2!F1150</f>
        <v>NULL</v>
      </c>
      <c r="G160" s="17" t="str">
        <f>Details2!G1150</f>
        <v>NULL</v>
      </c>
      <c r="H160" s="17" t="str">
        <f>Details2!H1150</f>
        <v>NULL</v>
      </c>
      <c r="I160" s="17" t="str">
        <f>Details2!I1150</f>
        <v>NULL</v>
      </c>
      <c r="J160" s="17" t="str">
        <f>Details2!J1150</f>
        <v>NULL</v>
      </c>
      <c r="K160" s="17" t="str">
        <f>Details2!K1150</f>
        <v>NULL</v>
      </c>
    </row>
    <row r="161" spans="2:12" x14ac:dyDescent="0.2">
      <c r="B161" t="str">
        <f>Details2!B1151</f>
        <v>NCR MD</v>
      </c>
      <c r="C161" t="str">
        <f>Details2!C1151</f>
        <v>0067</v>
      </c>
      <c r="D161" t="str">
        <f>Details2!D1151</f>
        <v>Walter Reed National Military Medical Center</v>
      </c>
      <c r="E161" t="str">
        <f>Details2!E1151</f>
        <v>H</v>
      </c>
      <c r="F161" s="17">
        <f>Details2!F1151</f>
        <v>2657</v>
      </c>
      <c r="G161" s="17">
        <f>Details2!G1151</f>
        <v>2802</v>
      </c>
      <c r="H161" s="17">
        <f>Details2!H1151</f>
        <v>2986</v>
      </c>
      <c r="I161" s="17">
        <f>Details2!I1151</f>
        <v>2871</v>
      </c>
      <c r="J161" s="17">
        <f>Details2!J1151</f>
        <v>2676</v>
      </c>
      <c r="K161" s="17">
        <f>Details2!K1151</f>
        <v>2673</v>
      </c>
    </row>
    <row r="162" spans="2:12" x14ac:dyDescent="0.2">
      <c r="B162" t="str">
        <f>Details2!B1152</f>
        <v>NCR MD</v>
      </c>
      <c r="C162" t="str">
        <f>Details2!C1152</f>
        <v>0123</v>
      </c>
      <c r="D162" t="str">
        <f>Details2!D1152</f>
        <v>Ft. Belvoir (FT. Belvoir Community Hospital)</v>
      </c>
      <c r="E162" t="str">
        <f>Details2!E1152</f>
        <v>H</v>
      </c>
      <c r="F162" s="17">
        <f>Details2!F1152</f>
        <v>1516</v>
      </c>
      <c r="G162" s="17">
        <f>Details2!G1152</f>
        <v>1358</v>
      </c>
      <c r="H162" s="17">
        <f>Details2!H1152</f>
        <v>1504</v>
      </c>
      <c r="I162" s="17">
        <f>Details2!I1152</f>
        <v>1576</v>
      </c>
      <c r="J162" s="17">
        <f>Details2!J1152</f>
        <v>1500</v>
      </c>
      <c r="K162" s="17">
        <f>Details2!K1152</f>
        <v>1485</v>
      </c>
    </row>
    <row r="163" spans="2:12" x14ac:dyDescent="0.2">
      <c r="B163" t="str">
        <f>Details2!B1153</f>
        <v>NCR MD</v>
      </c>
      <c r="C163" t="str">
        <f>Details2!C1153</f>
        <v>9123</v>
      </c>
      <c r="D163" t="str">
        <f>Details2!D1153</f>
        <v>CSE Admin</v>
      </c>
      <c r="E163" t="str">
        <f>Details2!E1153</f>
        <v>NULL</v>
      </c>
      <c r="F163" s="17" t="str">
        <f>Details2!F1153</f>
        <v>NULL</v>
      </c>
      <c r="G163" s="17" t="str">
        <f>Details2!G1153</f>
        <v>NULL</v>
      </c>
      <c r="H163" s="17" t="str">
        <f>Details2!H1153</f>
        <v>NULL</v>
      </c>
      <c r="I163" s="17" t="str">
        <f>Details2!I1153</f>
        <v>NULL</v>
      </c>
      <c r="J163" s="17" t="str">
        <f>Details2!J1153</f>
        <v>NULL</v>
      </c>
      <c r="K163" s="17" t="str">
        <f>Details2!K1153</f>
        <v>NULL</v>
      </c>
    </row>
    <row r="164" spans="2:12" x14ac:dyDescent="0.2">
      <c r="B164" t="str">
        <f>Details2!B1154</f>
        <v>NCR MD</v>
      </c>
      <c r="C164" t="str">
        <f>Details2!C1154</f>
        <v>PROV</v>
      </c>
      <c r="D164" t="str">
        <f>Details2!D1154</f>
        <v>UBO CSE Provider</v>
      </c>
      <c r="E164" t="str">
        <f>Details2!E1154</f>
        <v>NULL</v>
      </c>
      <c r="F164" s="17" t="str">
        <f>Details2!F1154</f>
        <v>NULL</v>
      </c>
      <c r="G164" s="17" t="str">
        <f>Details2!G1154</f>
        <v>NULL</v>
      </c>
      <c r="H164" s="17" t="str">
        <f>Details2!H1154</f>
        <v>NULL</v>
      </c>
      <c r="I164" s="17" t="str">
        <f>Details2!I1154</f>
        <v>NULL</v>
      </c>
      <c r="J164" s="17" t="str">
        <f>Details2!J1154</f>
        <v>NULL</v>
      </c>
      <c r="K164" s="17" t="str">
        <f>Details2!K1154</f>
        <v>NULL</v>
      </c>
    </row>
    <row r="167" spans="2:12" x14ac:dyDescent="0.2">
      <c r="B167" s="14" t="s">
        <v>130</v>
      </c>
      <c r="C167" s="9"/>
      <c r="F167" s="18">
        <f>SUM(F5:F81)</f>
        <v>6637</v>
      </c>
      <c r="G167" s="18">
        <f t="shared" ref="G167:K167" si="0">SUM(G5:G81)</f>
        <v>6645</v>
      </c>
      <c r="H167" s="18">
        <f t="shared" si="0"/>
        <v>6753</v>
      </c>
      <c r="I167" s="18">
        <f t="shared" si="0"/>
        <v>6498</v>
      </c>
      <c r="J167" s="18">
        <f t="shared" si="0"/>
        <v>4326</v>
      </c>
      <c r="K167" s="18">
        <f t="shared" si="0"/>
        <v>5970</v>
      </c>
      <c r="L167" s="2"/>
    </row>
    <row r="168" spans="2:12" x14ac:dyDescent="0.2">
      <c r="B168" s="14" t="s">
        <v>131</v>
      </c>
      <c r="C168" s="9"/>
      <c r="F168" s="18">
        <f>SUM(F83:F129)</f>
        <v>27030</v>
      </c>
      <c r="G168" s="18">
        <f t="shared" ref="G168:K168" si="1">SUM(G83:G129)</f>
        <v>26576</v>
      </c>
      <c r="H168" s="18">
        <f t="shared" si="1"/>
        <v>25571</v>
      </c>
      <c r="I168" s="18">
        <f t="shared" si="1"/>
        <v>21505</v>
      </c>
      <c r="J168" s="18">
        <f t="shared" si="1"/>
        <v>23831</v>
      </c>
      <c r="K168" s="18">
        <f t="shared" si="1"/>
        <v>11788</v>
      </c>
      <c r="L168" s="21"/>
    </row>
    <row r="169" spans="2:12" x14ac:dyDescent="0.2">
      <c r="B169" s="14" t="s">
        <v>420</v>
      </c>
      <c r="C169" s="9"/>
      <c r="F169" s="18">
        <f>SUM(F161:F164)</f>
        <v>4173</v>
      </c>
      <c r="G169" s="18">
        <f t="shared" ref="G169:K169" si="2">SUM(G161:G164)</f>
        <v>4160</v>
      </c>
      <c r="H169" s="18">
        <f t="shared" si="2"/>
        <v>4490</v>
      </c>
      <c r="I169" s="18">
        <f t="shared" si="2"/>
        <v>4447</v>
      </c>
      <c r="J169" s="18">
        <f t="shared" si="2"/>
        <v>4176</v>
      </c>
      <c r="K169" s="18">
        <f t="shared" si="2"/>
        <v>4158</v>
      </c>
      <c r="L169" s="27"/>
    </row>
    <row r="170" spans="2:12" x14ac:dyDescent="0.2">
      <c r="B170" s="14" t="s">
        <v>307</v>
      </c>
      <c r="C170" s="9"/>
      <c r="F170" s="18">
        <f>SUM(F130:F160)</f>
        <v>12040</v>
      </c>
      <c r="G170" s="18">
        <f t="shared" ref="G170:K170" si="3">SUM(G130:G160)</f>
        <v>11997</v>
      </c>
      <c r="H170" s="18">
        <f t="shared" si="3"/>
        <v>12028</v>
      </c>
      <c r="I170" s="18">
        <f t="shared" si="3"/>
        <v>11530</v>
      </c>
      <c r="J170" s="18">
        <f t="shared" si="3"/>
        <v>10318</v>
      </c>
      <c r="K170" s="18">
        <f t="shared" si="3"/>
        <v>8904</v>
      </c>
      <c r="L170" s="27"/>
    </row>
    <row r="171" spans="2:12" x14ac:dyDescent="0.2">
      <c r="B171" s="14" t="s">
        <v>135</v>
      </c>
      <c r="C171" s="9"/>
      <c r="F171" s="18">
        <f>SUM(F5:F164)</f>
        <v>49880</v>
      </c>
      <c r="G171" s="18">
        <f t="shared" ref="G171:K171" si="4">SUM(G5:G164)</f>
        <v>49378</v>
      </c>
      <c r="H171" s="18">
        <f t="shared" si="4"/>
        <v>48842</v>
      </c>
      <c r="I171" s="18">
        <f t="shared" si="4"/>
        <v>43980</v>
      </c>
      <c r="J171" s="18">
        <f t="shared" si="4"/>
        <v>42651</v>
      </c>
      <c r="K171" s="18">
        <f t="shared" si="4"/>
        <v>30820</v>
      </c>
      <c r="L171" s="2"/>
    </row>
    <row r="172" spans="2:12" x14ac:dyDescent="0.2">
      <c r="L172" s="2"/>
    </row>
    <row r="173" spans="2:12" x14ac:dyDescent="0.2">
      <c r="B173" s="15" t="s">
        <v>388</v>
      </c>
      <c r="C173" s="3"/>
      <c r="D173" s="3"/>
      <c r="E173" s="3"/>
      <c r="F173" s="40" t="str">
        <f>IF(F167='Claims per Disp or Visits'!C14,"yes","no")</f>
        <v>yes</v>
      </c>
      <c r="G173" s="40" t="str">
        <f>IF(G167='Claims per Disp or Visits'!D14,"yes","no")</f>
        <v>yes</v>
      </c>
      <c r="H173" s="40" t="str">
        <f>IF(H167='Claims per Disp or Visits'!E14,"yes","no")</f>
        <v>yes</v>
      </c>
      <c r="I173" s="40" t="str">
        <f>IF(I167='Claims per Disp or Visits'!F14,"yes","no")</f>
        <v>yes</v>
      </c>
      <c r="J173" s="40" t="str">
        <f>IF(J167='Claims per Disp or Visits'!G14,"yes","no")</f>
        <v>yes</v>
      </c>
      <c r="K173" s="40" t="str">
        <f>IF(K167='Claims per Disp or Visits'!H14,"yes","no")</f>
        <v>yes</v>
      </c>
      <c r="L173" s="2"/>
    </row>
    <row r="174" spans="2:12" x14ac:dyDescent="0.2">
      <c r="B174" s="15" t="s">
        <v>389</v>
      </c>
      <c r="C174" s="3"/>
      <c r="D174" s="3"/>
      <c r="E174" s="3"/>
      <c r="F174" s="40" t="str">
        <f>IF(F168='Claims per Disp or Visits'!C15,"yes","no")</f>
        <v>yes</v>
      </c>
      <c r="G174" s="40" t="str">
        <f>IF(G168='Claims per Disp or Visits'!D15,"yes","no")</f>
        <v>yes</v>
      </c>
      <c r="H174" s="40" t="str">
        <f>IF(H168='Claims per Disp or Visits'!E15,"yes","no")</f>
        <v>yes</v>
      </c>
      <c r="I174" s="40" t="str">
        <f>IF(I168='Claims per Disp or Visits'!F15,"yes","no")</f>
        <v>yes</v>
      </c>
      <c r="J174" s="40" t="str">
        <f>IF(J168='Claims per Disp or Visits'!G15,"yes","no")</f>
        <v>yes</v>
      </c>
      <c r="K174" s="40" t="str">
        <f>IF(K168='Claims per Disp or Visits'!H15,"yes","no")</f>
        <v>yes</v>
      </c>
      <c r="L174" s="2"/>
    </row>
    <row r="175" spans="2:12" x14ac:dyDescent="0.2">
      <c r="B175" s="15" t="s">
        <v>390</v>
      </c>
      <c r="C175" s="3"/>
      <c r="D175" s="3"/>
      <c r="E175" s="3"/>
      <c r="F175" s="40" t="str">
        <f>IF(F170='Claims per Disp or Visits'!C16,"yes","no")</f>
        <v>yes</v>
      </c>
      <c r="G175" s="40" t="str">
        <f>IF(G170='Claims per Disp or Visits'!D16,"yes","no")</f>
        <v>yes</v>
      </c>
      <c r="H175" s="40" t="str">
        <f>IF(H170='Claims per Disp or Visits'!E16,"yes","no")</f>
        <v>yes</v>
      </c>
      <c r="I175" s="40" t="str">
        <f>IF(I170='Claims per Disp or Visits'!F16,"yes","no")</f>
        <v>yes</v>
      </c>
      <c r="J175" s="40" t="str">
        <f>IF(J170='Claims per Disp or Visits'!G16,"yes","no")</f>
        <v>yes</v>
      </c>
      <c r="K175" s="40" t="str">
        <f>IF(K170='Claims per Disp or Visits'!H16,"yes","no")</f>
        <v>yes</v>
      </c>
      <c r="L175" s="27"/>
    </row>
    <row r="176" spans="2:12" x14ac:dyDescent="0.2">
      <c r="B176" s="15" t="s">
        <v>424</v>
      </c>
      <c r="C176" s="3"/>
      <c r="D176" s="3"/>
      <c r="E176" s="3"/>
      <c r="F176" s="40" t="str">
        <f>IF(F169='Claims per Disp or Visits'!C17,"yes","no")</f>
        <v>yes</v>
      </c>
      <c r="G176" s="40" t="str">
        <f>IF(G169='Claims per Disp or Visits'!D17,"yes","no")</f>
        <v>yes</v>
      </c>
      <c r="H176" s="40" t="str">
        <f>IF(H169='Claims per Disp or Visits'!E17,"yes","no")</f>
        <v>yes</v>
      </c>
      <c r="I176" s="40" t="str">
        <f>IF(I169='Claims per Disp or Visits'!F17,"yes","no")</f>
        <v>yes</v>
      </c>
      <c r="J176" s="40" t="str">
        <f>IF(J169='Claims per Disp or Visits'!G17,"yes","no")</f>
        <v>yes</v>
      </c>
      <c r="K176" s="40" t="str">
        <f>IF(K169='Claims per Disp or Visits'!H17,"yes","no")</f>
        <v>yes</v>
      </c>
      <c r="L176" s="27"/>
    </row>
    <row r="177" spans="2:11" x14ac:dyDescent="0.2">
      <c r="B177" s="15" t="s">
        <v>391</v>
      </c>
      <c r="F177" s="40" t="str">
        <f>IF(F171='Claims per Disp or Visits'!C18,"yes","no")</f>
        <v>yes</v>
      </c>
      <c r="G177" s="40" t="str">
        <f>IF(G171='Claims per Disp or Visits'!D18,"yes","no")</f>
        <v>yes</v>
      </c>
      <c r="H177" s="40" t="str">
        <f>IF(H171='Claims per Disp or Visits'!E18,"yes","no")</f>
        <v>yes</v>
      </c>
      <c r="I177" s="40" t="str">
        <f>IF(I171='Claims per Disp or Visits'!F18,"yes","no")</f>
        <v>yes</v>
      </c>
      <c r="J177" s="40" t="str">
        <f>IF(J171='Claims per Disp or Visits'!G18,"yes","no")</f>
        <v>yes</v>
      </c>
      <c r="K177" s="40" t="str">
        <f>IF(K171='Claims per Disp or Visits'!H18,"yes","no")</f>
        <v>yes</v>
      </c>
    </row>
    <row r="178" spans="2:11" x14ac:dyDescent="0.2">
      <c r="K178" s="40"/>
    </row>
  </sheetData>
  <sheetProtection algorithmName="SHA-512" hashValue="qUVJnPW0hv3YJO6P4nrtSuQzjHpegeYekVx22Lkn/r2W/WuK6Cc3Fw/oa/nFjVRZSH+kF8fhLCVDdRgiNzXcSQ==" saltValue="aE2oRCCp3ABT8pazRdy5VQ==" spinCount="100000" sheet="1" objects="1" scenarios="1"/>
  <customSheetViews>
    <customSheetView guid="{682B1C7E-A6D1-4384-8662-C567FBAFE5BB}" scale="85">
      <selection activeCell="K155" sqref="K155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30">
      <selection activeCell="K155" sqref="K155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J164" sqref="J164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K155" sqref="K155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8">
    <pageSetUpPr autoPageBreaks="0"/>
  </sheetPr>
  <dimension ref="A1:P165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1" customWidth="1"/>
    <col min="12" max="13" width="12" customWidth="1"/>
    <col min="14" max="14" width="12" bestFit="1" customWidth="1"/>
  </cols>
  <sheetData>
    <row r="1" spans="1:12" x14ac:dyDescent="0.2">
      <c r="A1" s="142" t="s">
        <v>441</v>
      </c>
    </row>
    <row r="3" spans="1:12" x14ac:dyDescent="0.2">
      <c r="B3" t="s">
        <v>4</v>
      </c>
      <c r="C3" s="2" t="s">
        <v>8</v>
      </c>
      <c r="D3" s="2" t="s">
        <v>9</v>
      </c>
      <c r="E3" s="2" t="s">
        <v>285</v>
      </c>
      <c r="F3" s="2"/>
      <c r="G3" t="s">
        <v>119</v>
      </c>
      <c r="H3" s="2"/>
    </row>
    <row r="4" spans="1:12" x14ac:dyDescent="0.2">
      <c r="F4" s="136" t="s">
        <v>413</v>
      </c>
      <c r="G4" s="136" t="s">
        <v>427</v>
      </c>
      <c r="H4" s="136" t="s">
        <v>431</v>
      </c>
      <c r="I4" s="136" t="s">
        <v>434</v>
      </c>
      <c r="J4" s="136" t="s">
        <v>483</v>
      </c>
      <c r="K4" s="136" t="s">
        <v>508</v>
      </c>
    </row>
    <row r="5" spans="1:12" x14ac:dyDescent="0.2">
      <c r="B5" t="str">
        <f>Details2!B995</f>
        <v>Air Force</v>
      </c>
      <c r="C5" t="str">
        <f>Details2!C995</f>
        <v>0004</v>
      </c>
      <c r="D5" t="str">
        <f>Details2!D995</f>
        <v>Maxwell AFB (42nd Medical Group)</v>
      </c>
      <c r="E5" t="str">
        <f>Details2!E995</f>
        <v>C</v>
      </c>
      <c r="F5" s="32" t="str">
        <f>IF($E5="h",'IP Claims by DMIS ID'!F5/'IP Disp by DMISID'!F5," ")</f>
        <v xml:space="preserve"> </v>
      </c>
      <c r="G5" s="32" t="str">
        <f>IF($E5="h",'IP Claims by DMIS ID'!G5/'IP Disp by DMISID'!G5," ")</f>
        <v xml:space="preserve"> </v>
      </c>
      <c r="H5" s="32" t="str">
        <f>IF($E5="h",'IP Claims by DMIS ID'!H5/'IP Disp by DMISID'!H5," ")</f>
        <v xml:space="preserve"> </v>
      </c>
      <c r="I5" s="32" t="str">
        <f>IF($E5="h",'IP Claims by DMIS ID'!I5/'IP Disp by DMISID'!I5," ")</f>
        <v xml:space="preserve"> </v>
      </c>
      <c r="J5" s="32" t="str">
        <f>IF($E5="h",'IP Claims by DMIS ID'!J5/'IP Disp by DMISID'!J5," ")</f>
        <v xml:space="preserve"> </v>
      </c>
      <c r="K5" s="33" t="str">
        <f>IF($E5="h",'IP Claims by DMIS ID'!K5/'IP Disp by DMISID'!K5," ")</f>
        <v xml:space="preserve"> </v>
      </c>
    </row>
    <row r="6" spans="1:12" x14ac:dyDescent="0.2">
      <c r="B6" t="str">
        <f>Details2!B996</f>
        <v>Air Force</v>
      </c>
      <c r="C6" t="str">
        <f>Details2!C996</f>
        <v>0006</v>
      </c>
      <c r="D6" t="str">
        <f>Details2!D996</f>
        <v>Elmendorf AFB (3rd Medical group)</v>
      </c>
      <c r="E6" t="str">
        <f>Details2!E996</f>
        <v>H</v>
      </c>
      <c r="F6" s="32">
        <f>IF($E6="h",'IP Claims by DMIS ID'!F6/'IP Disp by DMISID'!F6," ")</f>
        <v>5.0314465408805034E-2</v>
      </c>
      <c r="G6" s="32">
        <f>IF($E6="h",'IP Claims by DMIS ID'!G6/'IP Disp by DMISID'!G6," ")</f>
        <v>0</v>
      </c>
      <c r="H6" s="32">
        <f>IF($E6="h",'IP Claims by DMIS ID'!H6/'IP Disp by DMISID'!H6," ")</f>
        <v>3.5761589403973511E-2</v>
      </c>
      <c r="I6" s="32">
        <f>IF($E6="h",'IP Claims by DMIS ID'!I6/'IP Disp by DMISID'!I6," ")</f>
        <v>1.7881705639614855E-2</v>
      </c>
      <c r="J6" s="32">
        <f>IF($E6="h",'IP Claims by DMIS ID'!J6/'IP Disp by DMISID'!J6," ")</f>
        <v>0</v>
      </c>
      <c r="K6" s="33">
        <f>IF($E6="h",'IP Claims by DMIS ID'!K6/'IP Disp by DMISID'!K6," ")</f>
        <v>0</v>
      </c>
    </row>
    <row r="7" spans="1:12" x14ac:dyDescent="0.2">
      <c r="B7" t="str">
        <f>Details2!B997</f>
        <v>Air Force</v>
      </c>
      <c r="C7" t="str">
        <f>Details2!C997</f>
        <v>0009</v>
      </c>
      <c r="D7" t="str">
        <f>Details2!D997</f>
        <v>Luke AFB (56th Medical Group)</v>
      </c>
      <c r="E7" t="str">
        <f>Details2!E997</f>
        <v>C</v>
      </c>
      <c r="F7" s="32" t="str">
        <f>IF($E7="h",'IP Claims by DMIS ID'!F7/'IP Disp by DMISID'!F7," ")</f>
        <v xml:space="preserve"> </v>
      </c>
      <c r="G7" s="32" t="str">
        <f>IF($E7="h",'IP Claims by DMIS ID'!G7/'IP Disp by DMISID'!G7," ")</f>
        <v xml:space="preserve"> </v>
      </c>
      <c r="H7" s="32" t="str">
        <f>IF($E7="h",'IP Claims by DMIS ID'!H7/'IP Disp by DMISID'!H7," ")</f>
        <v xml:space="preserve"> </v>
      </c>
      <c r="I7" s="32" t="str">
        <f>IF($E7="h",'IP Claims by DMIS ID'!I7/'IP Disp by DMISID'!I7," ")</f>
        <v xml:space="preserve"> </v>
      </c>
      <c r="J7" s="32" t="str">
        <f>IF($E7="h",'IP Claims by DMIS ID'!J7/'IP Disp by DMISID'!J7," ")</f>
        <v xml:space="preserve"> </v>
      </c>
      <c r="K7" s="33" t="str">
        <f>IF($E7="h",'IP Claims by DMIS ID'!K7/'IP Disp by DMISID'!K7," ")</f>
        <v xml:space="preserve"> </v>
      </c>
      <c r="L7" s="37"/>
    </row>
    <row r="8" spans="1:12" x14ac:dyDescent="0.2">
      <c r="B8" t="str">
        <f>Details2!B998</f>
        <v>Air Force</v>
      </c>
      <c r="C8" t="str">
        <f>Details2!C998</f>
        <v>0010</v>
      </c>
      <c r="D8" t="str">
        <f>Details2!D998</f>
        <v>Davis Monthan AFB (355th Medical Group)</v>
      </c>
      <c r="E8" t="str">
        <f>Details2!E998</f>
        <v>C</v>
      </c>
      <c r="F8" s="32" t="str">
        <f>IF($E8="h",'IP Claims by DMIS ID'!F8/'IP Disp by DMISID'!F8," ")</f>
        <v xml:space="preserve"> </v>
      </c>
      <c r="G8" s="32" t="str">
        <f>IF($E8="h",'IP Claims by DMIS ID'!G8/'IP Disp by DMISID'!G8," ")</f>
        <v xml:space="preserve"> </v>
      </c>
      <c r="H8" s="32" t="str">
        <f>IF($E8="h",'IP Claims by DMIS ID'!H8/'IP Disp by DMISID'!H8," ")</f>
        <v xml:space="preserve"> </v>
      </c>
      <c r="I8" s="32" t="str">
        <f>IF($E8="h",'IP Claims by DMIS ID'!I8/'IP Disp by DMISID'!I8," ")</f>
        <v xml:space="preserve"> </v>
      </c>
      <c r="J8" s="32" t="str">
        <f>IF($E8="h",'IP Claims by DMIS ID'!J8/'IP Disp by DMISID'!J8," ")</f>
        <v xml:space="preserve"> </v>
      </c>
      <c r="K8" s="33" t="str">
        <f>IF($E8="h",'IP Claims by DMIS ID'!K8/'IP Disp by DMISID'!K8," ")</f>
        <v xml:space="preserve"> </v>
      </c>
    </row>
    <row r="9" spans="1:12" x14ac:dyDescent="0.2">
      <c r="B9" t="str">
        <f>Details2!B999</f>
        <v>Air Force</v>
      </c>
      <c r="C9" t="str">
        <f>Details2!C999</f>
        <v>0013</v>
      </c>
      <c r="D9" t="str">
        <f>Details2!D999</f>
        <v>Little Rock AFB (314th Medical Group)</v>
      </c>
      <c r="E9" t="str">
        <f>Details2!E999</f>
        <v>C</v>
      </c>
      <c r="F9" s="32" t="str">
        <f>IF($E9="h",'IP Claims by DMIS ID'!F9/'IP Disp by DMISID'!F9," ")</f>
        <v xml:space="preserve"> </v>
      </c>
      <c r="G9" s="32" t="str">
        <f>IF($E9="h",'IP Claims by DMIS ID'!G9/'IP Disp by DMISID'!G9," ")</f>
        <v xml:space="preserve"> </v>
      </c>
      <c r="H9" s="32" t="str">
        <f>IF($E9="h",'IP Claims by DMIS ID'!H9/'IP Disp by DMISID'!H9," ")</f>
        <v xml:space="preserve"> </v>
      </c>
      <c r="I9" s="32" t="str">
        <f>IF($E9="h",'IP Claims by DMIS ID'!I9/'IP Disp by DMISID'!I9," ")</f>
        <v xml:space="preserve"> </v>
      </c>
      <c r="J9" s="32" t="str">
        <f>IF($E9="h",'IP Claims by DMIS ID'!J9/'IP Disp by DMISID'!J9," ")</f>
        <v xml:space="preserve"> </v>
      </c>
      <c r="K9" s="33" t="str">
        <f>IF($E9="h",'IP Claims by DMIS ID'!K9/'IP Disp by DMISID'!K9," ")</f>
        <v xml:space="preserve"> </v>
      </c>
    </row>
    <row r="10" spans="1:12" x14ac:dyDescent="0.2">
      <c r="B10" t="str">
        <f>Details2!B1000</f>
        <v>Air Force</v>
      </c>
      <c r="C10" t="str">
        <f>Details2!C1000</f>
        <v>0014</v>
      </c>
      <c r="D10" t="str">
        <f>Details2!D1000</f>
        <v>Travis AFB (60th Medical Group)</v>
      </c>
      <c r="E10" t="str">
        <f>Details2!E1000</f>
        <v>H</v>
      </c>
      <c r="F10" s="32">
        <f>IF($E10="h",'IP Claims by DMIS ID'!F10/'IP Disp by DMISID'!F10," ")</f>
        <v>2.7683997299122215E-2</v>
      </c>
      <c r="G10" s="32">
        <f>IF($E10="h",'IP Claims by DMIS ID'!G10/'IP Disp by DMISID'!G10," ")</f>
        <v>1.9217570350034317E-2</v>
      </c>
      <c r="H10" s="32">
        <f>IF($E10="h",'IP Claims by DMIS ID'!H10/'IP Disp by DMISID'!H10," ")</f>
        <v>3.0107526881720432E-2</v>
      </c>
      <c r="I10" s="32">
        <f>IF($E10="h",'IP Claims by DMIS ID'!I10/'IP Disp by DMISID'!I10," ")</f>
        <v>0</v>
      </c>
      <c r="J10" s="32">
        <f>IF($E10="h",'IP Claims by DMIS ID'!J10/'IP Disp by DMISID'!J10," ")</f>
        <v>0</v>
      </c>
      <c r="K10" s="33">
        <f>IF($E10="h",'IP Claims by DMIS ID'!K10/'IP Disp by DMISID'!K10," ")</f>
        <v>0</v>
      </c>
    </row>
    <row r="11" spans="1:12" x14ac:dyDescent="0.2">
      <c r="B11" t="str">
        <f>Details2!B1001</f>
        <v>Air Force</v>
      </c>
      <c r="C11" t="str">
        <f>Details2!C1001</f>
        <v>0015</v>
      </c>
      <c r="D11" t="str">
        <f>Details2!D1001</f>
        <v>Beale AFB (9th Medical Group)</v>
      </c>
      <c r="E11" t="str">
        <f>Details2!E1001</f>
        <v>C</v>
      </c>
      <c r="F11" s="32" t="str">
        <f>IF($E11="h",'IP Claims by DMIS ID'!F11/'IP Disp by DMISID'!F11," ")</f>
        <v xml:space="preserve"> </v>
      </c>
      <c r="G11" s="32" t="str">
        <f>IF($E11="h",'IP Claims by DMIS ID'!G11/'IP Disp by DMISID'!G11," ")</f>
        <v xml:space="preserve"> </v>
      </c>
      <c r="H11" s="32" t="str">
        <f>IF($E11="h",'IP Claims by DMIS ID'!H11/'IP Disp by DMISID'!H11," ")</f>
        <v xml:space="preserve"> </v>
      </c>
      <c r="I11" s="32" t="str">
        <f>IF($E11="h",'IP Claims by DMIS ID'!I11/'IP Disp by DMISID'!I11," ")</f>
        <v xml:space="preserve"> </v>
      </c>
      <c r="J11" s="32" t="str">
        <f>IF($E11="h",'IP Claims by DMIS ID'!J11/'IP Disp by DMISID'!J11," ")</f>
        <v xml:space="preserve"> </v>
      </c>
      <c r="K11" s="33" t="str">
        <f>IF($E11="h",'IP Claims by DMIS ID'!K11/'IP Disp by DMISID'!K11," ")</f>
        <v xml:space="preserve"> </v>
      </c>
    </row>
    <row r="12" spans="1:12" x14ac:dyDescent="0.2">
      <c r="B12" t="str">
        <f>Details2!B1002</f>
        <v>Air Force</v>
      </c>
      <c r="C12" t="str">
        <f>Details2!C1002</f>
        <v>0018</v>
      </c>
      <c r="D12" t="str">
        <f>Details2!D1002</f>
        <v>Vandenberg AFB (30th Medical Group)</v>
      </c>
      <c r="E12" t="str">
        <f>Details2!E1002</f>
        <v>C</v>
      </c>
      <c r="F12" s="32" t="str">
        <f>IF($E12="h",'IP Claims by DMIS ID'!F12/'IP Disp by DMISID'!F12," ")</f>
        <v xml:space="preserve"> </v>
      </c>
      <c r="G12" s="32" t="str">
        <f>IF($E12="h",'IP Claims by DMIS ID'!G12/'IP Disp by DMISID'!G12," ")</f>
        <v xml:space="preserve"> </v>
      </c>
      <c r="H12" s="32" t="str">
        <f>IF($E12="h",'IP Claims by DMIS ID'!H12/'IP Disp by DMISID'!H12," ")</f>
        <v xml:space="preserve"> </v>
      </c>
      <c r="I12" s="32" t="str">
        <f>IF($E12="h",'IP Claims by DMIS ID'!I12/'IP Disp by DMISID'!I12," ")</f>
        <v xml:space="preserve"> </v>
      </c>
      <c r="J12" s="32" t="str">
        <f>IF($E12="h",'IP Claims by DMIS ID'!J12/'IP Disp by DMISID'!J12," ")</f>
        <v xml:space="preserve"> </v>
      </c>
      <c r="K12" s="33" t="str">
        <f>IF($E12="h",'IP Claims by DMIS ID'!K12/'IP Disp by DMISID'!K12," ")</f>
        <v xml:space="preserve"> </v>
      </c>
    </row>
    <row r="13" spans="1:12" x14ac:dyDescent="0.2">
      <c r="B13" t="str">
        <f>Details2!B1003</f>
        <v>Air Force</v>
      </c>
      <c r="C13" t="str">
        <f>Details2!C1003</f>
        <v>0019</v>
      </c>
      <c r="D13" t="str">
        <f>Details2!D1003</f>
        <v>Edwards AFB (95th Medical Group)</v>
      </c>
      <c r="E13" t="str">
        <f>Details2!E1003</f>
        <v>C</v>
      </c>
      <c r="F13" s="32" t="str">
        <f>IF($E13="h",'IP Claims by DMIS ID'!F13/'IP Disp by DMISID'!F13," ")</f>
        <v xml:space="preserve"> </v>
      </c>
      <c r="G13" s="32" t="str">
        <f>IF($E13="h",'IP Claims by DMIS ID'!G13/'IP Disp by DMISID'!G13," ")</f>
        <v xml:space="preserve"> </v>
      </c>
      <c r="H13" s="32" t="str">
        <f>IF($E13="h",'IP Claims by DMIS ID'!H13/'IP Disp by DMISID'!H13," ")</f>
        <v xml:space="preserve"> </v>
      </c>
      <c r="I13" s="32" t="str">
        <f>IF($E13="h",'IP Claims by DMIS ID'!I13/'IP Disp by DMISID'!I13," ")</f>
        <v xml:space="preserve"> </v>
      </c>
      <c r="J13" s="32" t="str">
        <f>IF($E13="h",'IP Claims by DMIS ID'!J13/'IP Disp by DMISID'!J13," ")</f>
        <v xml:space="preserve"> </v>
      </c>
      <c r="K13" s="33" t="str">
        <f>IF($E13="h",'IP Claims by DMIS ID'!K13/'IP Disp by DMISID'!K13," ")</f>
        <v xml:space="preserve"> </v>
      </c>
    </row>
    <row r="14" spans="1:12" x14ac:dyDescent="0.2">
      <c r="B14" t="str">
        <f>Details2!B1004</f>
        <v>Air Force</v>
      </c>
      <c r="C14" t="str">
        <f>Details2!C1004</f>
        <v>0033</v>
      </c>
      <c r="D14" t="str">
        <f>Details2!D1004</f>
        <v>USAF Academy (10th Medical Group)</v>
      </c>
      <c r="E14" t="str">
        <f>Details2!E1004</f>
        <v>H</v>
      </c>
      <c r="F14" s="32" t="e">
        <f>IF($E14="h",'IP Claims by DMIS ID'!F14/'IP Disp by DMISID'!F14," ")</f>
        <v>#VALUE!</v>
      </c>
      <c r="G14" s="32" t="e">
        <f>IF($E14="h",'IP Claims by DMIS ID'!G14/'IP Disp by DMISID'!G14," ")</f>
        <v>#VALUE!</v>
      </c>
      <c r="H14" s="32" t="e">
        <f>IF($E14="h",'IP Claims by DMIS ID'!H14/'IP Disp by DMISID'!H14," ")</f>
        <v>#VALUE!</v>
      </c>
      <c r="I14" s="32" t="e">
        <f>IF($E14="h",'IP Claims by DMIS ID'!I14/'IP Disp by DMISID'!I14," ")</f>
        <v>#VALUE!</v>
      </c>
      <c r="J14" s="32" t="e">
        <f>IF($E14="h",'IP Claims by DMIS ID'!J14/'IP Disp by DMISID'!J14," ")</f>
        <v>#VALUE!</v>
      </c>
      <c r="K14" s="33" t="e">
        <f>IF($E14="h",'IP Claims by DMIS ID'!K14/'IP Disp by DMISID'!K14," ")</f>
        <v>#VALUE!</v>
      </c>
    </row>
    <row r="15" spans="1:12" x14ac:dyDescent="0.2">
      <c r="B15" t="str">
        <f>Details2!B1005</f>
        <v>Air Force</v>
      </c>
      <c r="C15" t="str">
        <f>Details2!C1005</f>
        <v>0036</v>
      </c>
      <c r="D15" t="str">
        <f>Details2!D1005</f>
        <v>Dover AFB (436th Medical Group)</v>
      </c>
      <c r="E15" t="str">
        <f>Details2!E1005</f>
        <v>C</v>
      </c>
      <c r="F15" s="32" t="str">
        <f>IF($E15="h",'IP Claims by DMIS ID'!F15/'IP Disp by DMISID'!F15," ")</f>
        <v xml:space="preserve"> </v>
      </c>
      <c r="G15" s="32" t="str">
        <f>IF($E15="h",'IP Claims by DMIS ID'!G15/'IP Disp by DMISID'!G15," ")</f>
        <v xml:space="preserve"> </v>
      </c>
      <c r="H15" s="32" t="str">
        <f>IF($E15="h",'IP Claims by DMIS ID'!H15/'IP Disp by DMISID'!H15," ")</f>
        <v xml:space="preserve"> </v>
      </c>
      <c r="I15" s="32" t="str">
        <f>IF($E15="h",'IP Claims by DMIS ID'!I15/'IP Disp by DMISID'!I15," ")</f>
        <v xml:space="preserve"> </v>
      </c>
      <c r="J15" s="32" t="str">
        <f>IF($E15="h",'IP Claims by DMIS ID'!J15/'IP Disp by DMISID'!J15," ")</f>
        <v xml:space="preserve"> </v>
      </c>
      <c r="K15" s="33" t="str">
        <f>IF($E15="h",'IP Claims by DMIS ID'!K15/'IP Disp by DMISID'!K15," ")</f>
        <v xml:space="preserve"> </v>
      </c>
    </row>
    <row r="16" spans="1:12" x14ac:dyDescent="0.2">
      <c r="B16" t="str">
        <f>Details2!B1006</f>
        <v>Air Force</v>
      </c>
      <c r="C16" t="str">
        <f>Details2!C1006</f>
        <v>0042</v>
      </c>
      <c r="D16" t="str">
        <f>Details2!D1006</f>
        <v>Eglin AFB (96th Medical Group)</v>
      </c>
      <c r="E16" t="str">
        <f>Details2!E1006</f>
        <v>H</v>
      </c>
      <c r="F16" s="32">
        <f>IF($E16="h",'IP Claims by DMIS ID'!F16/'IP Disp by DMISID'!F16," ")</f>
        <v>1.5587529976019185E-2</v>
      </c>
      <c r="G16" s="32">
        <f>IF($E16="h",'IP Claims by DMIS ID'!G16/'IP Disp by DMISID'!G16," ")</f>
        <v>1.5267175572519083E-2</v>
      </c>
      <c r="H16" s="32">
        <f>IF($E16="h",'IP Claims by DMIS ID'!H16/'IP Disp by DMISID'!H16," ")</f>
        <v>1.4317180616740088E-2</v>
      </c>
      <c r="I16" s="32">
        <f>IF($E16="h",'IP Claims by DMIS ID'!I16/'IP Disp by DMISID'!I16," ")</f>
        <v>1.4970059880239521E-2</v>
      </c>
      <c r="J16" s="32">
        <f>IF($E16="h",'IP Claims by DMIS ID'!J16/'IP Disp by DMISID'!J16," ")</f>
        <v>0</v>
      </c>
      <c r="K16" s="33">
        <f>IF($E16="h",'IP Claims by DMIS ID'!K16/'IP Disp by DMISID'!K16," ")</f>
        <v>0</v>
      </c>
    </row>
    <row r="17" spans="2:13" x14ac:dyDescent="0.2">
      <c r="B17" t="str">
        <f>Details2!B1007</f>
        <v>Air Force</v>
      </c>
      <c r="C17" t="str">
        <f>Details2!C1007</f>
        <v>0043</v>
      </c>
      <c r="D17" t="str">
        <f>Details2!D1007</f>
        <v>Tyndall AFB (325th Medical Group)</v>
      </c>
      <c r="E17" t="str">
        <f>Details2!E1007</f>
        <v>C</v>
      </c>
      <c r="F17" s="32" t="str">
        <f>IF($E17="h",'IP Claims by DMIS ID'!F17/'IP Disp by DMISID'!F17," ")</f>
        <v xml:space="preserve"> </v>
      </c>
      <c r="G17" s="32" t="str">
        <f>IF($E17="h",'IP Claims by DMIS ID'!G17/'IP Disp by DMISID'!G17," ")</f>
        <v xml:space="preserve"> </v>
      </c>
      <c r="H17" s="32" t="str">
        <f>IF($E17="h",'IP Claims by DMIS ID'!H17/'IP Disp by DMISID'!H17," ")</f>
        <v xml:space="preserve"> </v>
      </c>
      <c r="I17" s="32" t="str">
        <f>IF($E17="h",'IP Claims by DMIS ID'!I17/'IP Disp by DMISID'!I17," ")</f>
        <v xml:space="preserve"> </v>
      </c>
      <c r="J17" s="32" t="str">
        <f>IF($E17="h",'IP Claims by DMIS ID'!J17/'IP Disp by DMISID'!J17," ")</f>
        <v xml:space="preserve"> </v>
      </c>
      <c r="K17" s="33" t="str">
        <f>IF($E17="h",'IP Claims by DMIS ID'!K17/'IP Disp by DMISID'!K17," ")</f>
        <v xml:space="preserve"> </v>
      </c>
    </row>
    <row r="18" spans="2:13" x14ac:dyDescent="0.2">
      <c r="B18" t="str">
        <f>Details2!B1008</f>
        <v>Air Force</v>
      </c>
      <c r="C18" t="str">
        <f>Details2!C1008</f>
        <v>0045</v>
      </c>
      <c r="D18" t="str">
        <f>Details2!D1008</f>
        <v>MacDill AFB (6th Medical Group)</v>
      </c>
      <c r="E18" t="str">
        <f>Details2!E1008</f>
        <v>C</v>
      </c>
      <c r="F18" s="32" t="str">
        <f>IF($E18="h",'IP Claims by DMIS ID'!F18/'IP Disp by DMISID'!F18," ")</f>
        <v xml:space="preserve"> </v>
      </c>
      <c r="G18" s="32" t="str">
        <f>IF($E18="h",'IP Claims by DMIS ID'!G18/'IP Disp by DMISID'!G18," ")</f>
        <v xml:space="preserve"> </v>
      </c>
      <c r="H18" s="32" t="str">
        <f>IF($E18="h",'IP Claims by DMIS ID'!H18/'IP Disp by DMISID'!H18," ")</f>
        <v xml:space="preserve"> </v>
      </c>
      <c r="I18" s="32" t="str">
        <f>IF($E18="h",'IP Claims by DMIS ID'!I18/'IP Disp by DMISID'!I18," ")</f>
        <v xml:space="preserve"> </v>
      </c>
      <c r="J18" s="32" t="str">
        <f>IF($E18="h",'IP Claims by DMIS ID'!J18/'IP Disp by DMISID'!J18," ")</f>
        <v xml:space="preserve"> </v>
      </c>
      <c r="K18" s="33" t="str">
        <f>IF($E18="h",'IP Claims by DMIS ID'!K18/'IP Disp by DMISID'!K18," ")</f>
        <v xml:space="preserve"> </v>
      </c>
      <c r="L18" s="37"/>
    </row>
    <row r="19" spans="2:13" x14ac:dyDescent="0.2">
      <c r="B19" t="str">
        <f>Details2!B1009</f>
        <v>Air Force</v>
      </c>
      <c r="C19" t="str">
        <f>Details2!C1009</f>
        <v>0046</v>
      </c>
      <c r="D19" t="str">
        <f>Details2!D1009</f>
        <v>Patrick AFB (45th Medical Group)</v>
      </c>
      <c r="E19" t="str">
        <f>Details2!E1009</f>
        <v>C</v>
      </c>
      <c r="F19" s="32" t="str">
        <f>IF($E19="h",'IP Claims by DMIS ID'!F19/'IP Disp by DMISID'!F19," ")</f>
        <v xml:space="preserve"> </v>
      </c>
      <c r="G19" s="32" t="str">
        <f>IF($E19="h",'IP Claims by DMIS ID'!G19/'IP Disp by DMISID'!G19," ")</f>
        <v xml:space="preserve"> </v>
      </c>
      <c r="H19" s="32" t="str">
        <f>IF($E19="h",'IP Claims by DMIS ID'!H19/'IP Disp by DMISID'!H19," ")</f>
        <v xml:space="preserve"> </v>
      </c>
      <c r="I19" s="32" t="str">
        <f>IF($E19="h",'IP Claims by DMIS ID'!I19/'IP Disp by DMISID'!I19," ")</f>
        <v xml:space="preserve"> </v>
      </c>
      <c r="J19" s="32" t="str">
        <f>IF($E19="h",'IP Claims by DMIS ID'!J19/'IP Disp by DMISID'!J19," ")</f>
        <v xml:space="preserve"> </v>
      </c>
      <c r="K19" s="33" t="str">
        <f>IF($E19="h",'IP Claims by DMIS ID'!K19/'IP Disp by DMISID'!K19," ")</f>
        <v xml:space="preserve"> </v>
      </c>
    </row>
    <row r="20" spans="2:13" x14ac:dyDescent="0.2">
      <c r="B20" t="str">
        <f>Details2!B1010</f>
        <v>Air Force</v>
      </c>
      <c r="C20" t="str">
        <f>Details2!C1010</f>
        <v>0050</v>
      </c>
      <c r="D20" t="str">
        <f>Details2!D1010</f>
        <v>Moody AFB (347th Medical Group)</v>
      </c>
      <c r="E20" t="str">
        <f>Details2!E1010</f>
        <v>C</v>
      </c>
      <c r="F20" s="32" t="str">
        <f>IF($E20="h",'IP Claims by DMIS ID'!F20/'IP Disp by DMISID'!F20," ")</f>
        <v xml:space="preserve"> </v>
      </c>
      <c r="G20" s="32" t="str">
        <f>IF($E20="h",'IP Claims by DMIS ID'!G20/'IP Disp by DMISID'!G20," ")</f>
        <v xml:space="preserve"> </v>
      </c>
      <c r="H20" s="32" t="str">
        <f>IF($E20="h",'IP Claims by DMIS ID'!H20/'IP Disp by DMISID'!H20," ")</f>
        <v xml:space="preserve"> </v>
      </c>
      <c r="I20" s="32" t="str">
        <f>IF($E20="h",'IP Claims by DMIS ID'!I20/'IP Disp by DMISID'!I20," ")</f>
        <v xml:space="preserve"> </v>
      </c>
      <c r="J20" s="32" t="str">
        <f>IF($E20="h",'IP Claims by DMIS ID'!J20/'IP Disp by DMISID'!J20," ")</f>
        <v xml:space="preserve"> </v>
      </c>
      <c r="K20" s="33" t="str">
        <f>IF($E20="h",'IP Claims by DMIS ID'!K20/'IP Disp by DMISID'!K20," ")</f>
        <v xml:space="preserve"> </v>
      </c>
    </row>
    <row r="21" spans="2:13" x14ac:dyDescent="0.2">
      <c r="B21" t="str">
        <f>Details2!B1011</f>
        <v>Air Force</v>
      </c>
      <c r="C21" t="str">
        <f>Details2!C1011</f>
        <v>0051</v>
      </c>
      <c r="D21" t="str">
        <f>Details2!D1011</f>
        <v>Robins AFB (78th Medical Group)</v>
      </c>
      <c r="E21" t="str">
        <f>Details2!E1011</f>
        <v>C</v>
      </c>
      <c r="F21" s="32" t="str">
        <f>IF($E21="h",'IP Claims by DMIS ID'!F21/'IP Disp by DMISID'!F21," ")</f>
        <v xml:space="preserve"> </v>
      </c>
      <c r="G21" s="32" t="str">
        <f>IF($E21="h",'IP Claims by DMIS ID'!G21/'IP Disp by DMISID'!G21," ")</f>
        <v xml:space="preserve"> </v>
      </c>
      <c r="H21" s="32" t="str">
        <f>IF($E21="h",'IP Claims by DMIS ID'!H21/'IP Disp by DMISID'!H21," ")</f>
        <v xml:space="preserve"> </v>
      </c>
      <c r="I21" s="32" t="str">
        <f>IF($E21="h",'IP Claims by DMIS ID'!I21/'IP Disp by DMISID'!I21," ")</f>
        <v xml:space="preserve"> </v>
      </c>
      <c r="J21" s="32" t="str">
        <f>IF($E21="h",'IP Claims by DMIS ID'!J21/'IP Disp by DMISID'!J21," ")</f>
        <v xml:space="preserve"> </v>
      </c>
      <c r="K21" s="33" t="str">
        <f>IF($E21="h",'IP Claims by DMIS ID'!K21/'IP Disp by DMISID'!K21," ")</f>
        <v xml:space="preserve"> </v>
      </c>
    </row>
    <row r="22" spans="2:13" x14ac:dyDescent="0.2">
      <c r="B22" t="str">
        <f>Details2!B1012</f>
        <v>Air Force</v>
      </c>
      <c r="C22" t="str">
        <f>Details2!C1012</f>
        <v>0053</v>
      </c>
      <c r="D22" t="str">
        <f>Details2!D1012</f>
        <v>Mountain Home AFB (366th Medical Group)</v>
      </c>
      <c r="E22" t="str">
        <f>Details2!E1012</f>
        <v>H</v>
      </c>
      <c r="F22" s="32">
        <f>IF($E22="h",'IP Claims by DMIS ID'!F22/'IP Disp by DMISID'!F22," ")</f>
        <v>0</v>
      </c>
      <c r="G22" s="32">
        <f>IF($E22="h",'IP Claims by DMIS ID'!G22/'IP Disp by DMISID'!G22," ")</f>
        <v>0</v>
      </c>
      <c r="H22" s="32">
        <f>IF($E22="h",'IP Claims by DMIS ID'!H22/'IP Disp by DMISID'!H22," ")</f>
        <v>1.7699115044247787E-2</v>
      </c>
      <c r="I22" s="32">
        <f>IF($E22="h",'IP Claims by DMIS ID'!I22/'IP Disp by DMISID'!I22," ")</f>
        <v>0</v>
      </c>
      <c r="J22" s="32" t="e">
        <f>IF($E22="h",'IP Claims by DMIS ID'!J22/'IP Disp by DMISID'!J22," ")</f>
        <v>#DIV/0!</v>
      </c>
      <c r="K22" s="33" t="e">
        <f>IF($E22="h",'IP Claims by DMIS ID'!K22/'IP Disp by DMISID'!K22," ")</f>
        <v>#DIV/0!</v>
      </c>
    </row>
    <row r="23" spans="2:13" x14ac:dyDescent="0.2">
      <c r="B23" t="str">
        <f>Details2!B1013</f>
        <v>Air Force</v>
      </c>
      <c r="C23" t="str">
        <f>Details2!C1013</f>
        <v>0055</v>
      </c>
      <c r="D23" t="str">
        <f>Details2!D1013</f>
        <v>Scott AFB (375th Medical Group)</v>
      </c>
      <c r="E23" t="str">
        <f>Details2!E1013</f>
        <v>C</v>
      </c>
      <c r="F23" s="32" t="str">
        <f>IF($E23="h",'IP Claims by DMIS ID'!F23/'IP Disp by DMISID'!F23," ")</f>
        <v xml:space="preserve"> </v>
      </c>
      <c r="G23" s="32" t="str">
        <f>IF($E23="h",'IP Claims by DMIS ID'!G23/'IP Disp by DMISID'!G23," ")</f>
        <v xml:space="preserve"> </v>
      </c>
      <c r="H23" s="32" t="str">
        <f>IF($E23="h",'IP Claims by DMIS ID'!H23/'IP Disp by DMISID'!H23," ")</f>
        <v xml:space="preserve"> </v>
      </c>
      <c r="I23" s="32" t="str">
        <f>IF($E23="h",'IP Claims by DMIS ID'!I23/'IP Disp by DMISID'!I23," ")</f>
        <v xml:space="preserve"> </v>
      </c>
      <c r="J23" s="32" t="str">
        <f>IF($E23="h",'IP Claims by DMIS ID'!J23/'IP Disp by DMISID'!J23," ")</f>
        <v xml:space="preserve"> </v>
      </c>
      <c r="K23" s="33" t="str">
        <f>IF($E23="h",'IP Claims by DMIS ID'!K23/'IP Disp by DMISID'!K23," ")</f>
        <v xml:space="preserve"> </v>
      </c>
    </row>
    <row r="24" spans="2:13" x14ac:dyDescent="0.2">
      <c r="B24" t="str">
        <f>Details2!B1014</f>
        <v>Air Force</v>
      </c>
      <c r="C24" t="str">
        <f>Details2!C1014</f>
        <v>0059</v>
      </c>
      <c r="D24" t="str">
        <f>Details2!D1014</f>
        <v>McConnell AFB (22nd Medical Group)</v>
      </c>
      <c r="E24" t="str">
        <f>Details2!E1014</f>
        <v>C</v>
      </c>
      <c r="F24" s="32" t="str">
        <f>IF($E24="h",'IP Claims by DMIS ID'!F24/'IP Disp by DMISID'!F24," ")</f>
        <v xml:space="preserve"> </v>
      </c>
      <c r="G24" s="32" t="str">
        <f>IF($E24="h",'IP Claims by DMIS ID'!G24/'IP Disp by DMISID'!G24," ")</f>
        <v xml:space="preserve"> </v>
      </c>
      <c r="H24" s="32" t="str">
        <f>IF($E24="h",'IP Claims by DMIS ID'!H24/'IP Disp by DMISID'!H24," ")</f>
        <v xml:space="preserve"> </v>
      </c>
      <c r="I24" s="32" t="str">
        <f>IF($E24="h",'IP Claims by DMIS ID'!I24/'IP Disp by DMISID'!I24," ")</f>
        <v xml:space="preserve"> </v>
      </c>
      <c r="J24" s="32" t="str">
        <f>IF($E24="h",'IP Claims by DMIS ID'!J24/'IP Disp by DMISID'!J24," ")</f>
        <v xml:space="preserve"> </v>
      </c>
      <c r="K24" s="33" t="str">
        <f>IF($E24="h",'IP Claims by DMIS ID'!K24/'IP Disp by DMISID'!K24," ")</f>
        <v xml:space="preserve"> </v>
      </c>
    </row>
    <row r="25" spans="2:13" x14ac:dyDescent="0.2">
      <c r="B25" t="str">
        <f>Details2!B1015</f>
        <v>Air Force</v>
      </c>
      <c r="C25" t="str">
        <f>Details2!C1015</f>
        <v>0062</v>
      </c>
      <c r="D25" t="str">
        <f>Details2!D1015</f>
        <v>Barksdale AFB (2nd Medical Group)</v>
      </c>
      <c r="E25" t="str">
        <f>Details2!E1015</f>
        <v>C</v>
      </c>
      <c r="F25" s="32" t="str">
        <f>IF($E25="h",'IP Claims by DMIS ID'!F25/'IP Disp by DMISID'!F25," ")</f>
        <v xml:space="preserve"> </v>
      </c>
      <c r="G25" s="32" t="str">
        <f>IF($E25="h",'IP Claims by DMIS ID'!G25/'IP Disp by DMISID'!G25," ")</f>
        <v xml:space="preserve"> </v>
      </c>
      <c r="H25" s="32" t="str">
        <f>IF($E25="h",'IP Claims by DMIS ID'!H25/'IP Disp by DMISID'!H25," ")</f>
        <v xml:space="preserve"> </v>
      </c>
      <c r="I25" s="32" t="str">
        <f>IF($E25="h",'IP Claims by DMIS ID'!I25/'IP Disp by DMISID'!I25," ")</f>
        <v xml:space="preserve"> </v>
      </c>
      <c r="J25" s="32" t="str">
        <f>IF($E25="h",'IP Claims by DMIS ID'!J25/'IP Disp by DMISID'!J25," ")</f>
        <v xml:space="preserve"> </v>
      </c>
      <c r="K25" s="33" t="str">
        <f>IF($E25="h",'IP Claims by DMIS ID'!K25/'IP Disp by DMISID'!K25," ")</f>
        <v xml:space="preserve"> </v>
      </c>
    </row>
    <row r="26" spans="2:13" x14ac:dyDescent="0.2">
      <c r="B26" t="str">
        <f>Details2!B1016</f>
        <v>Air Force</v>
      </c>
      <c r="C26" t="str">
        <f>Details2!C1016</f>
        <v>0066</v>
      </c>
      <c r="D26" t="str">
        <f>Details2!D1016</f>
        <v>Andrews AFB (79th Medical Group)</v>
      </c>
      <c r="E26" t="str">
        <f>Details2!E1016</f>
        <v>H</v>
      </c>
      <c r="F26" s="32" t="e">
        <f>IF($E26="h",'IP Claims by DMIS ID'!F26/'IP Disp by DMISID'!F26," ")</f>
        <v>#DIV/0!</v>
      </c>
      <c r="G26" s="32" t="e">
        <f>IF($E26="h",'IP Claims by DMIS ID'!G26/'IP Disp by DMISID'!G26," ")</f>
        <v>#DIV/0!</v>
      </c>
      <c r="H26" s="32" t="e">
        <f>IF($E26="h",'IP Claims by DMIS ID'!H26/'IP Disp by DMISID'!H26," ")</f>
        <v>#VALUE!</v>
      </c>
      <c r="I26" s="32" t="e">
        <f>IF($E26="h",'IP Claims by DMIS ID'!I26/'IP Disp by DMISID'!I26," ")</f>
        <v>#VALUE!</v>
      </c>
      <c r="J26" s="32" t="e">
        <f>IF($E26="h",'IP Claims by DMIS ID'!J26/'IP Disp by DMISID'!J26," ")</f>
        <v>#VALUE!</v>
      </c>
      <c r="K26" s="33" t="e">
        <f>IF($E26="h",'IP Claims by DMIS ID'!K26/'IP Disp by DMISID'!K26," ")</f>
        <v>#VALUE!</v>
      </c>
    </row>
    <row r="27" spans="2:13" x14ac:dyDescent="0.2">
      <c r="B27" t="str">
        <f>Details2!B1017</f>
        <v>Air Force</v>
      </c>
      <c r="C27" t="str">
        <f>Details2!C1017</f>
        <v>0073</v>
      </c>
      <c r="D27" t="str">
        <f>Details2!D1017</f>
        <v>Keesler AFB (81st Medical Group)</v>
      </c>
      <c r="E27" t="str">
        <f>Details2!E1017</f>
        <v>H</v>
      </c>
      <c r="F27" s="32">
        <f>IF($E27="h",'IP Claims by DMIS ID'!F27/'IP Disp by DMISID'!F27," ")</f>
        <v>1.1587485515643105E-3</v>
      </c>
      <c r="G27" s="32">
        <f>IF($E27="h",'IP Claims by DMIS ID'!G27/'IP Disp by DMISID'!G27," ")</f>
        <v>8.8300220750551876E-3</v>
      </c>
      <c r="H27" s="32">
        <f>IF($E27="h",'IP Claims by DMIS ID'!H27/'IP Disp by DMISID'!H27," ")</f>
        <v>3.9699570815450641E-2</v>
      </c>
      <c r="I27" s="32">
        <f>IF($E27="h",'IP Claims by DMIS ID'!I27/'IP Disp by DMISID'!I27," ")</f>
        <v>0</v>
      </c>
      <c r="J27" s="32" t="e">
        <f>IF($E27="h",'IP Claims by DMIS ID'!J27/'IP Disp by DMISID'!J27," ")</f>
        <v>#DIV/0!</v>
      </c>
      <c r="K27" s="33">
        <f>IF($E27="h",'IP Claims by DMIS ID'!K27/'IP Disp by DMISID'!K27," ")</f>
        <v>0</v>
      </c>
      <c r="L27" s="37"/>
    </row>
    <row r="28" spans="2:13" x14ac:dyDescent="0.2">
      <c r="B28" t="str">
        <f>Details2!B1018</f>
        <v>Air Force</v>
      </c>
      <c r="C28" t="str">
        <f>Details2!C1018</f>
        <v>0074</v>
      </c>
      <c r="D28" t="str">
        <f>Details2!D1018</f>
        <v>Columbus AFB (14th Medical Group)</v>
      </c>
      <c r="E28" t="str">
        <f>Details2!E1018</f>
        <v>C</v>
      </c>
      <c r="F28" s="32" t="str">
        <f>IF($E28="h",'IP Claims by DMIS ID'!F28/'IP Disp by DMISID'!F28," ")</f>
        <v xml:space="preserve"> </v>
      </c>
      <c r="G28" s="32" t="str">
        <f>IF($E28="h",'IP Claims by DMIS ID'!G28/'IP Disp by DMISID'!G28," ")</f>
        <v xml:space="preserve"> </v>
      </c>
      <c r="H28" s="32" t="str">
        <f>IF($E28="h",'IP Claims by DMIS ID'!H28/'IP Disp by DMISID'!H28," ")</f>
        <v xml:space="preserve"> </v>
      </c>
      <c r="I28" s="32" t="str">
        <f>IF($E28="h",'IP Claims by DMIS ID'!I28/'IP Disp by DMISID'!I28," ")</f>
        <v xml:space="preserve"> </v>
      </c>
      <c r="J28" s="32" t="str">
        <f>IF($E28="h",'IP Claims by DMIS ID'!J28/'IP Disp by DMISID'!J28," ")</f>
        <v xml:space="preserve"> </v>
      </c>
      <c r="K28" s="33" t="str">
        <f>IF($E28="h",'IP Claims by DMIS ID'!K28/'IP Disp by DMISID'!K28," ")</f>
        <v xml:space="preserve"> </v>
      </c>
    </row>
    <row r="29" spans="2:13" x14ac:dyDescent="0.2">
      <c r="B29" t="str">
        <f>Details2!B1019</f>
        <v>Air Force</v>
      </c>
      <c r="C29" t="str">
        <f>Details2!C1019</f>
        <v>0076</v>
      </c>
      <c r="D29" t="str">
        <f>Details2!D1019</f>
        <v>Whiteman AFB (509th Medical Group)</v>
      </c>
      <c r="E29" t="str">
        <f>Details2!E1019</f>
        <v>C</v>
      </c>
      <c r="F29" s="32" t="str">
        <f>IF($E29="h",'IP Claims by DMIS ID'!F29/'IP Disp by DMISID'!F29," ")</f>
        <v xml:space="preserve"> </v>
      </c>
      <c r="G29" s="32" t="str">
        <f>IF($E29="h",'IP Claims by DMIS ID'!G29/'IP Disp by DMISID'!G29," ")</f>
        <v xml:space="preserve"> </v>
      </c>
      <c r="H29" s="32" t="str">
        <f>IF($E29="h",'IP Claims by DMIS ID'!H29/'IP Disp by DMISID'!H29," ")</f>
        <v xml:space="preserve"> </v>
      </c>
      <c r="I29" s="32" t="str">
        <f>IF($E29="h",'IP Claims by DMIS ID'!I29/'IP Disp by DMISID'!I29," ")</f>
        <v xml:space="preserve"> </v>
      </c>
      <c r="J29" s="32" t="str">
        <f>IF($E29="h",'IP Claims by DMIS ID'!J29/'IP Disp by DMISID'!J29," ")</f>
        <v xml:space="preserve"> </v>
      </c>
      <c r="K29" s="33" t="str">
        <f>IF($E29="h",'IP Claims by DMIS ID'!K29/'IP Disp by DMISID'!K29," ")</f>
        <v xml:space="preserve"> </v>
      </c>
    </row>
    <row r="30" spans="2:13" x14ac:dyDescent="0.2">
      <c r="B30" t="str">
        <f>Details2!B1020</f>
        <v>Air Force</v>
      </c>
      <c r="C30" t="str">
        <f>Details2!C1020</f>
        <v>0077</v>
      </c>
      <c r="D30" t="str">
        <f>Details2!D1020</f>
        <v>Malmstrom AFB (341st Medical Group)</v>
      </c>
      <c r="E30" t="str">
        <f>Details2!E1020</f>
        <v>C</v>
      </c>
      <c r="F30" s="32" t="str">
        <f>IF($E30="h",'IP Claims by DMIS ID'!F30/'IP Disp by DMISID'!F30," ")</f>
        <v xml:space="preserve"> </v>
      </c>
      <c r="G30" s="32" t="str">
        <f>IF($E30="h",'IP Claims by DMIS ID'!G30/'IP Disp by DMISID'!G30," ")</f>
        <v xml:space="preserve"> </v>
      </c>
      <c r="H30" s="32" t="str">
        <f>IF($E30="h",'IP Claims by DMIS ID'!H30/'IP Disp by DMISID'!H30," ")</f>
        <v xml:space="preserve"> </v>
      </c>
      <c r="I30" s="32" t="str">
        <f>IF($E30="h",'IP Claims by DMIS ID'!I30/'IP Disp by DMISID'!I30," ")</f>
        <v xml:space="preserve"> </v>
      </c>
      <c r="J30" s="32" t="str">
        <f>IF($E30="h",'IP Claims by DMIS ID'!J30/'IP Disp by DMISID'!J30," ")</f>
        <v xml:space="preserve"> </v>
      </c>
      <c r="K30" s="33" t="str">
        <f>IF($E30="h",'IP Claims by DMIS ID'!K30/'IP Disp by DMISID'!K30," ")</f>
        <v xml:space="preserve"> </v>
      </c>
    </row>
    <row r="31" spans="2:13" x14ac:dyDescent="0.2">
      <c r="B31" t="str">
        <f>Details2!B1021</f>
        <v>Air Force</v>
      </c>
      <c r="C31" t="str">
        <f>Details2!C1021</f>
        <v>0078</v>
      </c>
      <c r="D31" t="str">
        <f>Details2!D1021</f>
        <v>Offutt AFB (55th Medical Group)</v>
      </c>
      <c r="E31" t="str">
        <f>Details2!E1021</f>
        <v>C</v>
      </c>
      <c r="F31" s="32" t="str">
        <f>IF($E31="h",'IP Claims by DMIS ID'!F31/'IP Disp by DMISID'!F31," ")</f>
        <v xml:space="preserve"> </v>
      </c>
      <c r="G31" s="32" t="str">
        <f>IF($E31="h",'IP Claims by DMIS ID'!G31/'IP Disp by DMISID'!G31," ")</f>
        <v xml:space="preserve"> </v>
      </c>
      <c r="H31" s="32" t="str">
        <f>IF($E31="h",'IP Claims by DMIS ID'!H31/'IP Disp by DMISID'!H31," ")</f>
        <v xml:space="preserve"> </v>
      </c>
      <c r="I31" s="32" t="str">
        <f>IF($E31="h",'IP Claims by DMIS ID'!I31/'IP Disp by DMISID'!I31," ")</f>
        <v xml:space="preserve"> </v>
      </c>
      <c r="J31" s="32" t="str">
        <f>IF($E31="h",'IP Claims by DMIS ID'!J31/'IP Disp by DMISID'!J31," ")</f>
        <v xml:space="preserve"> </v>
      </c>
      <c r="K31" s="33" t="str">
        <f>IF($E31="h",'IP Claims by DMIS ID'!K31/'IP Disp by DMISID'!K31," ")</f>
        <v xml:space="preserve"> </v>
      </c>
      <c r="L31" s="37"/>
      <c r="M31" s="2"/>
    </row>
    <row r="32" spans="2:13" x14ac:dyDescent="0.2">
      <c r="B32" t="str">
        <f>Details2!B1022</f>
        <v>Air Force</v>
      </c>
      <c r="C32" t="str">
        <f>Details2!C1022</f>
        <v>0079</v>
      </c>
      <c r="D32" t="str">
        <f>Details2!D1022</f>
        <v>Nellis AFB (99th Medical Group)</v>
      </c>
      <c r="E32" t="str">
        <f>Details2!E1022</f>
        <v>H</v>
      </c>
      <c r="F32" s="32">
        <f>IF($E32="h",'IP Claims by DMIS ID'!F32/'IP Disp by DMISID'!F32," ")</f>
        <v>1.1470281543274244E-2</v>
      </c>
      <c r="G32" s="32">
        <f>IF($E32="h",'IP Claims by DMIS ID'!G32/'IP Disp by DMISID'!G32," ")</f>
        <v>3.0916844349680169E-2</v>
      </c>
      <c r="H32" s="32">
        <f>IF($E32="h",'IP Claims by DMIS ID'!H32/'IP Disp by DMISID'!H32," ")</f>
        <v>3.8123167155425221E-2</v>
      </c>
      <c r="I32" s="32">
        <f>IF($E32="h",'IP Claims by DMIS ID'!I32/'IP Disp by DMISID'!I32," ")</f>
        <v>0</v>
      </c>
      <c r="J32" s="32">
        <f>IF($E32="h",'IP Claims by DMIS ID'!J32/'IP Disp by DMISID'!J32," ")</f>
        <v>0</v>
      </c>
      <c r="K32" s="33">
        <f>IF($E32="h",'IP Claims by DMIS ID'!K32/'IP Disp by DMISID'!K32," ")</f>
        <v>0</v>
      </c>
    </row>
    <row r="33" spans="2:11" x14ac:dyDescent="0.2">
      <c r="B33" t="str">
        <f>Details2!B1023</f>
        <v>Air Force</v>
      </c>
      <c r="C33" t="str">
        <f>Details2!C1023</f>
        <v>0083</v>
      </c>
      <c r="D33" t="str">
        <f>Details2!D1023</f>
        <v>Kirtland AFB (377th Medical Group)</v>
      </c>
      <c r="E33" t="str">
        <f>Details2!E1023</f>
        <v>C</v>
      </c>
      <c r="F33" s="32" t="str">
        <f>IF($E33="h",'IP Claims by DMIS ID'!F33/'IP Disp by DMISID'!F33," ")</f>
        <v xml:space="preserve"> </v>
      </c>
      <c r="G33" s="32" t="str">
        <f>IF($E33="h",'IP Claims by DMIS ID'!G33/'IP Disp by DMISID'!G33," ")</f>
        <v xml:space="preserve"> </v>
      </c>
      <c r="H33" s="32" t="str">
        <f>IF($E33="h",'IP Claims by DMIS ID'!H33/'IP Disp by DMISID'!H33," ")</f>
        <v xml:space="preserve"> </v>
      </c>
      <c r="I33" s="32" t="str">
        <f>IF($E33="h",'IP Claims by DMIS ID'!I33/'IP Disp by DMISID'!I33," ")</f>
        <v xml:space="preserve"> </v>
      </c>
      <c r="J33" s="32" t="str">
        <f>IF($E33="h",'IP Claims by DMIS ID'!J33/'IP Disp by DMISID'!J33," ")</f>
        <v xml:space="preserve"> </v>
      </c>
      <c r="K33" s="33" t="str">
        <f>IF($E33="h",'IP Claims by DMIS ID'!K33/'IP Disp by DMISID'!K33," ")</f>
        <v xml:space="preserve"> </v>
      </c>
    </row>
    <row r="34" spans="2:11" x14ac:dyDescent="0.2">
      <c r="B34" t="str">
        <f>Details2!B1024</f>
        <v>Air Force</v>
      </c>
      <c r="C34" t="str">
        <f>Details2!C1024</f>
        <v>0084</v>
      </c>
      <c r="D34" t="str">
        <f>Details2!D1024</f>
        <v>Holloman AFB (49th Medical Group)</v>
      </c>
      <c r="E34" t="str">
        <f>Details2!E1024</f>
        <v>C</v>
      </c>
      <c r="F34" s="32" t="str">
        <f>IF($E34="h",'IP Claims by DMIS ID'!F34/'IP Disp by DMISID'!F34," ")</f>
        <v xml:space="preserve"> </v>
      </c>
      <c r="G34" s="32" t="str">
        <f>IF($E34="h",'IP Claims by DMIS ID'!G34/'IP Disp by DMISID'!G34," ")</f>
        <v xml:space="preserve"> </v>
      </c>
      <c r="H34" s="32" t="str">
        <f>IF($E34="h",'IP Claims by DMIS ID'!H34/'IP Disp by DMISID'!H34," ")</f>
        <v xml:space="preserve"> </v>
      </c>
      <c r="I34" s="32" t="str">
        <f>IF($E34="h",'IP Claims by DMIS ID'!I34/'IP Disp by DMISID'!I34," ")</f>
        <v xml:space="preserve"> </v>
      </c>
      <c r="J34" s="32" t="str">
        <f>IF($E34="h",'IP Claims by DMIS ID'!J34/'IP Disp by DMISID'!J34," ")</f>
        <v xml:space="preserve"> </v>
      </c>
      <c r="K34" s="33" t="str">
        <f>IF($E34="h",'IP Claims by DMIS ID'!K34/'IP Disp by DMISID'!K34," ")</f>
        <v xml:space="preserve"> </v>
      </c>
    </row>
    <row r="35" spans="2:11" x14ac:dyDescent="0.2">
      <c r="B35" t="str">
        <f>Details2!B1025</f>
        <v>Air Force</v>
      </c>
      <c r="C35" t="str">
        <f>Details2!C1025</f>
        <v>0085</v>
      </c>
      <c r="D35" t="str">
        <f>Details2!D1025</f>
        <v>Cannon AFB (27th Medical Group)</v>
      </c>
      <c r="E35" t="str">
        <f>Details2!E1025</f>
        <v>C</v>
      </c>
      <c r="F35" s="32" t="str">
        <f>IF($E35="h",'IP Claims by DMIS ID'!F35/'IP Disp by DMISID'!F35," ")</f>
        <v xml:space="preserve"> </v>
      </c>
      <c r="G35" s="32" t="str">
        <f>IF($E35="h",'IP Claims by DMIS ID'!G35/'IP Disp by DMISID'!G35," ")</f>
        <v xml:space="preserve"> </v>
      </c>
      <c r="H35" s="32" t="str">
        <f>IF($E35="h",'IP Claims by DMIS ID'!H35/'IP Disp by DMISID'!H35," ")</f>
        <v xml:space="preserve"> </v>
      </c>
      <c r="I35" s="32" t="str">
        <f>IF($E35="h",'IP Claims by DMIS ID'!I35/'IP Disp by DMISID'!I35," ")</f>
        <v xml:space="preserve"> </v>
      </c>
      <c r="J35" s="32" t="str">
        <f>IF($E35="h",'IP Claims by DMIS ID'!J35/'IP Disp by DMISID'!J35," ")</f>
        <v xml:space="preserve"> </v>
      </c>
      <c r="K35" s="33" t="str">
        <f>IF($E35="h",'IP Claims by DMIS ID'!K35/'IP Disp by DMISID'!K35," ")</f>
        <v xml:space="preserve"> </v>
      </c>
    </row>
    <row r="36" spans="2:11" x14ac:dyDescent="0.2">
      <c r="B36" t="str">
        <f>Details2!B1026</f>
        <v>Air Force</v>
      </c>
      <c r="C36" t="str">
        <f>Details2!C1026</f>
        <v>0090</v>
      </c>
      <c r="D36" t="str">
        <f>Details2!D1026</f>
        <v>Seymour Johnson AFB (4th Medical Group)</v>
      </c>
      <c r="E36" t="str">
        <f>Details2!E1026</f>
        <v>C</v>
      </c>
      <c r="F36" s="32" t="str">
        <f>IF($E36="h",'IP Claims by DMIS ID'!F36/'IP Disp by DMISID'!F36," ")</f>
        <v xml:space="preserve"> </v>
      </c>
      <c r="G36" s="32" t="str">
        <f>IF($E36="h",'IP Claims by DMIS ID'!G36/'IP Disp by DMISID'!G36," ")</f>
        <v xml:space="preserve"> </v>
      </c>
      <c r="H36" s="32" t="str">
        <f>IF($E36="h",'IP Claims by DMIS ID'!H36/'IP Disp by DMISID'!H36," ")</f>
        <v xml:space="preserve"> </v>
      </c>
      <c r="I36" s="32" t="str">
        <f>IF($E36="h",'IP Claims by DMIS ID'!I36/'IP Disp by DMISID'!I36," ")</f>
        <v xml:space="preserve"> </v>
      </c>
      <c r="J36" s="32" t="str">
        <f>IF($E36="h",'IP Claims by DMIS ID'!J36/'IP Disp by DMISID'!J36," ")</f>
        <v xml:space="preserve"> </v>
      </c>
      <c r="K36" s="33" t="str">
        <f>IF($E36="h",'IP Claims by DMIS ID'!K36/'IP Disp by DMISID'!K36," ")</f>
        <v xml:space="preserve"> </v>
      </c>
    </row>
    <row r="37" spans="2:11" x14ac:dyDescent="0.2">
      <c r="B37" t="str">
        <f>Details2!B1027</f>
        <v>Air Force</v>
      </c>
      <c r="C37" t="str">
        <f>Details2!C1027</f>
        <v>0093</v>
      </c>
      <c r="D37" t="str">
        <f>Details2!D1027</f>
        <v>Grand Forks AFB (319th Medical Group)</v>
      </c>
      <c r="E37" t="str">
        <f>Details2!E1027</f>
        <v>C</v>
      </c>
      <c r="F37" s="32" t="str">
        <f>IF($E37="h",'IP Claims by DMIS ID'!F37/'IP Disp by DMISID'!F37," ")</f>
        <v xml:space="preserve"> </v>
      </c>
      <c r="G37" s="32" t="str">
        <f>IF($E37="h",'IP Claims by DMIS ID'!G37/'IP Disp by DMISID'!G37," ")</f>
        <v xml:space="preserve"> </v>
      </c>
      <c r="H37" s="32" t="str">
        <f>IF($E37="h",'IP Claims by DMIS ID'!H37/'IP Disp by DMISID'!H37," ")</f>
        <v xml:space="preserve"> </v>
      </c>
      <c r="I37" s="32" t="str">
        <f>IF($E37="h",'IP Claims by DMIS ID'!I37/'IP Disp by DMISID'!I37," ")</f>
        <v xml:space="preserve"> </v>
      </c>
      <c r="J37" s="32" t="str">
        <f>IF($E37="h",'IP Claims by DMIS ID'!J37/'IP Disp by DMISID'!J37," ")</f>
        <v xml:space="preserve"> </v>
      </c>
      <c r="K37" s="33" t="str">
        <f>IF($E37="h",'IP Claims by DMIS ID'!K37/'IP Disp by DMISID'!K37," ")</f>
        <v xml:space="preserve"> </v>
      </c>
    </row>
    <row r="38" spans="2:11" x14ac:dyDescent="0.2">
      <c r="B38" t="str">
        <f>Details2!B1028</f>
        <v>Air Force</v>
      </c>
      <c r="C38" t="str">
        <f>Details2!C1028</f>
        <v>0094</v>
      </c>
      <c r="D38" t="str">
        <f>Details2!D1028</f>
        <v>Minot AFB (5th Medical Group)</v>
      </c>
      <c r="E38" t="str">
        <f>Details2!E1028</f>
        <v>C</v>
      </c>
      <c r="F38" s="32" t="str">
        <f>IF($E38="h",'IP Claims by DMIS ID'!F38/'IP Disp by DMISID'!F38," ")</f>
        <v xml:space="preserve"> </v>
      </c>
      <c r="G38" s="32" t="str">
        <f>IF($E38="h",'IP Claims by DMIS ID'!G38/'IP Disp by DMISID'!G38," ")</f>
        <v xml:space="preserve"> </v>
      </c>
      <c r="H38" s="32" t="str">
        <f>IF($E38="h",'IP Claims by DMIS ID'!H38/'IP Disp by DMISID'!H38," ")</f>
        <v xml:space="preserve"> </v>
      </c>
      <c r="I38" s="32" t="str">
        <f>IF($E38="h",'IP Claims by DMIS ID'!I38/'IP Disp by DMISID'!I38," ")</f>
        <v xml:space="preserve"> </v>
      </c>
      <c r="J38" s="32" t="str">
        <f>IF($E38="h",'IP Claims by DMIS ID'!J38/'IP Disp by DMISID'!J38," ")</f>
        <v xml:space="preserve"> </v>
      </c>
      <c r="K38" s="33" t="str">
        <f>IF($E38="h",'IP Claims by DMIS ID'!K38/'IP Disp by DMISID'!K38," ")</f>
        <v xml:space="preserve"> </v>
      </c>
    </row>
    <row r="39" spans="2:11" x14ac:dyDescent="0.2">
      <c r="B39" t="str">
        <f>Details2!B1029</f>
        <v>Air Force</v>
      </c>
      <c r="C39" t="str">
        <f>Details2!C1029</f>
        <v>0095</v>
      </c>
      <c r="D39" t="str">
        <f>Details2!D1029</f>
        <v>Wright Patterson AFB (88th Medical Group)</v>
      </c>
      <c r="E39" t="str">
        <f>Details2!E1029</f>
        <v>H</v>
      </c>
      <c r="F39" s="32">
        <f>IF($E39="h",'IP Claims by DMIS ID'!F39/'IP Disp by DMISID'!F39," ")</f>
        <v>7.2082379862700233E-2</v>
      </c>
      <c r="G39" s="32">
        <f>IF($E39="h",'IP Claims by DMIS ID'!G39/'IP Disp by DMISID'!G39," ")</f>
        <v>7.0197044334975367E-2</v>
      </c>
      <c r="H39" s="32">
        <f>IF($E39="h",'IP Claims by DMIS ID'!H39/'IP Disp by DMISID'!H39," ")</f>
        <v>0</v>
      </c>
      <c r="I39" s="32">
        <f>IF($E39="h",'IP Claims by DMIS ID'!I39/'IP Disp by DMISID'!I39," ")</f>
        <v>0</v>
      </c>
      <c r="J39" s="32" t="e">
        <f>IF($E39="h",'IP Claims by DMIS ID'!J39/'IP Disp by DMISID'!J39," ")</f>
        <v>#DIV/0!</v>
      </c>
      <c r="K39" s="33">
        <f>IF($E39="h",'IP Claims by DMIS ID'!K39/'IP Disp by DMISID'!K39," ")</f>
        <v>0</v>
      </c>
    </row>
    <row r="40" spans="2:11" x14ac:dyDescent="0.2">
      <c r="B40" t="str">
        <f>Details2!B1030</f>
        <v>Air Force</v>
      </c>
      <c r="C40" t="str">
        <f>Details2!C1030</f>
        <v>0096</v>
      </c>
      <c r="D40" t="str">
        <f>Details2!D1030</f>
        <v>Tinker AFB (72th Medical Group)</v>
      </c>
      <c r="E40" t="str">
        <f>Details2!E1030</f>
        <v>C</v>
      </c>
      <c r="F40" s="32" t="str">
        <f>IF($E40="h",'IP Claims by DMIS ID'!F40/'IP Disp by DMISID'!F40," ")</f>
        <v xml:space="preserve"> </v>
      </c>
      <c r="G40" s="32" t="str">
        <f>IF($E40="h",'IP Claims by DMIS ID'!G40/'IP Disp by DMISID'!G40," ")</f>
        <v xml:space="preserve"> </v>
      </c>
      <c r="H40" s="32" t="str">
        <f>IF($E40="h",'IP Claims by DMIS ID'!H40/'IP Disp by DMISID'!H40," ")</f>
        <v xml:space="preserve"> </v>
      </c>
      <c r="I40" s="32" t="str">
        <f>IF($E40="h",'IP Claims by DMIS ID'!I40/'IP Disp by DMISID'!I40," ")</f>
        <v xml:space="preserve"> </v>
      </c>
      <c r="J40" s="32" t="str">
        <f>IF($E40="h",'IP Claims by DMIS ID'!J40/'IP Disp by DMISID'!J40," ")</f>
        <v xml:space="preserve"> </v>
      </c>
      <c r="K40" s="33" t="str">
        <f>IF($E40="h",'IP Claims by DMIS ID'!K40/'IP Disp by DMISID'!K40," ")</f>
        <v xml:space="preserve"> </v>
      </c>
    </row>
    <row r="41" spans="2:11" x14ac:dyDescent="0.2">
      <c r="B41" t="str">
        <f>Details2!B1031</f>
        <v>Air Force</v>
      </c>
      <c r="C41" t="str">
        <f>Details2!C1031</f>
        <v>0097</v>
      </c>
      <c r="D41" t="str">
        <f>Details2!D1031</f>
        <v>Altus AFB (97th Medical Group)</v>
      </c>
      <c r="E41" t="str">
        <f>Details2!E1031</f>
        <v>C</v>
      </c>
      <c r="F41" s="32" t="str">
        <f>IF($E41="h",'IP Claims by DMIS ID'!F41/'IP Disp by DMISID'!F41," ")</f>
        <v xml:space="preserve"> </v>
      </c>
      <c r="G41" s="32" t="str">
        <f>IF($E41="h",'IP Claims by DMIS ID'!G41/'IP Disp by DMISID'!G41," ")</f>
        <v xml:space="preserve"> </v>
      </c>
      <c r="H41" s="32" t="str">
        <f>IF($E41="h",'IP Claims by DMIS ID'!H41/'IP Disp by DMISID'!H41," ")</f>
        <v xml:space="preserve"> </v>
      </c>
      <c r="I41" s="32" t="str">
        <f>IF($E41="h",'IP Claims by DMIS ID'!I41/'IP Disp by DMISID'!I41," ")</f>
        <v xml:space="preserve"> </v>
      </c>
      <c r="J41" s="32" t="str">
        <f>IF($E41="h",'IP Claims by DMIS ID'!J41/'IP Disp by DMISID'!J41," ")</f>
        <v xml:space="preserve"> </v>
      </c>
      <c r="K41" s="33" t="str">
        <f>IF($E41="h",'IP Claims by DMIS ID'!K41/'IP Disp by DMISID'!K41," ")</f>
        <v xml:space="preserve"> </v>
      </c>
    </row>
    <row r="42" spans="2:11" x14ac:dyDescent="0.2">
      <c r="B42" t="str">
        <f>Details2!B1032</f>
        <v>Air Force</v>
      </c>
      <c r="C42" t="str">
        <f>Details2!C1032</f>
        <v>0101</v>
      </c>
      <c r="D42" t="str">
        <f>Details2!D1032</f>
        <v>Shaw AFB (20th Medical Group)</v>
      </c>
      <c r="E42" t="str">
        <f>Details2!E1032</f>
        <v>C</v>
      </c>
      <c r="F42" s="32" t="str">
        <f>IF($E42="h",'IP Claims by DMIS ID'!F42/'IP Disp by DMISID'!F42," ")</f>
        <v xml:space="preserve"> </v>
      </c>
      <c r="G42" s="32" t="str">
        <f>IF($E42="h",'IP Claims by DMIS ID'!G42/'IP Disp by DMISID'!G42," ")</f>
        <v xml:space="preserve"> </v>
      </c>
      <c r="H42" s="32" t="str">
        <f>IF($E42="h",'IP Claims by DMIS ID'!H42/'IP Disp by DMISID'!H42," ")</f>
        <v xml:space="preserve"> </v>
      </c>
      <c r="I42" s="32" t="str">
        <f>IF($E42="h",'IP Claims by DMIS ID'!I42/'IP Disp by DMISID'!I42," ")</f>
        <v xml:space="preserve"> </v>
      </c>
      <c r="J42" s="32" t="str">
        <f>IF($E42="h",'IP Claims by DMIS ID'!J42/'IP Disp by DMISID'!J42," ")</f>
        <v xml:space="preserve"> </v>
      </c>
      <c r="K42" s="33" t="str">
        <f>IF($E42="h",'IP Claims by DMIS ID'!K42/'IP Disp by DMISID'!K42," ")</f>
        <v xml:space="preserve"> </v>
      </c>
    </row>
    <row r="43" spans="2:11" x14ac:dyDescent="0.2">
      <c r="B43" t="str">
        <f>Details2!B1033</f>
        <v>Air Force</v>
      </c>
      <c r="C43" t="str">
        <f>Details2!C1033</f>
        <v>0106</v>
      </c>
      <c r="D43" t="str">
        <f>Details2!D1033</f>
        <v>Ellsworth AFB (28th Medical Group)</v>
      </c>
      <c r="E43" t="str">
        <f>Details2!E1033</f>
        <v>C</v>
      </c>
      <c r="F43" s="32" t="str">
        <f>IF($E43="h",'IP Claims by DMIS ID'!F43/'IP Disp by DMISID'!F43," ")</f>
        <v xml:space="preserve"> </v>
      </c>
      <c r="G43" s="32" t="str">
        <f>IF($E43="h",'IP Claims by DMIS ID'!G43/'IP Disp by DMISID'!G43," ")</f>
        <v xml:space="preserve"> </v>
      </c>
      <c r="H43" s="32" t="str">
        <f>IF($E43="h",'IP Claims by DMIS ID'!H43/'IP Disp by DMISID'!H43," ")</f>
        <v xml:space="preserve"> </v>
      </c>
      <c r="I43" s="32" t="str">
        <f>IF($E43="h",'IP Claims by DMIS ID'!I43/'IP Disp by DMISID'!I43," ")</f>
        <v xml:space="preserve"> </v>
      </c>
      <c r="J43" s="32" t="str">
        <f>IF($E43="h",'IP Claims by DMIS ID'!J43/'IP Disp by DMISID'!J43," ")</f>
        <v xml:space="preserve"> </v>
      </c>
      <c r="K43" s="33" t="str">
        <f>IF($E43="h",'IP Claims by DMIS ID'!K43/'IP Disp by DMISID'!K43," ")</f>
        <v xml:space="preserve"> </v>
      </c>
    </row>
    <row r="44" spans="2:11" x14ac:dyDescent="0.2">
      <c r="B44" t="str">
        <f>Details2!B1034</f>
        <v>Air Force</v>
      </c>
      <c r="C44" t="str">
        <f>Details2!C1034</f>
        <v>0112</v>
      </c>
      <c r="D44" t="str">
        <f>Details2!D1034</f>
        <v>Dyess AFB (7th Medical Group)</v>
      </c>
      <c r="E44" t="str">
        <f>Details2!E1034</f>
        <v>C</v>
      </c>
      <c r="F44" s="32" t="str">
        <f>IF($E44="h",'IP Claims by DMIS ID'!F44/'IP Disp by DMISID'!F44," ")</f>
        <v xml:space="preserve"> </v>
      </c>
      <c r="G44" s="32" t="str">
        <f>IF($E44="h",'IP Claims by DMIS ID'!G44/'IP Disp by DMISID'!G44," ")</f>
        <v xml:space="preserve"> </v>
      </c>
      <c r="H44" s="32" t="str">
        <f>IF($E44="h",'IP Claims by DMIS ID'!H44/'IP Disp by DMISID'!H44," ")</f>
        <v xml:space="preserve"> </v>
      </c>
      <c r="I44" s="32" t="str">
        <f>IF($E44="h",'IP Claims by DMIS ID'!I44/'IP Disp by DMISID'!I44," ")</f>
        <v xml:space="preserve"> </v>
      </c>
      <c r="J44" s="32" t="str">
        <f>IF($E44="h",'IP Claims by DMIS ID'!J44/'IP Disp by DMISID'!J44," ")</f>
        <v xml:space="preserve"> </v>
      </c>
      <c r="K44" s="33" t="str">
        <f>IF($E44="h",'IP Claims by DMIS ID'!K44/'IP Disp by DMISID'!K44," ")</f>
        <v xml:space="preserve"> </v>
      </c>
    </row>
    <row r="45" spans="2:11" x14ac:dyDescent="0.2">
      <c r="B45" t="str">
        <f>Details2!B1035</f>
        <v>Air Force</v>
      </c>
      <c r="C45" t="str">
        <f>Details2!C1035</f>
        <v>0113</v>
      </c>
      <c r="D45" t="str">
        <f>Details2!D1035</f>
        <v>Sheppard AFB (82nd Medical Group)</v>
      </c>
      <c r="E45" t="str">
        <f>Details2!E1035</f>
        <v>C</v>
      </c>
      <c r="F45" s="32" t="str">
        <f>IF($E45="h",'IP Claims by DMIS ID'!F45/'IP Disp by DMISID'!F45," ")</f>
        <v xml:space="preserve"> </v>
      </c>
      <c r="G45" s="32" t="str">
        <f>IF($E45="h",'IP Claims by DMIS ID'!G45/'IP Disp by DMISID'!G45," ")</f>
        <v xml:space="preserve"> </v>
      </c>
      <c r="H45" s="32" t="str">
        <f>IF($E45="h",'IP Claims by DMIS ID'!H45/'IP Disp by DMISID'!H45," ")</f>
        <v xml:space="preserve"> </v>
      </c>
      <c r="I45" s="32" t="str">
        <f>IF($E45="h",'IP Claims by DMIS ID'!I45/'IP Disp by DMISID'!I45," ")</f>
        <v xml:space="preserve"> </v>
      </c>
      <c r="J45" s="32" t="str">
        <f>IF($E45="h",'IP Claims by DMIS ID'!J45/'IP Disp by DMISID'!J45," ")</f>
        <v xml:space="preserve"> </v>
      </c>
      <c r="K45" s="33" t="str">
        <f>IF($E45="h",'IP Claims by DMIS ID'!K45/'IP Disp by DMISID'!K45," ")</f>
        <v xml:space="preserve"> </v>
      </c>
    </row>
    <row r="46" spans="2:11" x14ac:dyDescent="0.2">
      <c r="B46" t="str">
        <f>Details2!B1036</f>
        <v>Air Force</v>
      </c>
      <c r="C46" t="str">
        <f>Details2!C1036</f>
        <v>0114</v>
      </c>
      <c r="D46" t="str">
        <f>Details2!D1036</f>
        <v>Laughlin AFB (47th Medical Group)</v>
      </c>
      <c r="E46" t="str">
        <f>Details2!E1036</f>
        <v>C</v>
      </c>
      <c r="F46" s="32" t="str">
        <f>IF($E46="h",'IP Claims by DMIS ID'!F46/'IP Disp by DMISID'!F46," ")</f>
        <v xml:space="preserve"> </v>
      </c>
      <c r="G46" s="32" t="str">
        <f>IF($E46="h",'IP Claims by DMIS ID'!G46/'IP Disp by DMISID'!G46," ")</f>
        <v xml:space="preserve"> </v>
      </c>
      <c r="H46" s="32" t="str">
        <f>IF($E46="h",'IP Claims by DMIS ID'!H46/'IP Disp by DMISID'!H46," ")</f>
        <v xml:space="preserve"> </v>
      </c>
      <c r="I46" s="32" t="str">
        <f>IF($E46="h",'IP Claims by DMIS ID'!I46/'IP Disp by DMISID'!I46," ")</f>
        <v xml:space="preserve"> </v>
      </c>
      <c r="J46" s="32" t="str">
        <f>IF($E46="h",'IP Claims by DMIS ID'!J46/'IP Disp by DMISID'!J46," ")</f>
        <v xml:space="preserve"> </v>
      </c>
      <c r="K46" s="33" t="str">
        <f>IF($E46="h",'IP Claims by DMIS ID'!K46/'IP Disp by DMISID'!K46," ")</f>
        <v xml:space="preserve"> </v>
      </c>
    </row>
    <row r="47" spans="2:11" x14ac:dyDescent="0.2">
      <c r="B47" t="str">
        <f>Details2!B1037</f>
        <v>Air Force</v>
      </c>
      <c r="C47" t="str">
        <f>Details2!C1037</f>
        <v>0117</v>
      </c>
      <c r="D47" t="str">
        <f>Details2!D1037</f>
        <v>Lackland AFB (59th Medical Wing)</v>
      </c>
      <c r="E47" t="str">
        <f>Details2!E1037</f>
        <v>H</v>
      </c>
      <c r="F47" s="32" t="e">
        <f>IF($E47="h",'IP Claims by DMIS ID'!F47/'IP Disp by DMISID'!F47," ")</f>
        <v>#DIV/0!</v>
      </c>
      <c r="G47" s="32" t="e">
        <f>IF($E47="h",'IP Claims by DMIS ID'!G47/'IP Disp by DMISID'!G47," ")</f>
        <v>#DIV/0!</v>
      </c>
      <c r="H47" s="32" t="e">
        <f>IF($E47="h",'IP Claims by DMIS ID'!H47/'IP Disp by DMISID'!H47," ")</f>
        <v>#VALUE!</v>
      </c>
      <c r="I47" s="32" t="e">
        <f>IF($E47="h",'IP Claims by DMIS ID'!I47/'IP Disp by DMISID'!I47," ")</f>
        <v>#VALUE!</v>
      </c>
      <c r="J47" s="32" t="e">
        <f>IF($E47="h",'IP Claims by DMIS ID'!J47/'IP Disp by DMISID'!J47," ")</f>
        <v>#VALUE!</v>
      </c>
      <c r="K47" s="33" t="e">
        <f>IF($E47="h",'IP Claims by DMIS ID'!K47/'IP Disp by DMISID'!K47," ")</f>
        <v>#VALUE!</v>
      </c>
    </row>
    <row r="48" spans="2:11" x14ac:dyDescent="0.2">
      <c r="B48" t="str">
        <f>Details2!B1038</f>
        <v>Air Force</v>
      </c>
      <c r="C48" t="str">
        <f>Details2!C1038</f>
        <v>0119</v>
      </c>
      <c r="D48" t="str">
        <f>Details2!D1038</f>
        <v>Hill AFB (75th Medical Group)</v>
      </c>
      <c r="E48" t="str">
        <f>Details2!E1038</f>
        <v>C</v>
      </c>
      <c r="F48" s="32" t="str">
        <f>IF($E48="h",'IP Claims by DMIS ID'!F48/'IP Disp by DMISID'!F48," ")</f>
        <v xml:space="preserve"> </v>
      </c>
      <c r="G48" s="32" t="str">
        <f>IF($E48="h",'IP Claims by DMIS ID'!G48/'IP Disp by DMISID'!G48," ")</f>
        <v xml:space="preserve"> </v>
      </c>
      <c r="H48" s="32" t="str">
        <f>IF($E48="h",'IP Claims by DMIS ID'!H48/'IP Disp by DMISID'!H48," ")</f>
        <v xml:space="preserve"> </v>
      </c>
      <c r="I48" s="32" t="str">
        <f>IF($E48="h",'IP Claims by DMIS ID'!I48/'IP Disp by DMISID'!I48," ")</f>
        <v xml:space="preserve"> </v>
      </c>
      <c r="J48" s="32" t="str">
        <f>IF($E48="h",'IP Claims by DMIS ID'!J48/'IP Disp by DMISID'!J48," ")</f>
        <v xml:space="preserve"> </v>
      </c>
      <c r="K48" s="33" t="str">
        <f>IF($E48="h",'IP Claims by DMIS ID'!K48/'IP Disp by DMISID'!K48," ")</f>
        <v xml:space="preserve"> </v>
      </c>
    </row>
    <row r="49" spans="2:13" x14ac:dyDescent="0.2">
      <c r="B49" t="str">
        <f>Details2!B1039</f>
        <v>Air Force</v>
      </c>
      <c r="C49" t="str">
        <f>Details2!C1039</f>
        <v>0120</v>
      </c>
      <c r="D49" t="str">
        <f>Details2!D1039</f>
        <v>Langley AFB (1st Medical Group)</v>
      </c>
      <c r="E49" t="str">
        <f>Details2!E1039</f>
        <v>H</v>
      </c>
      <c r="F49" s="32">
        <f>IF($E49="h",'IP Claims by DMIS ID'!F49/'IP Disp by DMISID'!F49," ")</f>
        <v>7.7319587628865982E-3</v>
      </c>
      <c r="G49" s="32">
        <f>IF($E49="h",'IP Claims by DMIS ID'!G49/'IP Disp by DMISID'!G49," ")</f>
        <v>1.1315417256011316E-2</v>
      </c>
      <c r="H49" s="32">
        <f>IF($E49="h",'IP Claims by DMIS ID'!H49/'IP Disp by DMISID'!H49," ")</f>
        <v>1.9329896907216496E-2</v>
      </c>
      <c r="I49" s="32">
        <f>IF($E49="h",'IP Claims by DMIS ID'!I49/'IP Disp by DMISID'!I49," ")</f>
        <v>0</v>
      </c>
      <c r="J49" s="32" t="e">
        <f>IF($E49="h",'IP Claims by DMIS ID'!J49/'IP Disp by DMISID'!J49," ")</f>
        <v>#DIV/0!</v>
      </c>
      <c r="K49" s="33">
        <f>IF($E49="h",'IP Claims by DMIS ID'!K49/'IP Disp by DMISID'!K49," ")</f>
        <v>0</v>
      </c>
    </row>
    <row r="50" spans="2:13" x14ac:dyDescent="0.2">
      <c r="B50" t="str">
        <f>Details2!B1040</f>
        <v>Air Force</v>
      </c>
      <c r="C50" t="str">
        <f>Details2!C1040</f>
        <v>0128</v>
      </c>
      <c r="D50" t="str">
        <f>Details2!D1040</f>
        <v>Fairchild AFB (92nd Medical Group)</v>
      </c>
      <c r="E50" t="str">
        <f>Details2!E1040</f>
        <v>C</v>
      </c>
      <c r="F50" s="32" t="str">
        <f>IF($E50="h",'IP Claims by DMIS ID'!F50/'IP Disp by DMISID'!F50," ")</f>
        <v xml:space="preserve"> </v>
      </c>
      <c r="G50" s="32" t="str">
        <f>IF($E50="h",'IP Claims by DMIS ID'!G50/'IP Disp by DMISID'!G50," ")</f>
        <v xml:space="preserve"> </v>
      </c>
      <c r="H50" s="32" t="str">
        <f>IF($E50="h",'IP Claims by DMIS ID'!H50/'IP Disp by DMISID'!H50," ")</f>
        <v xml:space="preserve"> </v>
      </c>
      <c r="I50" s="32" t="str">
        <f>IF($E50="h",'IP Claims by DMIS ID'!I50/'IP Disp by DMISID'!I50," ")</f>
        <v xml:space="preserve"> </v>
      </c>
      <c r="J50" s="32" t="str">
        <f>IF($E50="h",'IP Claims by DMIS ID'!J50/'IP Disp by DMISID'!J50," ")</f>
        <v xml:space="preserve"> </v>
      </c>
      <c r="K50" s="33" t="str">
        <f>IF($E50="h",'IP Claims by DMIS ID'!K50/'IP Disp by DMISID'!K50," ")</f>
        <v xml:space="preserve"> </v>
      </c>
    </row>
    <row r="51" spans="2:13" x14ac:dyDescent="0.2">
      <c r="B51" t="str">
        <f>Details2!B1041</f>
        <v>Air Force</v>
      </c>
      <c r="C51" t="str">
        <f>Details2!C1041</f>
        <v>0129</v>
      </c>
      <c r="D51" t="str">
        <f>Details2!D1041</f>
        <v>F.E. Warren AFB (90th Medical Group)</v>
      </c>
      <c r="E51" t="str">
        <f>Details2!E1041</f>
        <v>C</v>
      </c>
      <c r="F51" s="32" t="str">
        <f>IF($E51="h",'IP Claims by DMIS ID'!F51/'IP Disp by DMISID'!F51," ")</f>
        <v xml:space="preserve"> </v>
      </c>
      <c r="G51" s="32" t="str">
        <f>IF($E51="h",'IP Claims by DMIS ID'!G51/'IP Disp by DMISID'!G51," ")</f>
        <v xml:space="preserve"> </v>
      </c>
      <c r="H51" s="32" t="str">
        <f>IF($E51="h",'IP Claims by DMIS ID'!H51/'IP Disp by DMISID'!H51," ")</f>
        <v xml:space="preserve"> </v>
      </c>
      <c r="I51" s="32" t="str">
        <f>IF($E51="h",'IP Claims by DMIS ID'!I51/'IP Disp by DMISID'!I51," ")</f>
        <v xml:space="preserve"> </v>
      </c>
      <c r="J51" s="32" t="str">
        <f>IF($E51="h",'IP Claims by DMIS ID'!J51/'IP Disp by DMISID'!J51," ")</f>
        <v xml:space="preserve"> </v>
      </c>
      <c r="K51" s="33" t="str">
        <f>IF($E51="h",'IP Claims by DMIS ID'!K51/'IP Disp by DMISID'!K51," ")</f>
        <v xml:space="preserve"> </v>
      </c>
    </row>
    <row r="52" spans="2:13" x14ac:dyDescent="0.2">
      <c r="B52" t="str">
        <f>Details2!B1042</f>
        <v>Air Force</v>
      </c>
      <c r="C52" t="str">
        <f>Details2!C1042</f>
        <v>0203</v>
      </c>
      <c r="D52" t="str">
        <f>Details2!D1042</f>
        <v>Eielson AFB (354th Medical Group)</v>
      </c>
      <c r="E52" t="str">
        <f>Details2!E1042</f>
        <v>C</v>
      </c>
      <c r="F52" s="32" t="str">
        <f>IF($E52="h",'IP Claims by DMIS ID'!F52/'IP Disp by DMISID'!F52," ")</f>
        <v xml:space="preserve"> </v>
      </c>
      <c r="G52" s="32" t="str">
        <f>IF($E52="h",'IP Claims by DMIS ID'!G52/'IP Disp by DMISID'!G52," ")</f>
        <v xml:space="preserve"> </v>
      </c>
      <c r="H52" s="32" t="str">
        <f>IF($E52="h",'IP Claims by DMIS ID'!H52/'IP Disp by DMISID'!H52," ")</f>
        <v xml:space="preserve"> </v>
      </c>
      <c r="I52" s="32" t="str">
        <f>IF($E52="h",'IP Claims by DMIS ID'!I52/'IP Disp by DMISID'!I52," ")</f>
        <v xml:space="preserve"> </v>
      </c>
      <c r="J52" s="32" t="str">
        <f>IF($E52="h",'IP Claims by DMIS ID'!J52/'IP Disp by DMISID'!J52," ")</f>
        <v xml:space="preserve"> </v>
      </c>
      <c r="K52" s="33" t="str">
        <f>IF($E52="h",'IP Claims by DMIS ID'!K52/'IP Disp by DMISID'!K52," ")</f>
        <v xml:space="preserve"> </v>
      </c>
    </row>
    <row r="53" spans="2:13" x14ac:dyDescent="0.2">
      <c r="B53" t="str">
        <f>Details2!B1043</f>
        <v>Air Force</v>
      </c>
      <c r="C53" t="str">
        <f>Details2!C1043</f>
        <v>0248</v>
      </c>
      <c r="D53" t="str">
        <f>Details2!D1043</f>
        <v>Los Angeles AFB (61st Medical Squad)</v>
      </c>
      <c r="E53" t="str">
        <f>Details2!E1043</f>
        <v>C</v>
      </c>
      <c r="F53" s="32" t="str">
        <f>IF($E53="h",'IP Claims by DMIS ID'!F53/'IP Disp by DMISID'!F53," ")</f>
        <v xml:space="preserve"> </v>
      </c>
      <c r="G53" s="32" t="str">
        <f>IF($E53="h",'IP Claims by DMIS ID'!G53/'IP Disp by DMISID'!G53," ")</f>
        <v xml:space="preserve"> </v>
      </c>
      <c r="H53" s="32" t="str">
        <f>IF($E53="h",'IP Claims by DMIS ID'!H53/'IP Disp by DMISID'!H53," ")</f>
        <v xml:space="preserve"> </v>
      </c>
      <c r="I53" s="32" t="str">
        <f>IF($E53="h",'IP Claims by DMIS ID'!I53/'IP Disp by DMISID'!I53," ")</f>
        <v xml:space="preserve"> </v>
      </c>
      <c r="J53" s="32" t="str">
        <f>IF($E53="h",'IP Claims by DMIS ID'!J53/'IP Disp by DMISID'!J53," ")</f>
        <v xml:space="preserve"> </v>
      </c>
      <c r="K53" s="33" t="str">
        <f>IF($E53="h",'IP Claims by DMIS ID'!K53/'IP Disp by DMISID'!K53," ")</f>
        <v xml:space="preserve"> </v>
      </c>
    </row>
    <row r="54" spans="2:13" x14ac:dyDescent="0.2">
      <c r="B54" t="str">
        <f>Details2!B1044</f>
        <v>Air Force</v>
      </c>
      <c r="C54" t="str">
        <f>Details2!C1044</f>
        <v>0250</v>
      </c>
      <c r="D54" t="str">
        <f>Details2!D1044</f>
        <v>McClellan AFB (77th Medical Group)</v>
      </c>
      <c r="E54" t="str">
        <f>Details2!E1044</f>
        <v>I</v>
      </c>
      <c r="F54" s="32" t="str">
        <f>IF($E54="h",'IP Claims by DMIS ID'!F54/'IP Disp by DMISID'!F54," ")</f>
        <v xml:space="preserve"> </v>
      </c>
      <c r="G54" s="32" t="str">
        <f>IF($E54="h",'IP Claims by DMIS ID'!G54/'IP Disp by DMISID'!G54," ")</f>
        <v xml:space="preserve"> </v>
      </c>
      <c r="H54" s="32" t="str">
        <f>IF($E54="h",'IP Claims by DMIS ID'!H54/'IP Disp by DMISID'!H54," ")</f>
        <v xml:space="preserve"> </v>
      </c>
      <c r="I54" s="32" t="str">
        <f>IF($E54="h",'IP Claims by DMIS ID'!I54/'IP Disp by DMISID'!I54," ")</f>
        <v xml:space="preserve"> </v>
      </c>
      <c r="J54" s="32" t="str">
        <f>IF($E54="h",'IP Claims by DMIS ID'!J54/'IP Disp by DMISID'!J54," ")</f>
        <v xml:space="preserve"> </v>
      </c>
      <c r="K54" s="33" t="str">
        <f>IF($E54="h",'IP Claims by DMIS ID'!K54/'IP Disp by DMISID'!K54," ")</f>
        <v xml:space="preserve"> </v>
      </c>
    </row>
    <row r="55" spans="2:13" x14ac:dyDescent="0.2">
      <c r="B55" t="str">
        <f>Details2!B1045</f>
        <v>Air Force</v>
      </c>
      <c r="C55" t="str">
        <f>Details2!C1045</f>
        <v>0252</v>
      </c>
      <c r="D55" t="str">
        <f>Details2!D1045</f>
        <v>Peterson AFB (21st Medical Group)</v>
      </c>
      <c r="E55" t="str">
        <f>Details2!E1045</f>
        <v>C</v>
      </c>
      <c r="F55" s="32" t="str">
        <f>IF($E55="h",'IP Claims by DMIS ID'!F55/'IP Disp by DMISID'!F55," ")</f>
        <v xml:space="preserve"> </v>
      </c>
      <c r="G55" s="32" t="str">
        <f>IF($E55="h",'IP Claims by DMIS ID'!G55/'IP Disp by DMISID'!G55," ")</f>
        <v xml:space="preserve"> </v>
      </c>
      <c r="H55" s="32" t="str">
        <f>IF($E55="h",'IP Claims by DMIS ID'!H55/'IP Disp by DMISID'!H55," ")</f>
        <v xml:space="preserve"> </v>
      </c>
      <c r="I55" s="32" t="str">
        <f>IF($E55="h",'IP Claims by DMIS ID'!I55/'IP Disp by DMISID'!I55," ")</f>
        <v xml:space="preserve"> </v>
      </c>
      <c r="J55" s="32" t="str">
        <f>IF($E55="h",'IP Claims by DMIS ID'!J55/'IP Disp by DMISID'!J55," ")</f>
        <v xml:space="preserve"> </v>
      </c>
      <c r="K55" s="33" t="str">
        <f>IF($E55="h",'IP Claims by DMIS ID'!K55/'IP Disp by DMISID'!K55," ")</f>
        <v xml:space="preserve"> </v>
      </c>
    </row>
    <row r="56" spans="2:13" x14ac:dyDescent="0.2">
      <c r="B56" t="str">
        <f>Details2!B1046</f>
        <v>Air Force</v>
      </c>
      <c r="C56" t="str">
        <f>Details2!C1046</f>
        <v>0287</v>
      </c>
      <c r="D56" t="str">
        <f>Details2!D1046</f>
        <v>Hickam AFB (15th Medical Group)</v>
      </c>
      <c r="E56" t="str">
        <f>Details2!E1046</f>
        <v>C</v>
      </c>
      <c r="F56" s="32" t="str">
        <f>IF($E56="h",'IP Claims by DMIS ID'!F56/'IP Disp by DMISID'!F56," ")</f>
        <v xml:space="preserve"> </v>
      </c>
      <c r="G56" s="32" t="str">
        <f>IF($E56="h",'IP Claims by DMIS ID'!G56/'IP Disp by DMISID'!G56," ")</f>
        <v xml:space="preserve"> </v>
      </c>
      <c r="H56" s="32" t="str">
        <f>IF($E56="h",'IP Claims by DMIS ID'!H56/'IP Disp by DMISID'!H56," ")</f>
        <v xml:space="preserve"> </v>
      </c>
      <c r="I56" s="32" t="str">
        <f>IF($E56="h",'IP Claims by DMIS ID'!I56/'IP Disp by DMISID'!I56," ")</f>
        <v xml:space="preserve"> </v>
      </c>
      <c r="J56" s="32" t="str">
        <f>IF($E56="h",'IP Claims by DMIS ID'!J56/'IP Disp by DMISID'!J56," ")</f>
        <v xml:space="preserve"> </v>
      </c>
      <c r="K56" s="33" t="str">
        <f>IF($E56="h",'IP Claims by DMIS ID'!K56/'IP Disp by DMISID'!K56," ")</f>
        <v xml:space="preserve"> </v>
      </c>
    </row>
    <row r="57" spans="2:13" x14ac:dyDescent="0.2">
      <c r="B57" t="str">
        <f>Details2!B1047</f>
        <v>Air Force</v>
      </c>
      <c r="C57" t="str">
        <f>Details2!C1047</f>
        <v>0310</v>
      </c>
      <c r="D57" t="str">
        <f>Details2!D1047</f>
        <v>Hanscom AFB (66th Medical Group)</v>
      </c>
      <c r="E57" t="str">
        <f>Details2!E1047</f>
        <v>C</v>
      </c>
      <c r="F57" s="32" t="str">
        <f>IF($E57="h",'IP Claims by DMIS ID'!F57/'IP Disp by DMISID'!F57," ")</f>
        <v xml:space="preserve"> </v>
      </c>
      <c r="G57" s="32" t="str">
        <f>IF($E57="h",'IP Claims by DMIS ID'!G57/'IP Disp by DMISID'!G57," ")</f>
        <v xml:space="preserve"> </v>
      </c>
      <c r="H57" s="32" t="str">
        <f>IF($E57="h",'IP Claims by DMIS ID'!H57/'IP Disp by DMISID'!H57," ")</f>
        <v xml:space="preserve"> </v>
      </c>
      <c r="I57" s="32" t="str">
        <f>IF($E57="h",'IP Claims by DMIS ID'!I57/'IP Disp by DMISID'!I57," ")</f>
        <v xml:space="preserve"> </v>
      </c>
      <c r="J57" s="32" t="str">
        <f>IF($E57="h",'IP Claims by DMIS ID'!J57/'IP Disp by DMISID'!J57," ")</f>
        <v xml:space="preserve"> </v>
      </c>
      <c r="K57" s="33" t="str">
        <f>IF($E57="h",'IP Claims by DMIS ID'!K57/'IP Disp by DMISID'!K57," ")</f>
        <v xml:space="preserve"> </v>
      </c>
    </row>
    <row r="58" spans="2:13" x14ac:dyDescent="0.2">
      <c r="B58" t="str">
        <f>Details2!B1048</f>
        <v>Air Force</v>
      </c>
      <c r="C58" t="str">
        <f>Details2!C1048</f>
        <v>0326</v>
      </c>
      <c r="D58" t="str">
        <f>Details2!D1048</f>
        <v>McGuire AFB (305th Medical Group)</v>
      </c>
      <c r="E58" t="str">
        <f>Details2!E1048</f>
        <v>C</v>
      </c>
      <c r="F58" s="32" t="str">
        <f>IF($E58="h",'IP Claims by DMIS ID'!F58/'IP Disp by DMISID'!F58," ")</f>
        <v xml:space="preserve"> </v>
      </c>
      <c r="G58" s="32" t="str">
        <f>IF($E58="h",'IP Claims by DMIS ID'!G58/'IP Disp by DMISID'!G58," ")</f>
        <v xml:space="preserve"> </v>
      </c>
      <c r="H58" s="32" t="str">
        <f>IF($E58="h",'IP Claims by DMIS ID'!H58/'IP Disp by DMISID'!H58," ")</f>
        <v xml:space="preserve"> </v>
      </c>
      <c r="I58" s="32" t="str">
        <f>IF($E58="h",'IP Claims by DMIS ID'!I58/'IP Disp by DMISID'!I58," ")</f>
        <v xml:space="preserve"> </v>
      </c>
      <c r="J58" s="32" t="str">
        <f>IF($E58="h",'IP Claims by DMIS ID'!J58/'IP Disp by DMISID'!J58," ")</f>
        <v xml:space="preserve"> </v>
      </c>
      <c r="K58" s="33" t="str">
        <f>IF($E58="h",'IP Claims by DMIS ID'!K58/'IP Disp by DMISID'!K58," ")</f>
        <v xml:space="preserve"> </v>
      </c>
    </row>
    <row r="59" spans="2:13" x14ac:dyDescent="0.2">
      <c r="B59" t="str">
        <f>Details2!B1049</f>
        <v>Air Force</v>
      </c>
      <c r="C59" t="str">
        <f>Details2!C1049</f>
        <v>0335</v>
      </c>
      <c r="D59" t="str">
        <f>Details2!D1049</f>
        <v>Pope AFB (43rd Medical Group)</v>
      </c>
      <c r="E59" t="str">
        <f>Details2!E1049</f>
        <v>C</v>
      </c>
      <c r="F59" s="32" t="str">
        <f>IF($E59="h",'IP Claims by DMIS ID'!F59/'IP Disp by DMISID'!F59," ")</f>
        <v xml:space="preserve"> </v>
      </c>
      <c r="G59" s="32" t="str">
        <f>IF($E59="h",'IP Claims by DMIS ID'!G59/'IP Disp by DMISID'!G59," ")</f>
        <v xml:space="preserve"> </v>
      </c>
      <c r="H59" s="32" t="str">
        <f>IF($E59="h",'IP Claims by DMIS ID'!H59/'IP Disp by DMISID'!H59," ")</f>
        <v xml:space="preserve"> </v>
      </c>
      <c r="I59" s="32" t="str">
        <f>IF($E59="h",'IP Claims by DMIS ID'!I59/'IP Disp by DMISID'!I59," ")</f>
        <v xml:space="preserve"> </v>
      </c>
      <c r="J59" s="32" t="str">
        <f>IF($E59="h",'IP Claims by DMIS ID'!J59/'IP Disp by DMISID'!J59," ")</f>
        <v xml:space="preserve"> </v>
      </c>
      <c r="K59" s="33" t="str">
        <f>IF($E59="h",'IP Claims by DMIS ID'!K59/'IP Disp by DMISID'!K59," ")</f>
        <v xml:space="preserve"> </v>
      </c>
    </row>
    <row r="60" spans="2:13" x14ac:dyDescent="0.2">
      <c r="B60" t="str">
        <f>Details2!B1050</f>
        <v>Air Force</v>
      </c>
      <c r="C60" t="str">
        <f>Details2!C1050</f>
        <v>0338</v>
      </c>
      <c r="D60" t="str">
        <f>Details2!D1050</f>
        <v>Vance AFB (71st Medical Group)</v>
      </c>
      <c r="E60" t="str">
        <f>Details2!E1050</f>
        <v>C</v>
      </c>
      <c r="F60" s="32" t="str">
        <f>IF($E60="h",'IP Claims by DMIS ID'!F60/'IP Disp by DMISID'!F60," ")</f>
        <v xml:space="preserve"> </v>
      </c>
      <c r="G60" s="32" t="str">
        <f>IF($E60="h",'IP Claims by DMIS ID'!G60/'IP Disp by DMISID'!G60," ")</f>
        <v xml:space="preserve"> </v>
      </c>
      <c r="H60" s="32" t="str">
        <f>IF($E60="h",'IP Claims by DMIS ID'!H60/'IP Disp by DMISID'!H60," ")</f>
        <v xml:space="preserve"> </v>
      </c>
      <c r="I60" s="32" t="str">
        <f>IF($E60="h",'IP Claims by DMIS ID'!I60/'IP Disp by DMISID'!I60," ")</f>
        <v xml:space="preserve"> </v>
      </c>
      <c r="J60" s="32" t="str">
        <f>IF($E60="h",'IP Claims by DMIS ID'!J60/'IP Disp by DMISID'!J60," ")</f>
        <v xml:space="preserve"> </v>
      </c>
      <c r="K60" s="33" t="str">
        <f>IF($E60="h",'IP Claims by DMIS ID'!K60/'IP Disp by DMISID'!K60," ")</f>
        <v xml:space="preserve"> </v>
      </c>
    </row>
    <row r="61" spans="2:13" x14ac:dyDescent="0.2">
      <c r="B61" t="str">
        <f>Details2!B1051</f>
        <v>Air Force</v>
      </c>
      <c r="C61" t="str">
        <f>Details2!C1051</f>
        <v>0356</v>
      </c>
      <c r="D61" t="str">
        <f>Details2!D1051</f>
        <v>Charleston AFB (437th Medical Group)</v>
      </c>
      <c r="E61" t="str">
        <f>Details2!E1051</f>
        <v>C</v>
      </c>
      <c r="F61" s="32" t="str">
        <f>IF($E61="h",'IP Claims by DMIS ID'!F61/'IP Disp by DMISID'!F61," ")</f>
        <v xml:space="preserve"> </v>
      </c>
      <c r="G61" s="32" t="str">
        <f>IF($E61="h",'IP Claims by DMIS ID'!G61/'IP Disp by DMISID'!G61," ")</f>
        <v xml:space="preserve"> </v>
      </c>
      <c r="H61" s="32" t="str">
        <f>IF($E61="h",'IP Claims by DMIS ID'!H61/'IP Disp by DMISID'!H61," ")</f>
        <v xml:space="preserve"> </v>
      </c>
      <c r="I61" s="32" t="str">
        <f>IF($E61="h",'IP Claims by DMIS ID'!I61/'IP Disp by DMISID'!I61," ")</f>
        <v xml:space="preserve"> </v>
      </c>
      <c r="J61" s="32" t="str">
        <f>IF($E61="h",'IP Claims by DMIS ID'!J61/'IP Disp by DMISID'!J61," ")</f>
        <v xml:space="preserve"> </v>
      </c>
      <c r="K61" s="33" t="str">
        <f>IF($E61="h",'IP Claims by DMIS ID'!K61/'IP Disp by DMISID'!K61," ")</f>
        <v xml:space="preserve"> </v>
      </c>
    </row>
    <row r="62" spans="2:13" x14ac:dyDescent="0.2">
      <c r="B62" t="str">
        <f>Details2!B1052</f>
        <v>Air Force</v>
      </c>
      <c r="C62" t="str">
        <f>Details2!C1052</f>
        <v>0363</v>
      </c>
      <c r="D62" t="str">
        <f>Details2!D1052</f>
        <v>Brooks AFB (311th Medical Squad)</v>
      </c>
      <c r="E62" t="str">
        <f>Details2!E1052</f>
        <v>I</v>
      </c>
      <c r="F62" s="32" t="str">
        <f>IF($E62="h",'IP Claims by DMIS ID'!F62/'IP Disp by DMISID'!F62," ")</f>
        <v xml:space="preserve"> </v>
      </c>
      <c r="G62" s="32" t="str">
        <f>IF($E62="h",'IP Claims by DMIS ID'!G62/'IP Disp by DMISID'!G62," ")</f>
        <v xml:space="preserve"> </v>
      </c>
      <c r="H62" s="32" t="str">
        <f>IF($E62="h",'IP Claims by DMIS ID'!H62/'IP Disp by DMISID'!H62," ")</f>
        <v xml:space="preserve"> </v>
      </c>
      <c r="I62" s="32" t="str">
        <f>IF($E62="h",'IP Claims by DMIS ID'!I62/'IP Disp by DMISID'!I62," ")</f>
        <v xml:space="preserve"> </v>
      </c>
      <c r="J62" s="32" t="str">
        <f>IF($E62="h",'IP Claims by DMIS ID'!J62/'IP Disp by DMISID'!J62," ")</f>
        <v xml:space="preserve"> </v>
      </c>
      <c r="K62" s="33" t="str">
        <f>IF($E62="h",'IP Claims by DMIS ID'!K62/'IP Disp by DMISID'!K62," ")</f>
        <v xml:space="preserve"> </v>
      </c>
      <c r="M62" s="2"/>
    </row>
    <row r="63" spans="2:13" x14ac:dyDescent="0.2">
      <c r="B63" t="str">
        <f>Details2!B1053</f>
        <v>Air Force</v>
      </c>
      <c r="C63" t="str">
        <f>Details2!C1053</f>
        <v>0364</v>
      </c>
      <c r="D63" t="str">
        <f>Details2!D1053</f>
        <v>Goodfellow AFB (17th Medical Group)</v>
      </c>
      <c r="E63" t="str">
        <f>Details2!E1053</f>
        <v>C</v>
      </c>
      <c r="F63" s="32" t="str">
        <f>IF($E63="h",'IP Claims by DMIS ID'!F63/'IP Disp by DMISID'!F63," ")</f>
        <v xml:space="preserve"> </v>
      </c>
      <c r="G63" s="32" t="str">
        <f>IF($E63="h",'IP Claims by DMIS ID'!G63/'IP Disp by DMISID'!G63," ")</f>
        <v xml:space="preserve"> </v>
      </c>
      <c r="H63" s="32" t="str">
        <f>IF($E63="h",'IP Claims by DMIS ID'!H63/'IP Disp by DMISID'!H63," ")</f>
        <v xml:space="preserve"> </v>
      </c>
      <c r="I63" s="32" t="str">
        <f>IF($E63="h",'IP Claims by DMIS ID'!I63/'IP Disp by DMISID'!I63," ")</f>
        <v xml:space="preserve"> </v>
      </c>
      <c r="J63" s="32" t="str">
        <f>IF($E63="h",'IP Claims by DMIS ID'!J63/'IP Disp by DMISID'!J63," ")</f>
        <v xml:space="preserve"> </v>
      </c>
      <c r="K63" s="33" t="str">
        <f>IF($E63="h",'IP Claims by DMIS ID'!K63/'IP Disp by DMISID'!K63," ")</f>
        <v xml:space="preserve"> </v>
      </c>
    </row>
    <row r="64" spans="2:13" x14ac:dyDescent="0.2">
      <c r="B64" t="str">
        <f>Details2!B1054</f>
        <v>Air Force</v>
      </c>
      <c r="C64" t="str">
        <f>Details2!C1054</f>
        <v>0365</v>
      </c>
      <c r="D64" t="str">
        <f>Details2!D1054</f>
        <v>Kelly AFB</v>
      </c>
      <c r="E64" t="str">
        <f>Details2!E1054</f>
        <v>I</v>
      </c>
      <c r="F64" s="32" t="str">
        <f>IF($E64="h",'IP Claims by DMIS ID'!F64/'IP Disp by DMISID'!F64," ")</f>
        <v xml:space="preserve"> </v>
      </c>
      <c r="G64" s="32" t="str">
        <f>IF($E64="h",'IP Claims by DMIS ID'!G64/'IP Disp by DMISID'!G64," ")</f>
        <v xml:space="preserve"> </v>
      </c>
      <c r="H64" s="32" t="str">
        <f>IF($E64="h",'IP Claims by DMIS ID'!H64/'IP Disp by DMISID'!H64," ")</f>
        <v xml:space="preserve"> </v>
      </c>
      <c r="I64" s="32" t="str">
        <f>IF($E64="h",'IP Claims by DMIS ID'!I64/'IP Disp by DMISID'!I64," ")</f>
        <v xml:space="preserve"> </v>
      </c>
      <c r="J64" s="32" t="str">
        <f>IF($E64="h",'IP Claims by DMIS ID'!J64/'IP Disp by DMISID'!J64," ")</f>
        <v xml:space="preserve"> </v>
      </c>
      <c r="K64" s="33" t="str">
        <f>IF($E64="h",'IP Claims by DMIS ID'!K64/'IP Disp by DMISID'!K64," ")</f>
        <v xml:space="preserve"> </v>
      </c>
    </row>
    <row r="65" spans="2:16" x14ac:dyDescent="0.2">
      <c r="B65" t="str">
        <f>Details2!B1055</f>
        <v>Air Force</v>
      </c>
      <c r="C65" t="str">
        <f>Details2!C1055</f>
        <v>0366</v>
      </c>
      <c r="D65" t="str">
        <f>Details2!D1055</f>
        <v>Randolph AFB (12 Medical Group)</v>
      </c>
      <c r="E65" t="str">
        <f>Details2!E1055</f>
        <v>C</v>
      </c>
      <c r="F65" s="32" t="str">
        <f>IF($E65="h",'IP Claims by DMIS ID'!F65/'IP Disp by DMISID'!F65," ")</f>
        <v xml:space="preserve"> </v>
      </c>
      <c r="G65" s="32" t="str">
        <f>IF($E65="h",'IP Claims by DMIS ID'!G65/'IP Disp by DMISID'!G65," ")</f>
        <v xml:space="preserve"> </v>
      </c>
      <c r="H65" s="32" t="str">
        <f>IF($E65="h",'IP Claims by DMIS ID'!H65/'IP Disp by DMISID'!H65," ")</f>
        <v xml:space="preserve"> </v>
      </c>
      <c r="I65" s="32" t="str">
        <f>IF($E65="h",'IP Claims by DMIS ID'!I65/'IP Disp by DMISID'!I65," ")</f>
        <v xml:space="preserve"> </v>
      </c>
      <c r="J65" s="32" t="str">
        <f>IF($E65="h",'IP Claims by DMIS ID'!J65/'IP Disp by DMISID'!J65," ")</f>
        <v xml:space="preserve"> </v>
      </c>
      <c r="K65" s="33" t="str">
        <f>IF($E65="h",'IP Claims by DMIS ID'!K65/'IP Disp by DMISID'!K65," ")</f>
        <v xml:space="preserve"> </v>
      </c>
    </row>
    <row r="66" spans="2:16" x14ac:dyDescent="0.2">
      <c r="B66" t="str">
        <f>Details2!B1056</f>
        <v>Air Force</v>
      </c>
      <c r="C66" t="str">
        <f>Details2!C1056</f>
        <v>0395</v>
      </c>
      <c r="D66" t="str">
        <f>Details2!D1056</f>
        <v>McChord AFB (62nd Medical Group)</v>
      </c>
      <c r="E66" t="str">
        <f>Details2!E1056</f>
        <v>C</v>
      </c>
      <c r="F66" s="32" t="str">
        <f>IF($E66="h",'IP Claims by DMIS ID'!F66/'IP Disp by DMISID'!F66," ")</f>
        <v xml:space="preserve"> </v>
      </c>
      <c r="G66" s="32" t="str">
        <f>IF($E66="h",'IP Claims by DMIS ID'!G66/'IP Disp by DMISID'!G66," ")</f>
        <v xml:space="preserve"> </v>
      </c>
      <c r="H66" s="32" t="str">
        <f>IF($E66="h",'IP Claims by DMIS ID'!H66/'IP Disp by DMISID'!H66," ")</f>
        <v xml:space="preserve"> </v>
      </c>
      <c r="I66" s="32" t="str">
        <f>IF($E66="h",'IP Claims by DMIS ID'!I66/'IP Disp by DMISID'!I66," ")</f>
        <v xml:space="preserve"> </v>
      </c>
      <c r="J66" s="32" t="str">
        <f>IF($E66="h",'IP Claims by DMIS ID'!J66/'IP Disp by DMISID'!J66," ")</f>
        <v xml:space="preserve"> </v>
      </c>
      <c r="K66" s="33" t="str">
        <f>IF($E66="h",'IP Claims by DMIS ID'!K66/'IP Disp by DMISID'!K66," ")</f>
        <v xml:space="preserve"> </v>
      </c>
    </row>
    <row r="67" spans="2:16" x14ac:dyDescent="0.2">
      <c r="B67" t="str">
        <f>Details2!B1057</f>
        <v>Air Force</v>
      </c>
      <c r="C67" t="str">
        <f>Details2!C1057</f>
        <v>0413</v>
      </c>
      <c r="D67" t="str">
        <f>Details2!D1057</f>
        <v>Bolling AFB (579th Medical Group)</v>
      </c>
      <c r="E67" t="str">
        <f>Details2!E1057</f>
        <v>C</v>
      </c>
      <c r="F67" s="32" t="str">
        <f>IF($E67="h",'IP Claims by DMIS ID'!F67/'IP Disp by DMISID'!F67," ")</f>
        <v xml:space="preserve"> </v>
      </c>
      <c r="G67" s="32" t="str">
        <f>IF($E67="h",'IP Claims by DMIS ID'!G67/'IP Disp by DMISID'!G67," ")</f>
        <v xml:space="preserve"> </v>
      </c>
      <c r="H67" s="32" t="str">
        <f>IF($E67="h",'IP Claims by DMIS ID'!H67/'IP Disp by DMISID'!H67," ")</f>
        <v xml:space="preserve"> </v>
      </c>
      <c r="I67" s="32" t="str">
        <f>IF($E67="h",'IP Claims by DMIS ID'!I67/'IP Disp by DMISID'!I67," ")</f>
        <v xml:space="preserve"> </v>
      </c>
      <c r="J67" s="32" t="str">
        <f>IF($E67="h",'IP Claims by DMIS ID'!J67/'IP Disp by DMISID'!J67," ")</f>
        <v xml:space="preserve"> </v>
      </c>
      <c r="K67" s="33" t="str">
        <f>IF($E67="h",'IP Claims by DMIS ID'!K67/'IP Disp by DMISID'!K67," ")</f>
        <v xml:space="preserve"> </v>
      </c>
    </row>
    <row r="68" spans="2:16" x14ac:dyDescent="0.2">
      <c r="B68" t="str">
        <f>Details2!B1058</f>
        <v>Air Force</v>
      </c>
      <c r="C68" t="str">
        <f>Details2!C1058</f>
        <v>0633</v>
      </c>
      <c r="D68" t="str">
        <f>Details2!D1058</f>
        <v>48th Med Group (Lakenhealth)</v>
      </c>
      <c r="E68" t="str">
        <f>Details2!E1058</f>
        <v>H</v>
      </c>
      <c r="F68" s="32" t="e">
        <f>IF($E68="h",'IP Claims by DMIS ID'!F68/'IP Disp by DMISID'!F68," ")</f>
        <v>#VALUE!</v>
      </c>
      <c r="G68" s="32" t="e">
        <f>IF($E68="h",'IP Claims by DMIS ID'!G68/'IP Disp by DMISID'!G68," ")</f>
        <v>#VALUE!</v>
      </c>
      <c r="H68" s="32" t="e">
        <f>IF($E68="h",'IP Claims by DMIS ID'!H68/'IP Disp by DMISID'!H68," ")</f>
        <v>#VALUE!</v>
      </c>
      <c r="I68" s="32">
        <f>IF($E68="h",'IP Claims by DMIS ID'!I68/'IP Disp by DMISID'!I68," ")</f>
        <v>0</v>
      </c>
      <c r="J68" s="32">
        <f>IF($E68="h",'IP Claims by DMIS ID'!J68/'IP Disp by DMISID'!J68," ")</f>
        <v>0</v>
      </c>
      <c r="K68" s="33">
        <f>IF($E68="h",'IP Claims by DMIS ID'!K68/'IP Disp by DMISID'!K68," ")</f>
        <v>0</v>
      </c>
    </row>
    <row r="69" spans="2:16" x14ac:dyDescent="0.2">
      <c r="B69" t="str">
        <f>Details2!B1059</f>
        <v>Air Force</v>
      </c>
      <c r="C69" t="str">
        <f>Details2!C1059</f>
        <v>0635</v>
      </c>
      <c r="D69" t="str">
        <f>Details2!D1059</f>
        <v>39th Med Group (Incirlik)</v>
      </c>
      <c r="E69" t="str">
        <f>Details2!E1059</f>
        <v>C</v>
      </c>
      <c r="F69" s="32" t="str">
        <f>IF($E69="h",'IP Claims by DMIS ID'!F69/'IP Disp by DMISID'!F69," ")</f>
        <v xml:space="preserve"> </v>
      </c>
      <c r="G69" s="32" t="str">
        <f>IF($E69="h",'IP Claims by DMIS ID'!G69/'IP Disp by DMISID'!G69," ")</f>
        <v xml:space="preserve"> </v>
      </c>
      <c r="H69" s="32" t="str">
        <f>IF($E69="h",'IP Claims by DMIS ID'!H69/'IP Disp by DMISID'!H69," ")</f>
        <v xml:space="preserve"> </v>
      </c>
      <c r="I69" s="32" t="str">
        <f>IF($E69="h",'IP Claims by DMIS ID'!I69/'IP Disp by DMISID'!I69," ")</f>
        <v xml:space="preserve"> </v>
      </c>
      <c r="J69" s="32" t="str">
        <f>IF($E69="h",'IP Claims by DMIS ID'!J69/'IP Disp by DMISID'!J69," ")</f>
        <v xml:space="preserve"> </v>
      </c>
      <c r="K69" s="33" t="str">
        <f>IF($E69="h",'IP Claims by DMIS ID'!K69/'IP Disp by DMISID'!K69," ")</f>
        <v xml:space="preserve"> </v>
      </c>
    </row>
    <row r="70" spans="2:16" x14ac:dyDescent="0.2">
      <c r="B70" t="str">
        <f>Details2!B1060</f>
        <v>Air Force</v>
      </c>
      <c r="C70" t="str">
        <f>Details2!C1060</f>
        <v>0637</v>
      </c>
      <c r="D70" t="str">
        <f>Details2!D1060</f>
        <v>8th Med Group (Kunsan AB)</v>
      </c>
      <c r="E70" t="str">
        <f>Details2!E1060</f>
        <v>C</v>
      </c>
      <c r="F70" s="32" t="str">
        <f>IF($E70="h",'IP Claims by DMIS ID'!F70/'IP Disp by DMISID'!F70," ")</f>
        <v xml:space="preserve"> </v>
      </c>
      <c r="G70" s="32" t="str">
        <f>IF($E70="h",'IP Claims by DMIS ID'!G70/'IP Disp by DMISID'!G70," ")</f>
        <v xml:space="preserve"> </v>
      </c>
      <c r="H70" s="32" t="str">
        <f>IF($E70="h",'IP Claims by DMIS ID'!H70/'IP Disp by DMISID'!H70," ")</f>
        <v xml:space="preserve"> </v>
      </c>
      <c r="I70" s="32" t="str">
        <f>IF($E70="h",'IP Claims by DMIS ID'!I70/'IP Disp by DMISID'!I70," ")</f>
        <v xml:space="preserve"> </v>
      </c>
      <c r="J70" s="32" t="str">
        <f>IF($E70="h",'IP Claims by DMIS ID'!J70/'IP Disp by DMISID'!J70," ")</f>
        <v xml:space="preserve"> </v>
      </c>
      <c r="K70" s="33" t="str">
        <f>IF($E70="h",'IP Claims by DMIS ID'!K70/'IP Disp by DMISID'!K70," ")</f>
        <v xml:space="preserve"> </v>
      </c>
    </row>
    <row r="71" spans="2:16" x14ac:dyDescent="0.2">
      <c r="B71" t="str">
        <f>Details2!B1061</f>
        <v>Air Force</v>
      </c>
      <c r="C71" t="str">
        <f>Details2!C1061</f>
        <v>0638</v>
      </c>
      <c r="D71" t="str">
        <f>Details2!D1061</f>
        <v>51st Medical Group (Osan)</v>
      </c>
      <c r="E71" t="str">
        <f>Details2!E1061</f>
        <v>H</v>
      </c>
      <c r="F71" s="32" t="e">
        <f>IF($E71="h",'IP Claims by DMIS ID'!F71/'IP Disp by DMISID'!F71," ")</f>
        <v>#VALUE!</v>
      </c>
      <c r="G71" s="32" t="e">
        <f>IF($E71="h",'IP Claims by DMIS ID'!G71/'IP Disp by DMISID'!G71," ")</f>
        <v>#VALUE!</v>
      </c>
      <c r="H71" s="32">
        <f>IF($E71="h",'IP Claims by DMIS ID'!H71/'IP Disp by DMISID'!H71," ")</f>
        <v>0</v>
      </c>
      <c r="I71" s="32">
        <f>IF($E71="h",'IP Claims by DMIS ID'!I71/'IP Disp by DMISID'!I71," ")</f>
        <v>0</v>
      </c>
      <c r="J71" s="32" t="e">
        <f>IF($E71="h",'IP Claims by DMIS ID'!J71/'IP Disp by DMISID'!J71," ")</f>
        <v>#VALUE!</v>
      </c>
      <c r="K71" s="33" t="e">
        <f>IF($E71="h",'IP Claims by DMIS ID'!K71/'IP Disp by DMISID'!K71," ")</f>
        <v>#VALUE!</v>
      </c>
      <c r="L71" s="2"/>
      <c r="M71" s="2"/>
      <c r="P71" s="2"/>
    </row>
    <row r="72" spans="2:16" x14ac:dyDescent="0.2">
      <c r="B72" t="str">
        <f>Details2!B1062</f>
        <v>Air Force</v>
      </c>
      <c r="C72" t="str">
        <f>Details2!C1062</f>
        <v>0639</v>
      </c>
      <c r="D72" t="str">
        <f>Details2!D1062</f>
        <v>35th Medical Group (Misawa)</v>
      </c>
      <c r="E72" t="str">
        <f>Details2!E1062</f>
        <v>H</v>
      </c>
      <c r="F72" s="32" t="e">
        <f>IF($E72="h",'IP Claims by DMIS ID'!F72/'IP Disp by DMISID'!F72," ")</f>
        <v>#VALUE!</v>
      </c>
      <c r="G72" s="32" t="e">
        <f>IF($E72="h",'IP Claims by DMIS ID'!G72/'IP Disp by DMISID'!G72," ")</f>
        <v>#VALUE!</v>
      </c>
      <c r="H72" s="32" t="e">
        <f>IF($E72="h",'IP Claims by DMIS ID'!H72/'IP Disp by DMISID'!H72," ")</f>
        <v>#VALUE!</v>
      </c>
      <c r="I72" s="32">
        <f>IF($E72="h",'IP Claims by DMIS ID'!I72/'IP Disp by DMISID'!I72," ")</f>
        <v>0</v>
      </c>
      <c r="J72" s="32" t="e">
        <f>IF($E72="h",'IP Claims by DMIS ID'!J72/'IP Disp by DMISID'!J72," ")</f>
        <v>#DIV/0!</v>
      </c>
      <c r="K72" s="33">
        <f>IF($E72="h",'IP Claims by DMIS ID'!K72/'IP Disp by DMISID'!K72," ")</f>
        <v>0</v>
      </c>
      <c r="L72" s="2"/>
      <c r="M72" s="2"/>
      <c r="O72" s="4"/>
    </row>
    <row r="73" spans="2:16" x14ac:dyDescent="0.2">
      <c r="B73" t="str">
        <f>Details2!B1063</f>
        <v>Air Force</v>
      </c>
      <c r="C73" t="str">
        <f>Details2!C1063</f>
        <v>0640</v>
      </c>
      <c r="D73" t="str">
        <f>Details2!D1063</f>
        <v>374th Medical Group (Yokota)</v>
      </c>
      <c r="E73" t="str">
        <f>Details2!E1063</f>
        <v>H</v>
      </c>
      <c r="F73" s="32" t="e">
        <f>IF($E73="h",'IP Claims by DMIS ID'!F73/'IP Disp by DMISID'!F73," ")</f>
        <v>#VALUE!</v>
      </c>
      <c r="G73" s="32" t="e">
        <f>IF($E73="h",'IP Claims by DMIS ID'!G73/'IP Disp by DMISID'!G73," ")</f>
        <v>#VALUE!</v>
      </c>
      <c r="H73" s="32" t="e">
        <f>IF($E73="h",'IP Claims by DMIS ID'!H73/'IP Disp by DMISID'!H73," ")</f>
        <v>#VALUE!</v>
      </c>
      <c r="I73" s="32">
        <f>IF($E73="h",'IP Claims by DMIS ID'!I73/'IP Disp by DMISID'!I73," ")</f>
        <v>0</v>
      </c>
      <c r="J73" s="32" t="e">
        <f>IF($E73="h",'IP Claims by DMIS ID'!J73/'IP Disp by DMISID'!J73," ")</f>
        <v>#DIV/0!</v>
      </c>
      <c r="K73" s="33">
        <f>IF($E73="h",'IP Claims by DMIS ID'!K73/'IP Disp by DMISID'!K73," ")</f>
        <v>0</v>
      </c>
      <c r="L73" s="24"/>
      <c r="M73" s="2"/>
      <c r="O73" s="4"/>
    </row>
    <row r="74" spans="2:16" x14ac:dyDescent="0.2">
      <c r="B74" t="str">
        <f>Details2!B1064</f>
        <v>Air Force</v>
      </c>
      <c r="C74" t="str">
        <f>Details2!C1064</f>
        <v>0799</v>
      </c>
      <c r="D74" t="str">
        <f>Details2!D1064</f>
        <v>470th Med Group (Geilenkirchen AB)</v>
      </c>
      <c r="E74" t="str">
        <f>Details2!E1064</f>
        <v>C</v>
      </c>
      <c r="F74" s="32" t="str">
        <f>IF($E74="h",'IP Claims by DMIS ID'!F74/'IP Disp by DMISID'!F74," ")</f>
        <v xml:space="preserve"> </v>
      </c>
      <c r="G74" s="32" t="str">
        <f>IF($E74="h",'IP Claims by DMIS ID'!G74/'IP Disp by DMISID'!G74," ")</f>
        <v xml:space="preserve"> </v>
      </c>
      <c r="H74" s="32" t="str">
        <f>IF($E74="h",'IP Claims by DMIS ID'!H74/'IP Disp by DMISID'!H74," ")</f>
        <v xml:space="preserve"> </v>
      </c>
      <c r="I74" s="32" t="str">
        <f>IF($E74="h",'IP Claims by DMIS ID'!I74/'IP Disp by DMISID'!I74," ")</f>
        <v xml:space="preserve"> </v>
      </c>
      <c r="J74" s="32" t="str">
        <f>IF($E74="h",'IP Claims by DMIS ID'!J74/'IP Disp by DMISID'!J74," ")</f>
        <v xml:space="preserve"> </v>
      </c>
      <c r="K74" s="33" t="str">
        <f>IF($E74="h",'IP Claims by DMIS ID'!K74/'IP Disp by DMISID'!K74," ")</f>
        <v xml:space="preserve"> </v>
      </c>
      <c r="L74" s="2"/>
      <c r="M74" s="2"/>
      <c r="O74" s="4"/>
    </row>
    <row r="75" spans="2:16" x14ac:dyDescent="0.2">
      <c r="B75" t="str">
        <f>Details2!B1065</f>
        <v>Air Force</v>
      </c>
      <c r="C75" t="str">
        <f>Details2!C1065</f>
        <v>0802</v>
      </c>
      <c r="D75" t="str">
        <f>Details2!D1065</f>
        <v>Andersen JB (36th Med Group)</v>
      </c>
      <c r="E75" t="str">
        <f>Details2!E1065</f>
        <v>C</v>
      </c>
      <c r="F75" s="32" t="str">
        <f>IF($E75="h",'IP Claims by DMIS ID'!F75/'IP Disp by DMISID'!F75," ")</f>
        <v xml:space="preserve"> </v>
      </c>
      <c r="G75" s="32" t="str">
        <f>IF($E75="h",'IP Claims by DMIS ID'!G75/'IP Disp by DMISID'!G75," ")</f>
        <v xml:space="preserve"> </v>
      </c>
      <c r="H75" s="32" t="str">
        <f>IF($E75="h",'IP Claims by DMIS ID'!H75/'IP Disp by DMISID'!H75," ")</f>
        <v xml:space="preserve"> </v>
      </c>
      <c r="I75" s="32" t="str">
        <f>IF($E75="h",'IP Claims by DMIS ID'!I75/'IP Disp by DMISID'!I75," ")</f>
        <v xml:space="preserve"> </v>
      </c>
      <c r="J75" s="32" t="str">
        <f>IF($E75="h",'IP Claims by DMIS ID'!J75/'IP Disp by DMISID'!J75," ")</f>
        <v xml:space="preserve"> </v>
      </c>
      <c r="K75" s="33" t="str">
        <f>IF($E75="h",'IP Claims by DMIS ID'!K75/'IP Disp by DMISID'!K75," ")</f>
        <v xml:space="preserve"> </v>
      </c>
      <c r="L75" s="2"/>
      <c r="M75" s="2"/>
      <c r="O75" s="4"/>
    </row>
    <row r="76" spans="2:16" x14ac:dyDescent="0.2">
      <c r="B76" t="str">
        <f>Details2!B1066</f>
        <v>Air Force</v>
      </c>
      <c r="C76" t="str">
        <f>Details2!C1066</f>
        <v>0804</v>
      </c>
      <c r="D76" t="str">
        <f>Details2!D1066</f>
        <v>18th Medical Group (Kadena AB)</v>
      </c>
      <c r="E76" t="str">
        <f>Details2!E1066</f>
        <v>C</v>
      </c>
      <c r="F76" s="32" t="str">
        <f>IF($E76="h",'IP Claims by DMIS ID'!F76/'IP Disp by DMISID'!F76," ")</f>
        <v xml:space="preserve"> </v>
      </c>
      <c r="G76" s="32" t="str">
        <f>IF($E76="h",'IP Claims by DMIS ID'!G76/'IP Disp by DMISID'!G76," ")</f>
        <v xml:space="preserve"> </v>
      </c>
      <c r="H76" s="32" t="str">
        <f>IF($E76="h",'IP Claims by DMIS ID'!H76/'IP Disp by DMISID'!H76," ")</f>
        <v xml:space="preserve"> </v>
      </c>
      <c r="I76" s="32" t="str">
        <f>IF($E76="h",'IP Claims by DMIS ID'!I76/'IP Disp by DMISID'!I76," ")</f>
        <v xml:space="preserve"> </v>
      </c>
      <c r="J76" s="32" t="str">
        <f>IF($E76="h",'IP Claims by DMIS ID'!J76/'IP Disp by DMISID'!J76," ")</f>
        <v xml:space="preserve"> </v>
      </c>
      <c r="K76" s="33" t="str">
        <f>IF($E76="h",'IP Claims by DMIS ID'!K76/'IP Disp by DMISID'!K76," ")</f>
        <v xml:space="preserve"> </v>
      </c>
      <c r="L76" s="2"/>
      <c r="M76" s="2"/>
      <c r="O76" s="4"/>
    </row>
    <row r="77" spans="2:16" x14ac:dyDescent="0.2">
      <c r="B77" t="str">
        <f>Details2!B1067</f>
        <v>Air Force</v>
      </c>
      <c r="C77" t="str">
        <f>Details2!C1067</f>
        <v>0805</v>
      </c>
      <c r="D77" t="str">
        <f>Details2!D1067</f>
        <v>52nd Medical Group (Spangdahlem)</v>
      </c>
      <c r="E77" t="str">
        <f>Details2!E1067</f>
        <v>C</v>
      </c>
      <c r="F77" s="32" t="str">
        <f>IF($E77="h",'IP Claims by DMIS ID'!F77/'IP Disp by DMISID'!F77," ")</f>
        <v xml:space="preserve"> </v>
      </c>
      <c r="G77" s="32" t="str">
        <f>IF($E77="h",'IP Claims by DMIS ID'!G77/'IP Disp by DMISID'!G77," ")</f>
        <v xml:space="preserve"> </v>
      </c>
      <c r="H77" s="32" t="str">
        <f>IF($E77="h",'IP Claims by DMIS ID'!H77/'IP Disp by DMISID'!H77," ")</f>
        <v xml:space="preserve"> </v>
      </c>
      <c r="I77" s="32" t="str">
        <f>IF($E77="h",'IP Claims by DMIS ID'!I77/'IP Disp by DMISID'!I77," ")</f>
        <v xml:space="preserve"> </v>
      </c>
      <c r="J77" s="32" t="str">
        <f>IF($E77="h",'IP Claims by DMIS ID'!J77/'IP Disp by DMISID'!J77," ")</f>
        <v xml:space="preserve"> </v>
      </c>
      <c r="K77" s="33" t="str">
        <f>IF($E77="h",'IP Claims by DMIS ID'!K77/'IP Disp by DMISID'!K77," ")</f>
        <v xml:space="preserve"> </v>
      </c>
      <c r="L77" s="2"/>
      <c r="M77" s="2"/>
    </row>
    <row r="78" spans="2:16" x14ac:dyDescent="0.2">
      <c r="B78" t="str">
        <f>Details2!B1068</f>
        <v>Air Force</v>
      </c>
      <c r="C78" t="str">
        <f>Details2!C1068</f>
        <v>0806</v>
      </c>
      <c r="D78" t="str">
        <f>Details2!D1068</f>
        <v>86th Medical Group-Ramstein (Ramstein AB)</v>
      </c>
      <c r="E78" t="str">
        <f>Details2!E1068</f>
        <v>C</v>
      </c>
      <c r="F78" s="32" t="str">
        <f>IF($E78="h",'IP Claims by DMIS ID'!F78/'IP Disp by DMISID'!F78," ")</f>
        <v xml:space="preserve"> </v>
      </c>
      <c r="G78" s="32" t="str">
        <f>IF($E78="h",'IP Claims by DMIS ID'!G78/'IP Disp by DMISID'!G78," ")</f>
        <v xml:space="preserve"> </v>
      </c>
      <c r="H78" s="32" t="str">
        <f>IF($E78="h",'IP Claims by DMIS ID'!H78/'IP Disp by DMISID'!H78," ")</f>
        <v xml:space="preserve"> </v>
      </c>
      <c r="I78" s="32" t="str">
        <f>IF($E78="h",'IP Claims by DMIS ID'!I78/'IP Disp by DMISID'!I78," ")</f>
        <v xml:space="preserve"> </v>
      </c>
      <c r="J78" s="32" t="str">
        <f>IF($E78="h",'IP Claims by DMIS ID'!J78/'IP Disp by DMISID'!J78," ")</f>
        <v xml:space="preserve"> </v>
      </c>
      <c r="K78" s="33" t="str">
        <f>IF($E78="h",'IP Claims by DMIS ID'!K78/'IP Disp by DMISID'!K78," ")</f>
        <v xml:space="preserve"> </v>
      </c>
      <c r="L78" s="2"/>
      <c r="M78" s="2"/>
    </row>
    <row r="79" spans="2:16" x14ac:dyDescent="0.2">
      <c r="B79" t="str">
        <f>Details2!B1069</f>
        <v>Air Force</v>
      </c>
      <c r="C79" t="str">
        <f>Details2!C1069</f>
        <v>0808</v>
      </c>
      <c r="D79" t="str">
        <f>Details2!D1069</f>
        <v>31st Medical Group (Aviano)</v>
      </c>
      <c r="E79" t="str">
        <f>Details2!E1069</f>
        <v>H</v>
      </c>
      <c r="F79" s="32" t="e">
        <f>IF($E79="h",'IP Claims by DMIS ID'!F79/'IP Disp by DMISID'!F79," ")</f>
        <v>#VALUE!</v>
      </c>
      <c r="G79" s="32" t="e">
        <f>IF($E79="h",'IP Claims by DMIS ID'!G79/'IP Disp by DMISID'!G79," ")</f>
        <v>#VALUE!</v>
      </c>
      <c r="H79" s="32" t="e">
        <f>IF($E79="h",'IP Claims by DMIS ID'!H79/'IP Disp by DMISID'!H79," ")</f>
        <v>#VALUE!</v>
      </c>
      <c r="I79" s="32">
        <f>IF($E79="h",'IP Claims by DMIS ID'!I79/'IP Disp by DMISID'!I79," ")</f>
        <v>0</v>
      </c>
      <c r="J79" s="32">
        <f>IF($E79="h",'IP Claims by DMIS ID'!J79/'IP Disp by DMISID'!J79," ")</f>
        <v>0</v>
      </c>
      <c r="K79" s="33" t="e">
        <f>IF($E79="h",'IP Claims by DMIS ID'!K79/'IP Disp by DMISID'!K79," ")</f>
        <v>#VALUE!</v>
      </c>
      <c r="L79" s="2"/>
      <c r="M79" s="2"/>
      <c r="N79" s="9"/>
    </row>
    <row r="80" spans="2:16" x14ac:dyDescent="0.2">
      <c r="B80" t="str">
        <f>Details2!B1070</f>
        <v>Air Force</v>
      </c>
      <c r="C80" t="str">
        <f>Details2!C1070</f>
        <v>7139</v>
      </c>
      <c r="D80" t="str">
        <f>Details2!D1070</f>
        <v>Hurlburt FLD (1st Special Operations Medical Group)</v>
      </c>
      <c r="E80" t="str">
        <f>Details2!E1070</f>
        <v>C</v>
      </c>
      <c r="F80" s="32" t="str">
        <f>IF($E80="h",'IP Claims by DMIS ID'!F80/'IP Disp by DMISID'!F80," ")</f>
        <v xml:space="preserve"> </v>
      </c>
      <c r="G80" s="32" t="str">
        <f>IF($E80="h",'IP Claims by DMIS ID'!G80/'IP Disp by DMISID'!G80," ")</f>
        <v xml:space="preserve"> </v>
      </c>
      <c r="H80" s="32" t="str">
        <f>IF($E80="h",'IP Claims by DMIS ID'!H80/'IP Disp by DMISID'!H80," ")</f>
        <v xml:space="preserve"> </v>
      </c>
      <c r="I80" s="32" t="str">
        <f>IF($E80="h",'IP Claims by DMIS ID'!I80/'IP Disp by DMISID'!I80," ")</f>
        <v xml:space="preserve"> </v>
      </c>
      <c r="J80" s="32" t="str">
        <f>IF($E80="h",'IP Claims by DMIS ID'!J80/'IP Disp by DMISID'!J80," ")</f>
        <v xml:space="preserve"> </v>
      </c>
      <c r="K80" s="33" t="str">
        <f>IF($E80="h",'IP Claims by DMIS ID'!K80/'IP Disp by DMISID'!K80," ")</f>
        <v xml:space="preserve"> </v>
      </c>
      <c r="N80" s="9"/>
    </row>
    <row r="81" spans="2:14" x14ac:dyDescent="0.2">
      <c r="B81" t="str">
        <f>Details2!B1071</f>
        <v>Air Force</v>
      </c>
      <c r="C81" t="str">
        <f>Details2!C1071</f>
        <v>7200</v>
      </c>
      <c r="D81" t="str">
        <f>Details2!D1071</f>
        <v>Buckley AFB (460th Medical Squadron)</v>
      </c>
      <c r="E81" t="str">
        <f>Details2!E1071</f>
        <v>C</v>
      </c>
      <c r="F81" s="32" t="str">
        <f>IF($E81="h",'IP Claims by DMIS ID'!F81/'IP Disp by DMISID'!F81," ")</f>
        <v xml:space="preserve"> </v>
      </c>
      <c r="G81" s="32" t="str">
        <f>IF($E81="h",'IP Claims by DMIS ID'!G81/'IP Disp by DMISID'!G81," ")</f>
        <v xml:space="preserve"> </v>
      </c>
      <c r="H81" s="32" t="str">
        <f>IF($E81="h",'IP Claims by DMIS ID'!H81/'IP Disp by DMISID'!H81," ")</f>
        <v xml:space="preserve"> </v>
      </c>
      <c r="I81" s="32" t="str">
        <f>IF($E81="h",'IP Claims by DMIS ID'!I81/'IP Disp by DMISID'!I81," ")</f>
        <v xml:space="preserve"> </v>
      </c>
      <c r="J81" s="32" t="str">
        <f>IF($E81="h",'IP Claims by DMIS ID'!J81/'IP Disp by DMISID'!J81," ")</f>
        <v xml:space="preserve"> </v>
      </c>
      <c r="K81" s="33" t="str">
        <f>IF($E81="h",'IP Claims by DMIS ID'!K81/'IP Disp by DMISID'!K81," ")</f>
        <v xml:space="preserve"> </v>
      </c>
      <c r="N81" s="9"/>
    </row>
    <row r="82" spans="2:14" x14ac:dyDescent="0.2">
      <c r="B82" t="str">
        <f>Details2!B1072</f>
        <v>ALL</v>
      </c>
      <c r="C82" t="str">
        <f>Details2!C1072</f>
        <v>0000</v>
      </c>
      <c r="D82" t="str">
        <f>Details2!D1072</f>
        <v>UBO Administrator</v>
      </c>
      <c r="E82" t="str">
        <f>Details2!E1072</f>
        <v>NULL</v>
      </c>
      <c r="F82" s="32" t="str">
        <f>IF($E82="h",'IP Claims by DMIS ID'!F82/'IP Disp by DMISID'!F82," ")</f>
        <v xml:space="preserve"> </v>
      </c>
      <c r="G82" s="32" t="str">
        <f>IF($E82="h",'IP Claims by DMIS ID'!G82/'IP Disp by DMISID'!G82," ")</f>
        <v xml:space="preserve"> </v>
      </c>
      <c r="H82" s="32" t="str">
        <f>IF($E82="h",'IP Claims by DMIS ID'!H82/'IP Disp by DMISID'!H82," ")</f>
        <v xml:space="preserve"> </v>
      </c>
      <c r="I82" s="32" t="str">
        <f>IF($E82="h",'IP Claims by DMIS ID'!I82/'IP Disp by DMISID'!I82," ")</f>
        <v xml:space="preserve"> </v>
      </c>
      <c r="J82" s="32" t="str">
        <f>IF($E82="h",'IP Claims by DMIS ID'!J82/'IP Disp by DMISID'!J82," ")</f>
        <v xml:space="preserve"> </v>
      </c>
      <c r="K82" s="33" t="str">
        <f>IF($E82="h",'IP Claims by DMIS ID'!K82/'IP Disp by DMISID'!K82," ")</f>
        <v xml:space="preserve"> </v>
      </c>
      <c r="L82" s="9"/>
      <c r="M82" s="9"/>
      <c r="N82" s="9"/>
    </row>
    <row r="83" spans="2:14" x14ac:dyDescent="0.2">
      <c r="B83" t="str">
        <f>Details2!B1073</f>
        <v>Army</v>
      </c>
      <c r="C83" t="str">
        <f>Details2!C1073</f>
        <v>0001</v>
      </c>
      <c r="D83" t="str">
        <f>Details2!D1073</f>
        <v>Redstone Arsenal (Fox Army Health Clinic)</v>
      </c>
      <c r="E83" t="str">
        <f>Details2!E1073</f>
        <v>C</v>
      </c>
      <c r="F83" s="32" t="str">
        <f>IF($E83="h",'IP Claims by DMIS ID'!F83/'IP Disp by DMISID'!F83," ")</f>
        <v xml:space="preserve"> </v>
      </c>
      <c r="G83" s="32" t="str">
        <f>IF($E83="h",'IP Claims by DMIS ID'!G83/'IP Disp by DMISID'!G83," ")</f>
        <v xml:space="preserve"> </v>
      </c>
      <c r="H83" s="32" t="str">
        <f>IF($E83="h",'IP Claims by DMIS ID'!H83/'IP Disp by DMISID'!H83," ")</f>
        <v xml:space="preserve"> </v>
      </c>
      <c r="I83" s="32" t="str">
        <f>IF($E83="h",'IP Claims by DMIS ID'!I83/'IP Disp by DMISID'!I83," ")</f>
        <v xml:space="preserve"> </v>
      </c>
      <c r="J83" s="32" t="str">
        <f>IF($E83="h",'IP Claims by DMIS ID'!J83/'IP Disp by DMISID'!J83," ")</f>
        <v xml:space="preserve"> </v>
      </c>
      <c r="K83" s="33" t="str">
        <f>IF($E83="h",'IP Claims by DMIS ID'!K83/'IP Disp by DMISID'!K83," ")</f>
        <v xml:space="preserve"> </v>
      </c>
      <c r="L83" s="9"/>
      <c r="M83" s="9"/>
    </row>
    <row r="84" spans="2:14" x14ac:dyDescent="0.2">
      <c r="B84" t="str">
        <f>Details2!B1074</f>
        <v>Army</v>
      </c>
      <c r="C84" t="str">
        <f>Details2!C1074</f>
        <v>0002</v>
      </c>
      <c r="D84" t="str">
        <f>Details2!D1074</f>
        <v>Ft. McClellan (Patterson ACH)</v>
      </c>
      <c r="E84" t="str">
        <f>Details2!E1074</f>
        <v>I</v>
      </c>
      <c r="F84" s="32" t="str">
        <f>IF($E84="h",'IP Claims by DMIS ID'!F84/'IP Disp by DMISID'!F84," ")</f>
        <v xml:space="preserve"> </v>
      </c>
      <c r="G84" s="32" t="str">
        <f>IF($E84="h",'IP Claims by DMIS ID'!G84/'IP Disp by DMISID'!G84," ")</f>
        <v xml:space="preserve"> </v>
      </c>
      <c r="H84" s="32" t="str">
        <f>IF($E84="h",'IP Claims by DMIS ID'!H84/'IP Disp by DMISID'!H84," ")</f>
        <v xml:space="preserve"> </v>
      </c>
      <c r="I84" s="32" t="str">
        <f>IF($E84="h",'IP Claims by DMIS ID'!I84/'IP Disp by DMISID'!I84," ")</f>
        <v xml:space="preserve"> </v>
      </c>
      <c r="J84" s="32" t="str">
        <f>IF($E84="h",'IP Claims by DMIS ID'!J84/'IP Disp by DMISID'!J84," ")</f>
        <v xml:space="preserve"> </v>
      </c>
      <c r="K84" s="33" t="str">
        <f>IF($E84="h",'IP Claims by DMIS ID'!K84/'IP Disp by DMISID'!K84," ")</f>
        <v xml:space="preserve"> </v>
      </c>
      <c r="L84" s="9"/>
      <c r="M84" s="9"/>
      <c r="N84" s="3"/>
    </row>
    <row r="85" spans="2:14" x14ac:dyDescent="0.2">
      <c r="B85" t="str">
        <f>Details2!B1075</f>
        <v>Army</v>
      </c>
      <c r="C85" t="str">
        <f>Details2!C1075</f>
        <v>0003</v>
      </c>
      <c r="D85" t="str">
        <f>Details2!D1075</f>
        <v>Ft. Rucker (Lyster Army Health Clinic)</v>
      </c>
      <c r="E85" t="str">
        <f>Details2!E1075</f>
        <v>C</v>
      </c>
      <c r="F85" s="32" t="str">
        <f>IF($E85="h",'IP Claims by DMIS ID'!F85/'IP Disp by DMISID'!F85," ")</f>
        <v xml:space="preserve"> </v>
      </c>
      <c r="G85" s="32" t="str">
        <f>IF($E85="h",'IP Claims by DMIS ID'!G85/'IP Disp by DMISID'!G85," ")</f>
        <v xml:space="preserve"> </v>
      </c>
      <c r="H85" s="32" t="str">
        <f>IF($E85="h",'IP Claims by DMIS ID'!H85/'IP Disp by DMISID'!H85," ")</f>
        <v xml:space="preserve"> </v>
      </c>
      <c r="I85" s="32" t="str">
        <f>IF($E85="h",'IP Claims by DMIS ID'!I85/'IP Disp by DMISID'!I85," ")</f>
        <v xml:space="preserve"> </v>
      </c>
      <c r="J85" s="32" t="str">
        <f>IF($E85="h",'IP Claims by DMIS ID'!J85/'IP Disp by DMISID'!J85," ")</f>
        <v xml:space="preserve"> </v>
      </c>
      <c r="K85" s="33" t="str">
        <f>IF($E85="h",'IP Claims by DMIS ID'!K85/'IP Disp by DMISID'!K85," ")</f>
        <v xml:space="preserve"> </v>
      </c>
      <c r="L85" s="9"/>
      <c r="M85" s="9"/>
      <c r="N85" s="3"/>
    </row>
    <row r="86" spans="2:14" x14ac:dyDescent="0.2">
      <c r="B86" t="str">
        <f>Details2!B1076</f>
        <v>Army</v>
      </c>
      <c r="C86" t="str">
        <f>Details2!C1076</f>
        <v>0005</v>
      </c>
      <c r="D86" t="str">
        <f>Details2!D1076</f>
        <v>Ft. Wainwright (Bassett Army Community Hospital)</v>
      </c>
      <c r="E86" t="str">
        <f>Details2!E1076</f>
        <v>H</v>
      </c>
      <c r="F86" s="32">
        <f>IF($E86="h",'IP Claims by DMIS ID'!F86/'IP Disp by DMISID'!F86," ")</f>
        <v>2.7950310559006212E-2</v>
      </c>
      <c r="G86" s="32">
        <f>IF($E86="h",'IP Claims by DMIS ID'!G86/'IP Disp by DMISID'!G86," ")</f>
        <v>3.7234042553191488E-2</v>
      </c>
      <c r="H86" s="32">
        <f>IF($E86="h",'IP Claims by DMIS ID'!H86/'IP Disp by DMISID'!H86," ")</f>
        <v>2.1739130434782608E-2</v>
      </c>
      <c r="I86" s="32">
        <f>IF($E86="h",'IP Claims by DMIS ID'!I86/'IP Disp by DMISID'!I86," ")</f>
        <v>0</v>
      </c>
      <c r="J86" s="32">
        <f>IF($E86="h",'IP Claims by DMIS ID'!J86/'IP Disp by DMISID'!J86," ")</f>
        <v>0</v>
      </c>
      <c r="K86" s="33">
        <f>IF($E86="h",'IP Claims by DMIS ID'!K86/'IP Disp by DMISID'!K86," ")</f>
        <v>0</v>
      </c>
      <c r="N86" s="3"/>
    </row>
    <row r="87" spans="2:14" x14ac:dyDescent="0.2">
      <c r="B87" t="str">
        <f>Details2!B1077</f>
        <v>Army</v>
      </c>
      <c r="C87" t="str">
        <f>Details2!C1077</f>
        <v>0008</v>
      </c>
      <c r="D87" t="str">
        <f>Details2!D1077</f>
        <v>Ft. Huachuca (Bliss Army Health Clinic)</v>
      </c>
      <c r="E87" t="str">
        <f>Details2!E1077</f>
        <v>C</v>
      </c>
      <c r="F87" s="32" t="str">
        <f>IF($E87="h",'IP Claims by DMIS ID'!F87/'IP Disp by DMISID'!F87," ")</f>
        <v xml:space="preserve"> </v>
      </c>
      <c r="G87" s="32" t="str">
        <f>IF($E87="h",'IP Claims by DMIS ID'!G87/'IP Disp by DMISID'!G87," ")</f>
        <v xml:space="preserve"> </v>
      </c>
      <c r="H87" s="32" t="str">
        <f>IF($E87="h",'IP Claims by DMIS ID'!H87/'IP Disp by DMISID'!H87," ")</f>
        <v xml:space="preserve"> </v>
      </c>
      <c r="I87" s="32" t="str">
        <f>IF($E87="h",'IP Claims by DMIS ID'!I87/'IP Disp by DMISID'!I87," ")</f>
        <v xml:space="preserve"> </v>
      </c>
      <c r="J87" s="32" t="str">
        <f>IF($E87="h",'IP Claims by DMIS ID'!J87/'IP Disp by DMISID'!J87," ")</f>
        <v xml:space="preserve"> </v>
      </c>
      <c r="K87" s="33" t="str">
        <f>IF($E87="h",'IP Claims by DMIS ID'!K87/'IP Disp by DMISID'!K87," ")</f>
        <v xml:space="preserve"> </v>
      </c>
      <c r="L87" s="3"/>
      <c r="M87" s="3"/>
      <c r="N87" s="3"/>
    </row>
    <row r="88" spans="2:14" x14ac:dyDescent="0.2">
      <c r="B88" t="str">
        <f>Details2!B1078</f>
        <v>Army</v>
      </c>
      <c r="C88" t="str">
        <f>Details2!C1078</f>
        <v>0032</v>
      </c>
      <c r="D88" t="str">
        <f>Details2!D1078</f>
        <v>Ft. Carson (Evans Army Community Hospital)</v>
      </c>
      <c r="E88" t="str">
        <f>Details2!E1078</f>
        <v>H</v>
      </c>
      <c r="F88" s="32">
        <f>IF($E88="h",'IP Claims by DMIS ID'!F88/'IP Disp by DMISID'!F88," ")</f>
        <v>6.7430883344571811E-3</v>
      </c>
      <c r="G88" s="32">
        <f>IF($E88="h",'IP Claims by DMIS ID'!G88/'IP Disp by DMISID'!G88," ")</f>
        <v>4.1039671682626538E-3</v>
      </c>
      <c r="H88" s="32">
        <f>IF($E88="h",'IP Claims by DMIS ID'!H88/'IP Disp by DMISID'!H88," ")</f>
        <v>2.232142857142857E-3</v>
      </c>
      <c r="I88" s="32">
        <f>IF($E88="h",'IP Claims by DMIS ID'!I88/'IP Disp by DMISID'!I88," ")</f>
        <v>6.216006216006216E-3</v>
      </c>
      <c r="J88" s="32">
        <f>IF($E88="h",'IP Claims by DMIS ID'!J88/'IP Disp by DMISID'!J88," ")</f>
        <v>0</v>
      </c>
      <c r="K88" s="33">
        <f>IF($E88="h",'IP Claims by DMIS ID'!K88/'IP Disp by DMISID'!K88," ")</f>
        <v>0</v>
      </c>
      <c r="L88" s="3"/>
      <c r="M88" s="3"/>
    </row>
    <row r="89" spans="2:14" x14ac:dyDescent="0.2">
      <c r="B89" t="str">
        <f>Details2!B1079</f>
        <v>Army</v>
      </c>
      <c r="C89" t="str">
        <f>Details2!C1079</f>
        <v>0037</v>
      </c>
      <c r="D89" t="str">
        <f>Details2!D1079</f>
        <v>Washington D.C. (Walter Reed Army Medical Center)</v>
      </c>
      <c r="E89" t="str">
        <f>Details2!E1079</f>
        <v>I</v>
      </c>
      <c r="F89" s="32" t="str">
        <f>IF($E89="h",'IP Claims by DMIS ID'!F89/'IP Disp by DMISID'!F89," ")</f>
        <v xml:space="preserve"> </v>
      </c>
      <c r="G89" s="32" t="str">
        <f>IF($E89="h",'IP Claims by DMIS ID'!G89/'IP Disp by DMISID'!G89," ")</f>
        <v xml:space="preserve"> </v>
      </c>
      <c r="H89" s="32" t="str">
        <f>IF($E89="h",'IP Claims by DMIS ID'!H89/'IP Disp by DMISID'!H89," ")</f>
        <v xml:space="preserve"> </v>
      </c>
      <c r="I89" s="32" t="str">
        <f>IF($E89="h",'IP Claims by DMIS ID'!I89/'IP Disp by DMISID'!I89," ")</f>
        <v xml:space="preserve"> </v>
      </c>
      <c r="J89" s="32" t="str">
        <f>IF($E89="h",'IP Claims by DMIS ID'!J89/'IP Disp by DMISID'!J89," ")</f>
        <v xml:space="preserve"> </v>
      </c>
      <c r="K89" s="33" t="str">
        <f>IF($E89="h",'IP Claims by DMIS ID'!K89/'IP Disp by DMISID'!K89," ")</f>
        <v xml:space="preserve"> </v>
      </c>
      <c r="L89" s="3"/>
      <c r="M89" s="3"/>
    </row>
    <row r="90" spans="2:14" x14ac:dyDescent="0.2">
      <c r="B90" t="str">
        <f>Details2!B1080</f>
        <v>Army</v>
      </c>
      <c r="C90" t="str">
        <f>Details2!C1080</f>
        <v>0047</v>
      </c>
      <c r="D90" t="str">
        <f>Details2!D1080</f>
        <v>Ft. Gordon (AMC Eisenhower-Gordon)</v>
      </c>
      <c r="E90" t="str">
        <f>Details2!E1080</f>
        <v>H</v>
      </c>
      <c r="F90" s="32">
        <f>IF($E90="h",'IP Claims by DMIS ID'!F90/'IP Disp by DMISID'!F90," ")</f>
        <v>4.3373493975903614E-2</v>
      </c>
      <c r="G90" s="32">
        <f>IF($E90="h",'IP Claims by DMIS ID'!G90/'IP Disp by DMISID'!G90," ")</f>
        <v>2.904040404040404E-2</v>
      </c>
      <c r="H90" s="32">
        <f>IF($E90="h",'IP Claims by DMIS ID'!H90/'IP Disp by DMISID'!H90," ")</f>
        <v>2.2130013831258646E-2</v>
      </c>
      <c r="I90" s="32">
        <f>IF($E90="h",'IP Claims by DMIS ID'!I90/'IP Disp by DMISID'!I90," ")</f>
        <v>1.78359096313912E-2</v>
      </c>
      <c r="J90" s="32">
        <f>IF($E90="h",'IP Claims by DMIS ID'!J90/'IP Disp by DMISID'!J90," ")</f>
        <v>0</v>
      </c>
      <c r="K90" s="33">
        <f>IF($E90="h",'IP Claims by DMIS ID'!K90/'IP Disp by DMISID'!K90," ")</f>
        <v>0</v>
      </c>
      <c r="L90" s="3"/>
      <c r="M90" s="3"/>
    </row>
    <row r="91" spans="2:14" x14ac:dyDescent="0.2">
      <c r="B91" t="str">
        <f>Details2!B1081</f>
        <v>Army</v>
      </c>
      <c r="C91" t="str">
        <f>Details2!C1081</f>
        <v>0048</v>
      </c>
      <c r="D91" t="str">
        <f>Details2!D1081</f>
        <v>Ft. Benning (ACH Martin-Benning)</v>
      </c>
      <c r="E91" t="str">
        <f>Details2!E1081</f>
        <v>H</v>
      </c>
      <c r="F91" s="32">
        <f>IF($E91="h",'IP Claims by DMIS ID'!F91/'IP Disp by DMISID'!F91," ")</f>
        <v>2.6917900403768506E-3</v>
      </c>
      <c r="G91" s="32">
        <f>IF($E91="h",'IP Claims by DMIS ID'!G91/'IP Disp by DMISID'!G91," ")</f>
        <v>1.0727056019070322E-2</v>
      </c>
      <c r="H91" s="32">
        <f>IF($E91="h",'IP Claims by DMIS ID'!H91/'IP Disp by DMISID'!H91," ")</f>
        <v>1.3368983957219251E-3</v>
      </c>
      <c r="I91" s="32">
        <f>IF($E91="h",'IP Claims by DMIS ID'!I91/'IP Disp by DMISID'!I91," ")</f>
        <v>3.9603960396039604E-3</v>
      </c>
      <c r="J91" s="32">
        <f>IF($E91="h",'IP Claims by DMIS ID'!J91/'IP Disp by DMISID'!J91," ")</f>
        <v>0</v>
      </c>
      <c r="K91" s="33">
        <f>IF($E91="h",'IP Claims by DMIS ID'!K91/'IP Disp by DMISID'!K91," ")</f>
        <v>0</v>
      </c>
    </row>
    <row r="92" spans="2:14" x14ac:dyDescent="0.2">
      <c r="B92" t="str">
        <f>Details2!B1082</f>
        <v>Army</v>
      </c>
      <c r="C92" t="str">
        <f>Details2!C1082</f>
        <v>0049</v>
      </c>
      <c r="D92" t="str">
        <f>Details2!D1082</f>
        <v>Ft. Stewart (Winn Army Community Hospital)</v>
      </c>
      <c r="E92" t="str">
        <f>Details2!E1082</f>
        <v>H</v>
      </c>
      <c r="F92" s="32">
        <f>IF($E92="h",'IP Claims by DMIS ID'!F92/'IP Disp by DMISID'!F92," ")</f>
        <v>7.2202166064981952E-3</v>
      </c>
      <c r="G92" s="32">
        <f>IF($E92="h",'IP Claims by DMIS ID'!G92/'IP Disp by DMISID'!G92," ")</f>
        <v>1.2547051442910916E-2</v>
      </c>
      <c r="H92" s="32">
        <f>IF($E92="h",'IP Claims by DMIS ID'!H92/'IP Disp by DMISID'!H92," ")</f>
        <v>4.9140049140049139E-3</v>
      </c>
      <c r="I92" s="32">
        <f>IF($E92="h",'IP Claims by DMIS ID'!I92/'IP Disp by DMISID'!I92," ")</f>
        <v>2.5252525252525255E-3</v>
      </c>
      <c r="J92" s="32">
        <f>IF($E92="h",'IP Claims by DMIS ID'!J92/'IP Disp by DMISID'!J92," ")</f>
        <v>0</v>
      </c>
      <c r="K92" s="33">
        <f>IF($E92="h",'IP Claims by DMIS ID'!K92/'IP Disp by DMISID'!K92," ")</f>
        <v>0</v>
      </c>
    </row>
    <row r="93" spans="2:14" x14ac:dyDescent="0.2">
      <c r="B93" t="str">
        <f>Details2!B1083</f>
        <v>Army</v>
      </c>
      <c r="C93" t="str">
        <f>Details2!C1083</f>
        <v>0052</v>
      </c>
      <c r="D93" t="str">
        <f>Details2!D1083</f>
        <v>Ft. Shafter (Tripler Army Medical Center)</v>
      </c>
      <c r="E93" t="str">
        <f>Details2!E1083</f>
        <v>H</v>
      </c>
      <c r="F93" s="32">
        <f>IF($E93="h",'IP Claims by DMIS ID'!F93/'IP Disp by DMISID'!F93," ")</f>
        <v>1.6154577130186885E-2</v>
      </c>
      <c r="G93" s="32">
        <f>IF($E93="h",'IP Claims by DMIS ID'!G93/'IP Disp by DMISID'!G93," ")</f>
        <v>1.0087424344317418E-2</v>
      </c>
      <c r="H93" s="32">
        <f>IF($E93="h",'IP Claims by DMIS ID'!H93/'IP Disp by DMISID'!H93," ")</f>
        <v>2.1269053527118043E-3</v>
      </c>
      <c r="I93" s="32" t="e">
        <f>IF($E93="h",'IP Claims by DMIS ID'!I93/'IP Disp by DMISID'!I93," ")</f>
        <v>#DIV/0!</v>
      </c>
      <c r="J93" s="32">
        <f>IF($E93="h",'IP Claims by DMIS ID'!J93/'IP Disp by DMISID'!J93," ")</f>
        <v>0</v>
      </c>
      <c r="K93" s="33">
        <f>IF($E93="h",'IP Claims by DMIS ID'!K93/'IP Disp by DMISID'!K93," ")</f>
        <v>0</v>
      </c>
    </row>
    <row r="94" spans="2:14" x14ac:dyDescent="0.2">
      <c r="B94" t="str">
        <f>Details2!B1084</f>
        <v>Army</v>
      </c>
      <c r="C94" t="str">
        <f>Details2!C1084</f>
        <v>0057</v>
      </c>
      <c r="D94" t="str">
        <f>Details2!D1084</f>
        <v>Ft. Riley (Irwin Army Community Hospital)</v>
      </c>
      <c r="E94" t="str">
        <f>Details2!E1084</f>
        <v>H</v>
      </c>
      <c r="F94" s="32">
        <f>IF($E94="h",'IP Claims by DMIS ID'!F94/'IP Disp by DMISID'!F94," ")</f>
        <v>5.8737151248164461E-3</v>
      </c>
      <c r="G94" s="32">
        <f>IF($E94="h",'IP Claims by DMIS ID'!G94/'IP Disp by DMISID'!G94," ")</f>
        <v>1.1577424023154847E-2</v>
      </c>
      <c r="H94" s="32">
        <f>IF($E94="h",'IP Claims by DMIS ID'!H94/'IP Disp by DMISID'!H94," ")</f>
        <v>7.326007326007326E-3</v>
      </c>
      <c r="I94" s="32">
        <f>IF($E94="h",'IP Claims by DMIS ID'!I94/'IP Disp by DMISID'!I94," ")</f>
        <v>7.6628352490421452E-3</v>
      </c>
      <c r="J94" s="32">
        <f>IF($E94="h",'IP Claims by DMIS ID'!J94/'IP Disp by DMISID'!J94," ")</f>
        <v>0</v>
      </c>
      <c r="K94" s="33">
        <f>IF($E94="h",'IP Claims by DMIS ID'!K94/'IP Disp by DMISID'!K94," ")</f>
        <v>0</v>
      </c>
    </row>
    <row r="95" spans="2:14" x14ac:dyDescent="0.2">
      <c r="B95" t="str">
        <f>Details2!B1085</f>
        <v>Army</v>
      </c>
      <c r="C95" t="str">
        <f>Details2!C1085</f>
        <v>0058</v>
      </c>
      <c r="D95" t="str">
        <f>Details2!D1085</f>
        <v>Ft. Leavenworth (Munson Army Health Clinic)</v>
      </c>
      <c r="E95" t="str">
        <f>Details2!E1085</f>
        <v>C</v>
      </c>
      <c r="F95" s="32" t="str">
        <f>IF($E95="h",'IP Claims by DMIS ID'!F95/'IP Disp by DMISID'!F95," ")</f>
        <v xml:space="preserve"> </v>
      </c>
      <c r="G95" s="32" t="str">
        <f>IF($E95="h",'IP Claims by DMIS ID'!G95/'IP Disp by DMISID'!G95," ")</f>
        <v xml:space="preserve"> </v>
      </c>
      <c r="H95" s="32" t="str">
        <f>IF($E95="h",'IP Claims by DMIS ID'!H95/'IP Disp by DMISID'!H95," ")</f>
        <v xml:space="preserve"> </v>
      </c>
      <c r="I95" s="32" t="str">
        <f>IF($E95="h",'IP Claims by DMIS ID'!I95/'IP Disp by DMISID'!I95," ")</f>
        <v xml:space="preserve"> </v>
      </c>
      <c r="J95" s="32" t="str">
        <f>IF($E95="h",'IP Claims by DMIS ID'!J95/'IP Disp by DMISID'!J95," ")</f>
        <v xml:space="preserve"> </v>
      </c>
      <c r="K95" s="33" t="str">
        <f>IF($E95="h",'IP Claims by DMIS ID'!K95/'IP Disp by DMISID'!K95," ")</f>
        <v xml:space="preserve"> </v>
      </c>
    </row>
    <row r="96" spans="2:14" x14ac:dyDescent="0.2">
      <c r="B96" t="str">
        <f>Details2!B1086</f>
        <v>Army</v>
      </c>
      <c r="C96" t="str">
        <f>Details2!C1086</f>
        <v>0060</v>
      </c>
      <c r="D96" t="str">
        <f>Details2!D1086</f>
        <v>Ft. Campbell (Blanchfield Army Comm Hospital)</v>
      </c>
      <c r="E96" t="str">
        <f>Details2!E1086</f>
        <v>H</v>
      </c>
      <c r="F96" s="32">
        <f>IF($E96="h",'IP Claims by DMIS ID'!F96/'IP Disp by DMISID'!F96," ")</f>
        <v>2.5795356835769563E-3</v>
      </c>
      <c r="G96" s="32">
        <f>IF($E96="h",'IP Claims by DMIS ID'!G96/'IP Disp by DMISID'!G96," ")</f>
        <v>6.3176895306859202E-3</v>
      </c>
      <c r="H96" s="32">
        <f>IF($E96="h",'IP Claims by DMIS ID'!H96/'IP Disp by DMISID'!H96," ")</f>
        <v>4.6948356807511738E-3</v>
      </c>
      <c r="I96" s="32">
        <f>IF($E96="h",'IP Claims by DMIS ID'!I96/'IP Disp by DMISID'!I96," ")</f>
        <v>3.2626427406199023E-3</v>
      </c>
      <c r="J96" s="32">
        <f>IF($E96="h",'IP Claims by DMIS ID'!J96/'IP Disp by DMISID'!J96," ")</f>
        <v>0</v>
      </c>
      <c r="K96" s="33">
        <f>IF($E96="h",'IP Claims by DMIS ID'!K96/'IP Disp by DMISID'!K96," ")</f>
        <v>0</v>
      </c>
    </row>
    <row r="97" spans="2:11" x14ac:dyDescent="0.2">
      <c r="B97" t="str">
        <f>Details2!B1087</f>
        <v>Army</v>
      </c>
      <c r="C97" t="str">
        <f>Details2!C1087</f>
        <v>0061</v>
      </c>
      <c r="D97" t="str">
        <f>Details2!D1087</f>
        <v>Ft. Knox (Ireland Army Community Hospital)</v>
      </c>
      <c r="E97" t="str">
        <f>Details2!E1087</f>
        <v>H</v>
      </c>
      <c r="F97" s="32">
        <f>IF($E97="h",'IP Claims by DMIS ID'!F97/'IP Disp by DMISID'!F97," ")</f>
        <v>4.7393364928909956E-3</v>
      </c>
      <c r="G97" s="32">
        <f>IF($E97="h",'IP Claims by DMIS ID'!G97/'IP Disp by DMISID'!G97," ")</f>
        <v>6.369426751592357E-3</v>
      </c>
      <c r="H97" s="32">
        <f>IF($E97="h",'IP Claims by DMIS ID'!H97/'IP Disp by DMISID'!H97," ")</f>
        <v>7.4349442379182153E-3</v>
      </c>
      <c r="I97" s="32">
        <f>IF($E97="h",'IP Claims by DMIS ID'!I97/'IP Disp by DMISID'!I97," ")</f>
        <v>0.02</v>
      </c>
      <c r="J97" s="32" t="e">
        <f>IF($E97="h",'IP Claims by DMIS ID'!J97/'IP Disp by DMISID'!J97," ")</f>
        <v>#DIV/0!</v>
      </c>
      <c r="K97" s="33" t="e">
        <f>IF($E97="h",'IP Claims by DMIS ID'!K97/'IP Disp by DMISID'!K97," ")</f>
        <v>#DIV/0!</v>
      </c>
    </row>
    <row r="98" spans="2:11" x14ac:dyDescent="0.2">
      <c r="B98" t="str">
        <f>Details2!B1088</f>
        <v>Army</v>
      </c>
      <c r="C98" t="str">
        <f>Details2!C1088</f>
        <v>0064</v>
      </c>
      <c r="D98" t="str">
        <f>Details2!D1088</f>
        <v>Ft. Polk (Bayne-Jones Army Community Hospital)</v>
      </c>
      <c r="E98" t="str">
        <f>Details2!E1088</f>
        <v>H</v>
      </c>
      <c r="F98" s="32">
        <f>IF($E98="h",'IP Claims by DMIS ID'!F98/'IP Disp by DMISID'!F98," ")</f>
        <v>3.0674846625766872E-3</v>
      </c>
      <c r="G98" s="32">
        <f>IF($E98="h",'IP Claims by DMIS ID'!G98/'IP Disp by DMISID'!G98," ")</f>
        <v>2.8328611898016999E-3</v>
      </c>
      <c r="H98" s="32">
        <f>IF($E98="h",'IP Claims by DMIS ID'!H98/'IP Disp by DMISID'!H98," ")</f>
        <v>5.6179775280898875E-3</v>
      </c>
      <c r="I98" s="32">
        <f>IF($E98="h",'IP Claims by DMIS ID'!I98/'IP Disp by DMISID'!I98," ")</f>
        <v>0</v>
      </c>
      <c r="J98" s="32">
        <f>IF($E98="h",'IP Claims by DMIS ID'!J98/'IP Disp by DMISID'!J98," ")</f>
        <v>0</v>
      </c>
      <c r="K98" s="33">
        <f>IF($E98="h",'IP Claims by DMIS ID'!K98/'IP Disp by DMISID'!K98," ")</f>
        <v>0</v>
      </c>
    </row>
    <row r="99" spans="2:11" x14ac:dyDescent="0.2">
      <c r="B99" t="str">
        <f>Details2!B1089</f>
        <v>Army</v>
      </c>
      <c r="C99" t="str">
        <f>Details2!C1089</f>
        <v>0069</v>
      </c>
      <c r="D99" t="str">
        <f>Details2!D1089</f>
        <v>Ft. Meade (Kimbrough Ambulatory Care Center)</v>
      </c>
      <c r="E99" t="str">
        <f>Details2!E1089</f>
        <v>C</v>
      </c>
      <c r="F99" s="32" t="str">
        <f>IF($E99="h",'IP Claims by DMIS ID'!F99/'IP Disp by DMISID'!F99," ")</f>
        <v xml:space="preserve"> </v>
      </c>
      <c r="G99" s="32" t="str">
        <f>IF($E99="h",'IP Claims by DMIS ID'!G99/'IP Disp by DMISID'!G99," ")</f>
        <v xml:space="preserve"> </v>
      </c>
      <c r="H99" s="32" t="str">
        <f>IF($E99="h",'IP Claims by DMIS ID'!H99/'IP Disp by DMISID'!H99," ")</f>
        <v xml:space="preserve"> </v>
      </c>
      <c r="I99" s="32" t="str">
        <f>IF($E99="h",'IP Claims by DMIS ID'!I99/'IP Disp by DMISID'!I99," ")</f>
        <v xml:space="preserve"> </v>
      </c>
      <c r="J99" s="32" t="str">
        <f>IF($E99="h",'IP Claims by DMIS ID'!J99/'IP Disp by DMISID'!J99," ")</f>
        <v xml:space="preserve"> </v>
      </c>
      <c r="K99" s="33" t="str">
        <f>IF($E99="h",'IP Claims by DMIS ID'!K99/'IP Disp by DMISID'!K99," ")</f>
        <v xml:space="preserve"> </v>
      </c>
    </row>
    <row r="100" spans="2:11" x14ac:dyDescent="0.2">
      <c r="B100" t="str">
        <f>Details2!B1090</f>
        <v>Army</v>
      </c>
      <c r="C100" t="str">
        <f>Details2!C1090</f>
        <v>0075</v>
      </c>
      <c r="D100" t="str">
        <f>Details2!D1090</f>
        <v>Ft. Leonard Wood (Wood Army Community Hospital)</v>
      </c>
      <c r="E100" t="str">
        <f>Details2!E1090</f>
        <v>H</v>
      </c>
      <c r="F100" s="32">
        <f>IF($E100="h",'IP Claims by DMIS ID'!F100/'IP Disp by DMISID'!F100," ")</f>
        <v>1.2589928057553957E-2</v>
      </c>
      <c r="G100" s="32">
        <f>IF($E100="h",'IP Claims by DMIS ID'!G100/'IP Disp by DMISID'!G100," ")</f>
        <v>5.9880239520958087E-3</v>
      </c>
      <c r="H100" s="32">
        <f>IF($E100="h",'IP Claims by DMIS ID'!H100/'IP Disp by DMISID'!H100," ")</f>
        <v>7.2202166064981952E-3</v>
      </c>
      <c r="I100" s="32" t="e">
        <f>IF($E100="h",'IP Claims by DMIS ID'!I100/'IP Disp by DMISID'!I100," ")</f>
        <v>#VALUE!</v>
      </c>
      <c r="J100" s="32">
        <f>IF($E100="h",'IP Claims by DMIS ID'!J100/'IP Disp by DMISID'!J100," ")</f>
        <v>0</v>
      </c>
      <c r="K100" s="33">
        <f>IF($E100="h",'IP Claims by DMIS ID'!K100/'IP Disp by DMISID'!K100," ")</f>
        <v>0</v>
      </c>
    </row>
    <row r="101" spans="2:11" x14ac:dyDescent="0.2">
      <c r="B101" t="str">
        <f>Details2!B1091</f>
        <v>Army</v>
      </c>
      <c r="C101" t="str">
        <f>Details2!C1091</f>
        <v>0081</v>
      </c>
      <c r="D101" t="str">
        <f>Details2!D1091</f>
        <v>Ft. Monmouth (Patterson Army Health Clinic)</v>
      </c>
      <c r="E101" t="str">
        <f>Details2!E1091</f>
        <v>I</v>
      </c>
      <c r="F101" s="32" t="str">
        <f>IF($E101="h",'IP Claims by DMIS ID'!F101/'IP Disp by DMISID'!F101," ")</f>
        <v xml:space="preserve"> </v>
      </c>
      <c r="G101" s="32" t="str">
        <f>IF($E101="h",'IP Claims by DMIS ID'!G101/'IP Disp by DMISID'!G101," ")</f>
        <v xml:space="preserve"> </v>
      </c>
      <c r="H101" s="32" t="str">
        <f>IF($E101="h",'IP Claims by DMIS ID'!H101/'IP Disp by DMISID'!H101," ")</f>
        <v xml:space="preserve"> </v>
      </c>
      <c r="I101" s="32" t="str">
        <f>IF($E101="h",'IP Claims by DMIS ID'!I101/'IP Disp by DMISID'!I101," ")</f>
        <v xml:space="preserve"> </v>
      </c>
      <c r="J101" s="32" t="str">
        <f>IF($E101="h",'IP Claims by DMIS ID'!J101/'IP Disp by DMISID'!J101," ")</f>
        <v xml:space="preserve"> </v>
      </c>
      <c r="K101" s="33" t="str">
        <f>IF($E101="h",'IP Claims by DMIS ID'!K101/'IP Disp by DMISID'!K101," ")</f>
        <v xml:space="preserve"> </v>
      </c>
    </row>
    <row r="102" spans="2:11" x14ac:dyDescent="0.2">
      <c r="B102" t="str">
        <f>Details2!B1092</f>
        <v>Army</v>
      </c>
      <c r="C102" t="str">
        <f>Details2!C1092</f>
        <v>0086</v>
      </c>
      <c r="D102" t="str">
        <f>Details2!D1092</f>
        <v>West Point (Keller Army Community Hospital)</v>
      </c>
      <c r="E102" t="str">
        <f>Details2!E1092</f>
        <v>H</v>
      </c>
      <c r="F102" s="32">
        <f>IF($E102="h",'IP Claims by DMIS ID'!F102/'IP Disp by DMISID'!F102," ")</f>
        <v>2.0833333333333332E-2</v>
      </c>
      <c r="G102" s="32">
        <f>IF($E102="h",'IP Claims by DMIS ID'!G102/'IP Disp by DMISID'!G102," ")</f>
        <v>0</v>
      </c>
      <c r="H102" s="32">
        <f>IF($E102="h",'IP Claims by DMIS ID'!H102/'IP Disp by DMISID'!H102," ")</f>
        <v>2.7027027027027029E-2</v>
      </c>
      <c r="I102" s="32" t="e">
        <f>IF($E102="h",'IP Claims by DMIS ID'!I102/'IP Disp by DMISID'!I102," ")</f>
        <v>#DIV/0!</v>
      </c>
      <c r="J102" s="32">
        <f>IF($E102="h",'IP Claims by DMIS ID'!J102/'IP Disp by DMISID'!J102," ")</f>
        <v>0</v>
      </c>
      <c r="K102" s="33">
        <f>IF($E102="h",'IP Claims by DMIS ID'!K102/'IP Disp by DMISID'!K102," ")</f>
        <v>0</v>
      </c>
    </row>
    <row r="103" spans="2:11" x14ac:dyDescent="0.2">
      <c r="B103" t="str">
        <f>Details2!B1093</f>
        <v>Army</v>
      </c>
      <c r="C103" t="str">
        <f>Details2!C1093</f>
        <v>0089</v>
      </c>
      <c r="D103" t="str">
        <f>Details2!D1093</f>
        <v>Ft. Bragg (Womack Army Medical Center)</v>
      </c>
      <c r="E103" t="str">
        <f>Details2!E1093</f>
        <v>H</v>
      </c>
      <c r="F103" s="32">
        <f>IF($E103="h",'IP Claims by DMIS ID'!F103/'IP Disp by DMISID'!F103," ")</f>
        <v>1.4412886816447647E-2</v>
      </c>
      <c r="G103" s="32">
        <f>IF($E103="h",'IP Claims by DMIS ID'!G103/'IP Disp by DMISID'!G103," ")</f>
        <v>5.0446255335661622E-3</v>
      </c>
      <c r="H103" s="32">
        <f>IF($E103="h",'IP Claims by DMIS ID'!H103/'IP Disp by DMISID'!H103," ")</f>
        <v>1.2174643157010915E-2</v>
      </c>
      <c r="I103" s="32">
        <f>IF($E103="h",'IP Claims by DMIS ID'!I103/'IP Disp by DMISID'!I103," ")</f>
        <v>4.3649061545176777E-4</v>
      </c>
      <c r="J103" s="32">
        <f>IF($E103="h",'IP Claims by DMIS ID'!J103/'IP Disp by DMISID'!J103," ")</f>
        <v>0</v>
      </c>
      <c r="K103" s="33">
        <f>IF($E103="h",'IP Claims by DMIS ID'!K103/'IP Disp by DMISID'!K103," ")</f>
        <v>0</v>
      </c>
    </row>
    <row r="104" spans="2:11" x14ac:dyDescent="0.2">
      <c r="B104" t="str">
        <f>Details2!B1094</f>
        <v>Army</v>
      </c>
      <c r="C104" t="str">
        <f>Details2!C1094</f>
        <v>0098</v>
      </c>
      <c r="D104" t="str">
        <f>Details2!D1094</f>
        <v>Ft. Sill (Reynolds Army Community Hospital)</v>
      </c>
      <c r="E104" t="str">
        <f>Details2!E1094</f>
        <v>H</v>
      </c>
      <c r="F104" s="32">
        <f>IF($E104="h",'IP Claims by DMIS ID'!F104/'IP Disp by DMISID'!F104," ")</f>
        <v>1.5594541910331383E-2</v>
      </c>
      <c r="G104" s="32">
        <f>IF($E104="h",'IP Claims by DMIS ID'!G104/'IP Disp by DMISID'!G104," ")</f>
        <v>1.5452538631346579E-2</v>
      </c>
      <c r="H104" s="32">
        <f>IF($E104="h",'IP Claims by DMIS ID'!H104/'IP Disp by DMISID'!H104," ")</f>
        <v>8.7463556851311956E-3</v>
      </c>
      <c r="I104" s="32">
        <f>IF($E104="h",'IP Claims by DMIS ID'!I104/'IP Disp by DMISID'!I104," ")</f>
        <v>1.5444015444015444E-2</v>
      </c>
      <c r="J104" s="32" t="e">
        <f>IF($E104="h",'IP Claims by DMIS ID'!J104/'IP Disp by DMISID'!J104," ")</f>
        <v>#DIV/0!</v>
      </c>
      <c r="K104" s="33" t="e">
        <f>IF($E104="h",'IP Claims by DMIS ID'!K104/'IP Disp by DMISID'!K104," ")</f>
        <v>#DIV/0!</v>
      </c>
    </row>
    <row r="105" spans="2:11" x14ac:dyDescent="0.2">
      <c r="B105" t="str">
        <f>Details2!B1095</f>
        <v>Army</v>
      </c>
      <c r="C105" t="str">
        <f>Details2!C1095</f>
        <v>0105</v>
      </c>
      <c r="D105" t="str">
        <f>Details2!D1095</f>
        <v>Ft. Jackson (Moncrief Army Community Hospital)</v>
      </c>
      <c r="E105" t="str">
        <f>Details2!E1095</f>
        <v>H</v>
      </c>
      <c r="F105" s="32">
        <f>IF($E105="h",'IP Claims by DMIS ID'!F105/'IP Disp by DMISID'!F105," ")</f>
        <v>0</v>
      </c>
      <c r="G105" s="32">
        <f>IF($E105="h",'IP Claims by DMIS ID'!G105/'IP Disp by DMISID'!G105," ")</f>
        <v>2.0833333333333332E-2</v>
      </c>
      <c r="H105" s="32">
        <f>IF($E105="h",'IP Claims by DMIS ID'!H105/'IP Disp by DMISID'!H105," ")</f>
        <v>0</v>
      </c>
      <c r="I105" s="32">
        <f>IF($E105="h",'IP Claims by DMIS ID'!I105/'IP Disp by DMISID'!I105," ")</f>
        <v>0</v>
      </c>
      <c r="J105" s="32" t="e">
        <f>IF($E105="h",'IP Claims by DMIS ID'!J105/'IP Disp by DMISID'!J105," ")</f>
        <v>#DIV/0!</v>
      </c>
      <c r="K105" s="33" t="e">
        <f>IF($E105="h",'IP Claims by DMIS ID'!K105/'IP Disp by DMISID'!K105," ")</f>
        <v>#DIV/0!</v>
      </c>
    </row>
    <row r="106" spans="2:11" x14ac:dyDescent="0.2">
      <c r="B106" t="str">
        <f>Details2!B1096</f>
        <v>Army</v>
      </c>
      <c r="C106" t="str">
        <f>Details2!C1096</f>
        <v>0108</v>
      </c>
      <c r="D106" t="str">
        <f>Details2!D1096</f>
        <v>Ft. Bliss (William Beaumont Army Medical Center)</v>
      </c>
      <c r="E106" t="str">
        <f>Details2!E1096</f>
        <v>H</v>
      </c>
      <c r="F106" s="32">
        <f>IF($E106="h",'IP Claims by DMIS ID'!F106/'IP Disp by DMISID'!F106," ")</f>
        <v>3.9880358923230306E-3</v>
      </c>
      <c r="G106" s="32">
        <f>IF($E106="h",'IP Claims by DMIS ID'!G106/'IP Disp by DMISID'!G106," ")</f>
        <v>9.311950336264873E-3</v>
      </c>
      <c r="H106" s="32">
        <f>IF($E106="h",'IP Claims by DMIS ID'!H106/'IP Disp by DMISID'!H106," ")</f>
        <v>3.6344755970924196E-3</v>
      </c>
      <c r="I106" s="32">
        <f>IF($E106="h",'IP Claims by DMIS ID'!I106/'IP Disp by DMISID'!I106," ")</f>
        <v>1.7828200972447326E-2</v>
      </c>
      <c r="J106" s="32">
        <f>IF($E106="h",'IP Claims by DMIS ID'!J106/'IP Disp by DMISID'!J106," ")</f>
        <v>0</v>
      </c>
      <c r="K106" s="33">
        <f>IF($E106="h",'IP Claims by DMIS ID'!K106/'IP Disp by DMISID'!K106," ")</f>
        <v>0</v>
      </c>
    </row>
    <row r="107" spans="2:11" x14ac:dyDescent="0.2">
      <c r="B107" t="str">
        <f>Details2!B1097</f>
        <v>Army</v>
      </c>
      <c r="C107" t="str">
        <f>Details2!C1097</f>
        <v>0109</v>
      </c>
      <c r="D107" t="str">
        <f>Details2!D1097</f>
        <v>BAMC-SAMMC JBSA FSH</v>
      </c>
      <c r="E107" t="str">
        <f>Details2!E1097</f>
        <v>H</v>
      </c>
      <c r="F107" s="32">
        <f>IF($E107="h",'IP Claims by DMIS ID'!F107/'IP Disp by DMISID'!F107," ")</f>
        <v>2.1639864999007347E-2</v>
      </c>
      <c r="G107" s="32">
        <f>IF($E107="h",'IP Claims by DMIS ID'!G107/'IP Disp by DMISID'!G107," ")</f>
        <v>2.5354777672658469E-2</v>
      </c>
      <c r="H107" s="32">
        <f>IF($E107="h",'IP Claims by DMIS ID'!H107/'IP Disp by DMISID'!H107," ")</f>
        <v>1.1446800525426909E-2</v>
      </c>
      <c r="I107" s="32">
        <f>IF($E107="h",'IP Claims by DMIS ID'!I107/'IP Disp by DMISID'!I107," ")</f>
        <v>1.4436424208772903E-2</v>
      </c>
      <c r="J107" s="32">
        <f>IF($E107="h",'IP Claims by DMIS ID'!J107/'IP Disp by DMISID'!J107," ")</f>
        <v>0</v>
      </c>
      <c r="K107" s="33" t="e">
        <f>IF($E107="h",'IP Claims by DMIS ID'!K107/'IP Disp by DMISID'!K107," ")</f>
        <v>#DIV/0!</v>
      </c>
    </row>
    <row r="108" spans="2:11" x14ac:dyDescent="0.2">
      <c r="B108" t="str">
        <f>Details2!B1098</f>
        <v>Army</v>
      </c>
      <c r="C108" t="str">
        <f>Details2!C1098</f>
        <v>0110</v>
      </c>
      <c r="D108" t="str">
        <f>Details2!D1098</f>
        <v>Ft. Hood (C.R. Darnall Army Medical Center)</v>
      </c>
      <c r="E108" t="str">
        <f>Details2!E1098</f>
        <v>H</v>
      </c>
      <c r="F108" s="32">
        <f>IF($E108="h",'IP Claims by DMIS ID'!F108/'IP Disp by DMISID'!F108," ")</f>
        <v>5.2576235541535229E-3</v>
      </c>
      <c r="G108" s="32">
        <f>IF($E108="h",'IP Claims by DMIS ID'!G108/'IP Disp by DMISID'!G108," ")</f>
        <v>6.5088757396449702E-3</v>
      </c>
      <c r="H108" s="32">
        <f>IF($E108="h",'IP Claims by DMIS ID'!H108/'IP Disp by DMISID'!H108," ")</f>
        <v>5.3066037735849053E-3</v>
      </c>
      <c r="I108" s="32">
        <f>IF($E108="h",'IP Claims by DMIS ID'!I108/'IP Disp by DMISID'!I108," ")</f>
        <v>0</v>
      </c>
      <c r="J108" s="32">
        <f>IF($E108="h",'IP Claims by DMIS ID'!J108/'IP Disp by DMISID'!J108," ")</f>
        <v>0</v>
      </c>
      <c r="K108" s="33">
        <f>IF($E108="h",'IP Claims by DMIS ID'!K108/'IP Disp by DMISID'!K108," ")</f>
        <v>0</v>
      </c>
    </row>
    <row r="109" spans="2:11" x14ac:dyDescent="0.2">
      <c r="B109" t="str">
        <f>Details2!B1099</f>
        <v>Army</v>
      </c>
      <c r="C109" t="str">
        <f>Details2!C1099</f>
        <v>0121</v>
      </c>
      <c r="D109" t="str">
        <f>Details2!D1099</f>
        <v>Ft. Eustis (McDonald Army Health Center)</v>
      </c>
      <c r="E109" t="str">
        <f>Details2!E1099</f>
        <v>H</v>
      </c>
      <c r="F109" s="32" t="e">
        <f>IF($E109="h",'IP Claims by DMIS ID'!F109/'IP Disp by DMISID'!F109," ")</f>
        <v>#VALUE!</v>
      </c>
      <c r="G109" s="32" t="e">
        <f>IF($E109="h",'IP Claims by DMIS ID'!G109/'IP Disp by DMISID'!G109," ")</f>
        <v>#VALUE!</v>
      </c>
      <c r="H109" s="32" t="e">
        <f>IF($E109="h",'IP Claims by DMIS ID'!H109/'IP Disp by DMISID'!H109," ")</f>
        <v>#VALUE!</v>
      </c>
      <c r="I109" s="32" t="e">
        <f>IF($E109="h",'IP Claims by DMIS ID'!I109/'IP Disp by DMISID'!I109," ")</f>
        <v>#VALUE!</v>
      </c>
      <c r="J109" s="32" t="e">
        <f>IF($E109="h",'IP Claims by DMIS ID'!J109/'IP Disp by DMISID'!J109," ")</f>
        <v>#VALUE!</v>
      </c>
      <c r="K109" s="33" t="e">
        <f>IF($E109="h",'IP Claims by DMIS ID'!K109/'IP Disp by DMISID'!K109," ")</f>
        <v>#VALUE!</v>
      </c>
    </row>
    <row r="110" spans="2:11" x14ac:dyDescent="0.2">
      <c r="B110" t="str">
        <f>Details2!B1100</f>
        <v>Army</v>
      </c>
      <c r="C110" t="str">
        <f>Details2!C1100</f>
        <v>0122</v>
      </c>
      <c r="D110" t="str">
        <f>Details2!D1100</f>
        <v>Ft. Lee (Kenner Army Health Clinic)</v>
      </c>
      <c r="E110" t="str">
        <f>Details2!E1100</f>
        <v>C</v>
      </c>
      <c r="F110" s="32" t="str">
        <f>IF($E110="h",'IP Claims by DMIS ID'!F110/'IP Disp by DMISID'!F110," ")</f>
        <v xml:space="preserve"> </v>
      </c>
      <c r="G110" s="32" t="str">
        <f>IF($E110="h",'IP Claims by DMIS ID'!G110/'IP Disp by DMISID'!G110," ")</f>
        <v xml:space="preserve"> </v>
      </c>
      <c r="H110" s="32" t="str">
        <f>IF($E110="h",'IP Claims by DMIS ID'!H110/'IP Disp by DMISID'!H110," ")</f>
        <v xml:space="preserve"> </v>
      </c>
      <c r="I110" s="32" t="str">
        <f>IF($E110="h",'IP Claims by DMIS ID'!I110/'IP Disp by DMISID'!I110," ")</f>
        <v xml:space="preserve"> </v>
      </c>
      <c r="J110" s="32" t="str">
        <f>IF($E110="h",'IP Claims by DMIS ID'!J110/'IP Disp by DMISID'!J110," ")</f>
        <v xml:space="preserve"> </v>
      </c>
      <c r="K110" s="33" t="str">
        <f>IF($E110="h",'IP Claims by DMIS ID'!K110/'IP Disp by DMISID'!K110," ")</f>
        <v xml:space="preserve"> </v>
      </c>
    </row>
    <row r="111" spans="2:11" x14ac:dyDescent="0.2">
      <c r="B111" t="str">
        <f>Details2!B1101</f>
        <v>Army</v>
      </c>
      <c r="C111" t="str">
        <f>Details2!C1101</f>
        <v>0125</v>
      </c>
      <c r="D111" t="str">
        <f>Details2!D1101</f>
        <v>Ft. Lewis (Madigan Army Medical Center)</v>
      </c>
      <c r="E111" t="str">
        <f>Details2!E1101</f>
        <v>H</v>
      </c>
      <c r="F111" s="32">
        <f>IF($E111="h",'IP Claims by DMIS ID'!F111/'IP Disp by DMISID'!F111," ")</f>
        <v>2.4149984111852558E-2</v>
      </c>
      <c r="G111" s="32">
        <f>IF($E111="h",'IP Claims by DMIS ID'!G111/'IP Disp by DMISID'!G111," ")</f>
        <v>2.3018743834265044E-2</v>
      </c>
      <c r="H111" s="32">
        <f>IF($E111="h",'IP Claims by DMIS ID'!H111/'IP Disp by DMISID'!H111," ")</f>
        <v>2.2252191503708697E-2</v>
      </c>
      <c r="I111" s="32">
        <f>IF($E111="h",'IP Claims by DMIS ID'!I111/'IP Disp by DMISID'!I111," ")</f>
        <v>6.6181336863004633E-4</v>
      </c>
      <c r="J111" s="32">
        <f>IF($E111="h",'IP Claims by DMIS ID'!J111/'IP Disp by DMISID'!J111," ")</f>
        <v>0</v>
      </c>
      <c r="K111" s="33">
        <f>IF($E111="h",'IP Claims by DMIS ID'!K111/'IP Disp by DMISID'!K111," ")</f>
        <v>0</v>
      </c>
    </row>
    <row r="112" spans="2:11" x14ac:dyDescent="0.2">
      <c r="B112" t="str">
        <f>Details2!B1102</f>
        <v>Army</v>
      </c>
      <c r="C112" t="str">
        <f>Details2!C1102</f>
        <v>0131</v>
      </c>
      <c r="D112" t="str">
        <f>Details2!D1102</f>
        <v>Ft. Irwin (Weed Army Community Hospital)</v>
      </c>
      <c r="E112" t="str">
        <f>Details2!E1102</f>
        <v>H</v>
      </c>
      <c r="F112" s="32">
        <f>IF($E112="h",'IP Claims by DMIS ID'!F112/'IP Disp by DMISID'!F112," ")</f>
        <v>0</v>
      </c>
      <c r="G112" s="32">
        <f>IF($E112="h",'IP Claims by DMIS ID'!G112/'IP Disp by DMISID'!G112," ")</f>
        <v>0</v>
      </c>
      <c r="H112" s="32">
        <f>IF($E112="h",'IP Claims by DMIS ID'!H112/'IP Disp by DMISID'!H112," ")</f>
        <v>1.0256410256410256E-2</v>
      </c>
      <c r="I112" s="32">
        <f>IF($E112="h",'IP Claims by DMIS ID'!I112/'IP Disp by DMISID'!I112," ")</f>
        <v>0</v>
      </c>
      <c r="J112" s="32">
        <f>IF($E112="h",'IP Claims by DMIS ID'!J112/'IP Disp by DMISID'!J112," ")</f>
        <v>0</v>
      </c>
      <c r="K112" s="33">
        <f>IF($E112="h",'IP Claims by DMIS ID'!K112/'IP Disp by DMISID'!K112," ")</f>
        <v>0</v>
      </c>
    </row>
    <row r="113" spans="2:11" x14ac:dyDescent="0.2">
      <c r="B113" t="str">
        <f>Details2!B1103</f>
        <v>Army</v>
      </c>
      <c r="C113" t="str">
        <f>Details2!C1103</f>
        <v>0206</v>
      </c>
      <c r="D113" t="str">
        <f>Details2!D1103</f>
        <v>Yuma Proving Grounds</v>
      </c>
      <c r="E113" t="str">
        <f>Details2!E1103</f>
        <v>I</v>
      </c>
      <c r="F113" s="32" t="str">
        <f>IF($E113="h",'IP Claims by DMIS ID'!F113/'IP Disp by DMISID'!F113," ")</f>
        <v xml:space="preserve"> </v>
      </c>
      <c r="G113" s="32" t="str">
        <f>IF($E113="h",'IP Claims by DMIS ID'!G113/'IP Disp by DMISID'!G113," ")</f>
        <v xml:space="preserve"> </v>
      </c>
      <c r="H113" s="32" t="str">
        <f>IF($E113="h",'IP Claims by DMIS ID'!H113/'IP Disp by DMISID'!H113," ")</f>
        <v xml:space="preserve"> </v>
      </c>
      <c r="I113" s="32" t="str">
        <f>IF($E113="h",'IP Claims by DMIS ID'!I113/'IP Disp by DMISID'!I113," ")</f>
        <v xml:space="preserve"> </v>
      </c>
      <c r="J113" s="32" t="str">
        <f>IF($E113="h",'IP Claims by DMIS ID'!J113/'IP Disp by DMISID'!J113," ")</f>
        <v xml:space="preserve"> </v>
      </c>
      <c r="K113" s="33" t="str">
        <f>IF($E113="h",'IP Claims by DMIS ID'!K113/'IP Disp by DMISID'!K113," ")</f>
        <v xml:space="preserve"> </v>
      </c>
    </row>
    <row r="114" spans="2:11" x14ac:dyDescent="0.2">
      <c r="B114" t="str">
        <f>Details2!B1104</f>
        <v>Army</v>
      </c>
      <c r="C114" t="str">
        <f>Details2!C1104</f>
        <v>0256</v>
      </c>
      <c r="D114" t="str">
        <f>Details2!D1104</f>
        <v>Pentagon Army Health Clinic</v>
      </c>
      <c r="E114" t="str">
        <f>Details2!E1104</f>
        <v>I</v>
      </c>
      <c r="F114" s="32" t="str">
        <f>IF($E114="h",'IP Claims by DMIS ID'!F114/'IP Disp by DMISID'!F114," ")</f>
        <v xml:space="preserve"> </v>
      </c>
      <c r="G114" s="32" t="str">
        <f>IF($E114="h",'IP Claims by DMIS ID'!G114/'IP Disp by DMISID'!G114," ")</f>
        <v xml:space="preserve"> </v>
      </c>
      <c r="H114" s="32" t="str">
        <f>IF($E114="h",'IP Claims by DMIS ID'!H114/'IP Disp by DMISID'!H114," ")</f>
        <v xml:space="preserve"> </v>
      </c>
      <c r="I114" s="32" t="str">
        <f>IF($E114="h",'IP Claims by DMIS ID'!I114/'IP Disp by DMISID'!I114," ")</f>
        <v xml:space="preserve"> </v>
      </c>
      <c r="J114" s="32" t="str">
        <f>IF($E114="h",'IP Claims by DMIS ID'!J114/'IP Disp by DMISID'!J114," ")</f>
        <v xml:space="preserve"> </v>
      </c>
      <c r="K114" s="33" t="str">
        <f>IF($E114="h",'IP Claims by DMIS ID'!K114/'IP Disp by DMISID'!K114," ")</f>
        <v xml:space="preserve"> </v>
      </c>
    </row>
    <row r="115" spans="2:11" x14ac:dyDescent="0.2">
      <c r="B115" t="str">
        <f>Details2!B1105</f>
        <v>Army</v>
      </c>
      <c r="C115" t="str">
        <f>Details2!C1105</f>
        <v>0273</v>
      </c>
      <c r="D115" t="str">
        <f>Details2!D1105</f>
        <v>Ft. McPherson (Lawrence Joel Army Health Clinic)</v>
      </c>
      <c r="E115" t="str">
        <f>Details2!E1105</f>
        <v>I</v>
      </c>
      <c r="F115" s="32" t="str">
        <f>IF($E115="h",'IP Claims by DMIS ID'!F115/'IP Disp by DMISID'!F115," ")</f>
        <v xml:space="preserve"> </v>
      </c>
      <c r="G115" s="32" t="str">
        <f>IF($E115="h",'IP Claims by DMIS ID'!G115/'IP Disp by DMISID'!G115," ")</f>
        <v xml:space="preserve"> </v>
      </c>
      <c r="H115" s="32" t="str">
        <f>IF($E115="h",'IP Claims by DMIS ID'!H115/'IP Disp by DMISID'!H115," ")</f>
        <v xml:space="preserve"> </v>
      </c>
      <c r="I115" s="32" t="str">
        <f>IF($E115="h",'IP Claims by DMIS ID'!I115/'IP Disp by DMISID'!I115," ")</f>
        <v xml:space="preserve"> </v>
      </c>
      <c r="J115" s="32" t="str">
        <f>IF($E115="h",'IP Claims by DMIS ID'!J115/'IP Disp by DMISID'!J115," ")</f>
        <v xml:space="preserve"> </v>
      </c>
      <c r="K115" s="33" t="str">
        <f>IF($E115="h",'IP Claims by DMIS ID'!K115/'IP Disp by DMISID'!K115," ")</f>
        <v xml:space="preserve"> </v>
      </c>
    </row>
    <row r="116" spans="2:11" x14ac:dyDescent="0.2">
      <c r="B116" t="str">
        <f>Details2!B1106</f>
        <v>Army</v>
      </c>
      <c r="C116" t="str">
        <f>Details2!C1106</f>
        <v>0308</v>
      </c>
      <c r="D116" t="str">
        <f>Details2!D1106</f>
        <v>Aberdeen Proving Grounds (Kirk Army Health Clinic)</v>
      </c>
      <c r="E116" t="str">
        <f>Details2!E1106</f>
        <v>I</v>
      </c>
      <c r="F116" s="32" t="str">
        <f>IF($E116="h",'IP Claims by DMIS ID'!F116/'IP Disp by DMISID'!F116," ")</f>
        <v xml:space="preserve"> </v>
      </c>
      <c r="G116" s="32" t="str">
        <f>IF($E116="h",'IP Claims by DMIS ID'!G116/'IP Disp by DMISID'!G116," ")</f>
        <v xml:space="preserve"> </v>
      </c>
      <c r="H116" s="32" t="str">
        <f>IF($E116="h",'IP Claims by DMIS ID'!H116/'IP Disp by DMISID'!H116," ")</f>
        <v xml:space="preserve"> </v>
      </c>
      <c r="I116" s="32" t="str">
        <f>IF($E116="h",'IP Claims by DMIS ID'!I116/'IP Disp by DMISID'!I116," ")</f>
        <v xml:space="preserve"> </v>
      </c>
      <c r="J116" s="32" t="str">
        <f>IF($E116="h",'IP Claims by DMIS ID'!J116/'IP Disp by DMISID'!J116," ")</f>
        <v xml:space="preserve"> </v>
      </c>
      <c r="K116" s="33" t="str">
        <f>IF($E116="h",'IP Claims by DMIS ID'!K116/'IP Disp by DMISID'!K116," ")</f>
        <v xml:space="preserve"> </v>
      </c>
    </row>
    <row r="117" spans="2:11" x14ac:dyDescent="0.2">
      <c r="B117" t="str">
        <f>Details2!B1107</f>
        <v>Army</v>
      </c>
      <c r="C117" t="str">
        <f>Details2!C1107</f>
        <v>0309</v>
      </c>
      <c r="D117" t="str">
        <f>Details2!D1107</f>
        <v>Ft. Detrick US Army Health Clinic</v>
      </c>
      <c r="E117" t="str">
        <f>Details2!E1107</f>
        <v>I</v>
      </c>
      <c r="F117" s="32" t="str">
        <f>IF($E117="h",'IP Claims by DMIS ID'!F117/'IP Disp by DMISID'!F117," ")</f>
        <v xml:space="preserve"> </v>
      </c>
      <c r="G117" s="32" t="str">
        <f>IF($E117="h",'IP Claims by DMIS ID'!G117/'IP Disp by DMISID'!G117," ")</f>
        <v xml:space="preserve"> </v>
      </c>
      <c r="H117" s="32" t="str">
        <f>IF($E117="h",'IP Claims by DMIS ID'!H117/'IP Disp by DMISID'!H117," ")</f>
        <v xml:space="preserve"> </v>
      </c>
      <c r="I117" s="32" t="str">
        <f>IF($E117="h",'IP Claims by DMIS ID'!I117/'IP Disp by DMISID'!I117," ")</f>
        <v xml:space="preserve"> </v>
      </c>
      <c r="J117" s="32" t="str">
        <f>IF($E117="h",'IP Claims by DMIS ID'!J117/'IP Disp by DMISID'!J117," ")</f>
        <v xml:space="preserve"> </v>
      </c>
      <c r="K117" s="33" t="str">
        <f>IF($E117="h",'IP Claims by DMIS ID'!K117/'IP Disp by DMISID'!K117," ")</f>
        <v xml:space="preserve"> </v>
      </c>
    </row>
    <row r="118" spans="2:11" x14ac:dyDescent="0.2">
      <c r="B118" t="str">
        <f>Details2!B1108</f>
        <v>Army</v>
      </c>
      <c r="C118" t="str">
        <f>Details2!C1108</f>
        <v>0330</v>
      </c>
      <c r="D118" t="str">
        <f>Details2!D1108</f>
        <v>Ft. Drum (Guthrie Army Health Clinic)</v>
      </c>
      <c r="E118" t="str">
        <f>Details2!E1108</f>
        <v>C</v>
      </c>
      <c r="F118" s="32" t="str">
        <f>IF($E118="h",'IP Claims by DMIS ID'!F118/'IP Disp by DMISID'!F118," ")</f>
        <v xml:space="preserve"> </v>
      </c>
      <c r="G118" s="32" t="str">
        <f>IF($E118="h",'IP Claims by DMIS ID'!G118/'IP Disp by DMISID'!G118," ")</f>
        <v xml:space="preserve"> </v>
      </c>
      <c r="H118" s="32" t="str">
        <f>IF($E118="h",'IP Claims by DMIS ID'!H118/'IP Disp by DMISID'!H118," ")</f>
        <v xml:space="preserve"> </v>
      </c>
      <c r="I118" s="32" t="str">
        <f>IF($E118="h",'IP Claims by DMIS ID'!I118/'IP Disp by DMISID'!I118," ")</f>
        <v xml:space="preserve"> </v>
      </c>
      <c r="J118" s="32" t="str">
        <f>IF($E118="h",'IP Claims by DMIS ID'!J118/'IP Disp by DMISID'!J118," ")</f>
        <v xml:space="preserve"> </v>
      </c>
      <c r="K118" s="33" t="str">
        <f>IF($E118="h",'IP Claims by DMIS ID'!K118/'IP Disp by DMISID'!K118," ")</f>
        <v xml:space="preserve"> </v>
      </c>
    </row>
    <row r="119" spans="2:11" x14ac:dyDescent="0.2">
      <c r="B119" t="str">
        <f>Details2!B1109</f>
        <v>Army</v>
      </c>
      <c r="C119" t="str">
        <f>Details2!C1109</f>
        <v>0350</v>
      </c>
      <c r="D119" t="str">
        <f>Details2!D1109</f>
        <v>Ft. Indiantown Gap US Army Health Clinic</v>
      </c>
      <c r="E119" t="str">
        <f>Details2!E1109</f>
        <v>I</v>
      </c>
      <c r="F119" s="32" t="str">
        <f>IF($E119="h",'IP Claims by DMIS ID'!F119/'IP Disp by DMISID'!F119," ")</f>
        <v xml:space="preserve"> </v>
      </c>
      <c r="G119" s="32" t="str">
        <f>IF($E119="h",'IP Claims by DMIS ID'!G119/'IP Disp by DMISID'!G119," ")</f>
        <v xml:space="preserve"> </v>
      </c>
      <c r="H119" s="32" t="str">
        <f>IF($E119="h",'IP Claims by DMIS ID'!H119/'IP Disp by DMISID'!H119," ")</f>
        <v xml:space="preserve"> </v>
      </c>
      <c r="I119" s="32" t="str">
        <f>IF($E119="h",'IP Claims by DMIS ID'!I119/'IP Disp by DMISID'!I119," ")</f>
        <v xml:space="preserve"> </v>
      </c>
      <c r="J119" s="32" t="str">
        <f>IF($E119="h",'IP Claims by DMIS ID'!J119/'IP Disp by DMISID'!J119," ")</f>
        <v xml:space="preserve"> </v>
      </c>
      <c r="K119" s="33" t="str">
        <f>IF($E119="h",'IP Claims by DMIS ID'!K119/'IP Disp by DMISID'!K119," ")</f>
        <v xml:space="preserve"> </v>
      </c>
    </row>
    <row r="120" spans="2:11" x14ac:dyDescent="0.2">
      <c r="B120" t="str">
        <f>Details2!B1110</f>
        <v>Army</v>
      </c>
      <c r="C120" t="str">
        <f>Details2!C1110</f>
        <v>0351</v>
      </c>
      <c r="D120" t="str">
        <f>Details2!D1110</f>
        <v>Letterkenny US Army Health Clinic</v>
      </c>
      <c r="E120" t="str">
        <f>Details2!E1110</f>
        <v>C</v>
      </c>
      <c r="F120" s="32" t="str">
        <f>IF($E120="h",'IP Claims by DMIS ID'!F120/'IP Disp by DMISID'!F120," ")</f>
        <v xml:space="preserve"> </v>
      </c>
      <c r="G120" s="32" t="str">
        <f>IF($E120="h",'IP Claims by DMIS ID'!G120/'IP Disp by DMISID'!G120," ")</f>
        <v xml:space="preserve"> </v>
      </c>
      <c r="H120" s="32" t="str">
        <f>IF($E120="h",'IP Claims by DMIS ID'!H120/'IP Disp by DMISID'!H120," ")</f>
        <v xml:space="preserve"> </v>
      </c>
      <c r="I120" s="32" t="str">
        <f>IF($E120="h",'IP Claims by DMIS ID'!I120/'IP Disp by DMISID'!I120," ")</f>
        <v xml:space="preserve"> </v>
      </c>
      <c r="J120" s="32" t="str">
        <f>IF($E120="h",'IP Claims by DMIS ID'!J120/'IP Disp by DMISID'!J120," ")</f>
        <v xml:space="preserve"> </v>
      </c>
      <c r="K120" s="33" t="str">
        <f>IF($E120="h",'IP Claims by DMIS ID'!K120/'IP Disp by DMISID'!K120," ")</f>
        <v xml:space="preserve"> </v>
      </c>
    </row>
    <row r="121" spans="2:11" x14ac:dyDescent="0.2">
      <c r="B121" t="str">
        <f>Details2!B1111</f>
        <v>Army</v>
      </c>
      <c r="C121" t="str">
        <f>Details2!C1111</f>
        <v>0352</v>
      </c>
      <c r="D121" t="str">
        <f>Details2!D1111</f>
        <v>Carlisle (Dunham Army Health Clinic)</v>
      </c>
      <c r="E121" t="str">
        <f>Details2!E1111</f>
        <v>C</v>
      </c>
      <c r="F121" s="32" t="str">
        <f>IF($E121="h",'IP Claims by DMIS ID'!F121/'IP Disp by DMISID'!F121," ")</f>
        <v xml:space="preserve"> </v>
      </c>
      <c r="G121" s="32" t="str">
        <f>IF($E121="h",'IP Claims by DMIS ID'!G121/'IP Disp by DMISID'!G121," ")</f>
        <v xml:space="preserve"> </v>
      </c>
      <c r="H121" s="32" t="str">
        <f>IF($E121="h",'IP Claims by DMIS ID'!H121/'IP Disp by DMISID'!H121," ")</f>
        <v xml:space="preserve"> </v>
      </c>
      <c r="I121" s="32" t="str">
        <f>IF($E121="h",'IP Claims by DMIS ID'!I121/'IP Disp by DMISID'!I121," ")</f>
        <v xml:space="preserve"> </v>
      </c>
      <c r="J121" s="32" t="str">
        <f>IF($E121="h",'IP Claims by DMIS ID'!J121/'IP Disp by DMISID'!J121," ")</f>
        <v xml:space="preserve"> </v>
      </c>
      <c r="K121" s="33" t="str">
        <f>IF($E121="h",'IP Claims by DMIS ID'!K121/'IP Disp by DMISID'!K121," ")</f>
        <v xml:space="preserve"> </v>
      </c>
    </row>
    <row r="122" spans="2:11" x14ac:dyDescent="0.2">
      <c r="B122" t="str">
        <f>Details2!B1112</f>
        <v>Army</v>
      </c>
      <c r="C122" t="str">
        <f>Details2!C1112</f>
        <v>0353</v>
      </c>
      <c r="D122" t="str">
        <f>Details2!D1112</f>
        <v>Tobyhanna US Army Health Clinic</v>
      </c>
      <c r="E122" t="str">
        <f>Details2!E1112</f>
        <v>I</v>
      </c>
      <c r="F122" s="32" t="str">
        <f>IF($E122="h",'IP Claims by DMIS ID'!F122/'IP Disp by DMISID'!F122," ")</f>
        <v xml:space="preserve"> </v>
      </c>
      <c r="G122" s="32" t="str">
        <f>IF($E122="h",'IP Claims by DMIS ID'!G122/'IP Disp by DMISID'!G122," ")</f>
        <v xml:space="preserve"> </v>
      </c>
      <c r="H122" s="32" t="str">
        <f>IF($E122="h",'IP Claims by DMIS ID'!H122/'IP Disp by DMISID'!H122," ")</f>
        <v xml:space="preserve"> </v>
      </c>
      <c r="I122" s="32" t="str">
        <f>IF($E122="h",'IP Claims by DMIS ID'!I122/'IP Disp by DMISID'!I122," ")</f>
        <v xml:space="preserve"> </v>
      </c>
      <c r="J122" s="32" t="str">
        <f>IF($E122="h",'IP Claims by DMIS ID'!J122/'IP Disp by DMISID'!J122," ")</f>
        <v xml:space="preserve"> </v>
      </c>
      <c r="K122" s="33" t="str">
        <f>IF($E122="h",'IP Claims by DMIS ID'!K122/'IP Disp by DMISID'!K122," ")</f>
        <v xml:space="preserve"> </v>
      </c>
    </row>
    <row r="123" spans="2:11" x14ac:dyDescent="0.2">
      <c r="B123" t="str">
        <f>Details2!B1113</f>
        <v>Army</v>
      </c>
      <c r="C123" t="str">
        <f>Details2!C1113</f>
        <v>0371</v>
      </c>
      <c r="D123" t="str">
        <f>Details2!D1113</f>
        <v>Dugway Proving Ground</v>
      </c>
      <c r="E123" t="str">
        <f>Details2!E1113</f>
        <v>I</v>
      </c>
      <c r="F123" s="32" t="str">
        <f>IF($E123="h",'IP Claims by DMIS ID'!F123/'IP Disp by DMISID'!F123," ")</f>
        <v xml:space="preserve"> </v>
      </c>
      <c r="G123" s="32" t="str">
        <f>IF($E123="h",'IP Claims by DMIS ID'!G123/'IP Disp by DMISID'!G123," ")</f>
        <v xml:space="preserve"> </v>
      </c>
      <c r="H123" s="32" t="str">
        <f>IF($E123="h",'IP Claims by DMIS ID'!H123/'IP Disp by DMISID'!H123," ")</f>
        <v xml:space="preserve"> </v>
      </c>
      <c r="I123" s="32" t="str">
        <f>IF($E123="h",'IP Claims by DMIS ID'!I123/'IP Disp by DMISID'!I123," ")</f>
        <v xml:space="preserve"> </v>
      </c>
      <c r="J123" s="32" t="str">
        <f>IF($E123="h",'IP Claims by DMIS ID'!J123/'IP Disp by DMISID'!J123," ")</f>
        <v xml:space="preserve"> </v>
      </c>
      <c r="K123" s="33" t="str">
        <f>IF($E123="h",'IP Claims by DMIS ID'!K123/'IP Disp by DMISID'!K123," ")</f>
        <v xml:space="preserve"> </v>
      </c>
    </row>
    <row r="124" spans="2:11" x14ac:dyDescent="0.2">
      <c r="B124" t="str">
        <f>Details2!B1114</f>
        <v>Army</v>
      </c>
      <c r="C124" t="str">
        <f>Details2!C1114</f>
        <v>0441</v>
      </c>
      <c r="D124" t="str">
        <f>Details2!D1114</f>
        <v>New Cumberland US Army Health Clinic</v>
      </c>
      <c r="E124" t="str">
        <f>Details2!E1114</f>
        <v>I</v>
      </c>
      <c r="F124" s="32" t="str">
        <f>IF($E124="h",'IP Claims by DMIS ID'!F124/'IP Disp by DMISID'!F124," ")</f>
        <v xml:space="preserve"> </v>
      </c>
      <c r="G124" s="32" t="str">
        <f>IF($E124="h",'IP Claims by DMIS ID'!G124/'IP Disp by DMISID'!G124," ")</f>
        <v xml:space="preserve"> </v>
      </c>
      <c r="H124" s="32" t="str">
        <f>IF($E124="h",'IP Claims by DMIS ID'!H124/'IP Disp by DMISID'!H124," ")</f>
        <v xml:space="preserve"> </v>
      </c>
      <c r="I124" s="32" t="str">
        <f>IF($E124="h",'IP Claims by DMIS ID'!I124/'IP Disp by DMISID'!I124," ")</f>
        <v xml:space="preserve"> </v>
      </c>
      <c r="J124" s="32" t="str">
        <f>IF($E124="h",'IP Claims by DMIS ID'!J124/'IP Disp by DMISID'!J124," ")</f>
        <v xml:space="preserve"> </v>
      </c>
      <c r="K124" s="33" t="str">
        <f>IF($E124="h",'IP Claims by DMIS ID'!K124/'IP Disp by DMISID'!K124," ")</f>
        <v xml:space="preserve"> </v>
      </c>
    </row>
    <row r="125" spans="2:11" x14ac:dyDescent="0.2">
      <c r="B125" t="str">
        <f>Details2!B1115</f>
        <v>Army</v>
      </c>
      <c r="C125" t="str">
        <f>Details2!C1115</f>
        <v>0606</v>
      </c>
      <c r="D125" t="str">
        <f>Details2!D1115</f>
        <v>Heidelberg MEDDAC</v>
      </c>
      <c r="E125" t="str">
        <f>Details2!E1115</f>
        <v>I</v>
      </c>
      <c r="F125" s="32" t="str">
        <f>IF($E125="h",'IP Claims by DMIS ID'!F125/'IP Disp by DMISID'!F125," ")</f>
        <v xml:space="preserve"> </v>
      </c>
      <c r="G125" s="32" t="str">
        <f>IF($E125="h",'IP Claims by DMIS ID'!G125/'IP Disp by DMISID'!G125," ")</f>
        <v xml:space="preserve"> </v>
      </c>
      <c r="H125" s="32" t="str">
        <f>IF($E125="h",'IP Claims by DMIS ID'!H125/'IP Disp by DMISID'!H125," ")</f>
        <v xml:space="preserve"> </v>
      </c>
      <c r="I125" s="32" t="str">
        <f>IF($E125="h",'IP Claims by DMIS ID'!I125/'IP Disp by DMISID'!I125," ")</f>
        <v xml:space="preserve"> </v>
      </c>
      <c r="J125" s="32" t="str">
        <f>IF($E125="h",'IP Claims by DMIS ID'!J125/'IP Disp by DMISID'!J125," ")</f>
        <v xml:space="preserve"> </v>
      </c>
      <c r="K125" s="33" t="str">
        <f>IF($E125="h",'IP Claims by DMIS ID'!K125/'IP Disp by DMISID'!K125," ")</f>
        <v xml:space="preserve"> </v>
      </c>
    </row>
    <row r="126" spans="2:11" x14ac:dyDescent="0.2">
      <c r="B126" t="str">
        <f>Details2!B1116</f>
        <v>Army</v>
      </c>
      <c r="C126" t="str">
        <f>Details2!C1116</f>
        <v>0607</v>
      </c>
      <c r="D126" t="str">
        <f>Details2!D1116</f>
        <v>Landstuhl Regional Medical Center</v>
      </c>
      <c r="E126" t="str">
        <f>Details2!E1116</f>
        <v>H</v>
      </c>
      <c r="F126" s="32">
        <f>IF($E126="h",'IP Claims by DMIS ID'!F126/'IP Disp by DMISID'!F126," ")</f>
        <v>1.5495867768595042E-2</v>
      </c>
      <c r="G126" s="32">
        <f>IF($E126="h",'IP Claims by DMIS ID'!G126/'IP Disp by DMISID'!G126," ")</f>
        <v>2.4943310657596373E-2</v>
      </c>
      <c r="H126" s="32">
        <f>IF($E126="h",'IP Claims by DMIS ID'!H126/'IP Disp by DMISID'!H126," ")</f>
        <v>2.0547945205479451E-2</v>
      </c>
      <c r="I126" s="32">
        <f>IF($E126="h",'IP Claims by DMIS ID'!I126/'IP Disp by DMISID'!I126," ")</f>
        <v>3.1506849315068496E-2</v>
      </c>
      <c r="J126" s="32">
        <f>IF($E126="h",'IP Claims by DMIS ID'!J126/'IP Disp by DMISID'!J126," ")</f>
        <v>0</v>
      </c>
      <c r="K126" s="33">
        <f>IF($E126="h",'IP Claims by DMIS ID'!K126/'IP Disp by DMISID'!K126," ")</f>
        <v>0</v>
      </c>
    </row>
    <row r="127" spans="2:11" x14ac:dyDescent="0.2">
      <c r="B127" t="str">
        <f>Details2!B1117</f>
        <v>Army</v>
      </c>
      <c r="C127" t="str">
        <f>Details2!C1117</f>
        <v>0609</v>
      </c>
      <c r="D127" t="str">
        <f>Details2!D1117</f>
        <v>Bavaria MEDDAC</v>
      </c>
      <c r="E127" t="str">
        <f>Details2!E1117</f>
        <v>C</v>
      </c>
      <c r="F127" s="32" t="str">
        <f>IF($E127="h",'IP Claims by DMIS ID'!F127/'IP Disp by DMISID'!F127," ")</f>
        <v xml:space="preserve"> </v>
      </c>
      <c r="G127" s="32" t="str">
        <f>IF($E127="h",'IP Claims by DMIS ID'!G127/'IP Disp by DMISID'!G127," ")</f>
        <v xml:space="preserve"> </v>
      </c>
      <c r="H127" s="32" t="str">
        <f>IF($E127="h",'IP Claims by DMIS ID'!H127/'IP Disp by DMISID'!H127," ")</f>
        <v xml:space="preserve"> </v>
      </c>
      <c r="I127" s="32" t="str">
        <f>IF($E127="h",'IP Claims by DMIS ID'!I127/'IP Disp by DMISID'!I127," ")</f>
        <v xml:space="preserve"> </v>
      </c>
      <c r="J127" s="32" t="str">
        <f>IF($E127="h",'IP Claims by DMIS ID'!J127/'IP Disp by DMISID'!J127," ")</f>
        <v xml:space="preserve"> </v>
      </c>
      <c r="K127" s="33" t="str">
        <f>IF($E127="h",'IP Claims by DMIS ID'!K127/'IP Disp by DMISID'!K127," ")</f>
        <v xml:space="preserve"> </v>
      </c>
    </row>
    <row r="128" spans="2:11" x14ac:dyDescent="0.2">
      <c r="B128" t="str">
        <f>Details2!B1118</f>
        <v>Army</v>
      </c>
      <c r="C128" t="str">
        <f>Details2!C1118</f>
        <v>0610</v>
      </c>
      <c r="D128" t="str">
        <f>Details2!D1118</f>
        <v>BG CRAWFORD SAMS AHC-CAMP ZAMA</v>
      </c>
      <c r="E128" t="str">
        <f>Details2!E1118</f>
        <v>C</v>
      </c>
      <c r="F128" s="32" t="str">
        <f>IF($E128="h",'IP Claims by DMIS ID'!F128/'IP Disp by DMISID'!F128," ")</f>
        <v xml:space="preserve"> </v>
      </c>
      <c r="G128" s="32" t="str">
        <f>IF($E128="h",'IP Claims by DMIS ID'!G128/'IP Disp by DMISID'!G128," ")</f>
        <v xml:space="preserve"> </v>
      </c>
      <c r="H128" s="32" t="str">
        <f>IF($E128="h",'IP Claims by DMIS ID'!H128/'IP Disp by DMISID'!H128," ")</f>
        <v xml:space="preserve"> </v>
      </c>
      <c r="I128" s="32" t="str">
        <f>IF($E128="h",'IP Claims by DMIS ID'!I128/'IP Disp by DMISID'!I128," ")</f>
        <v xml:space="preserve"> </v>
      </c>
      <c r="J128" s="32" t="str">
        <f>IF($E128="h",'IP Claims by DMIS ID'!J128/'IP Disp by DMISID'!J128," ")</f>
        <v xml:space="preserve"> </v>
      </c>
      <c r="K128" s="33" t="str">
        <f>IF($E128="h",'IP Claims by DMIS ID'!K128/'IP Disp by DMISID'!K128," ")</f>
        <v xml:space="preserve"> </v>
      </c>
    </row>
    <row r="129" spans="2:12" x14ac:dyDescent="0.2">
      <c r="B129" t="str">
        <f>Details2!B1119</f>
        <v>Army</v>
      </c>
      <c r="C129" t="str">
        <f>Details2!C1119</f>
        <v>0612</v>
      </c>
      <c r="D129" t="str">
        <f>Details2!D1119</f>
        <v>Brian Allgood ACH - Seoul</v>
      </c>
      <c r="E129" t="str">
        <f>Details2!E1119</f>
        <v>H</v>
      </c>
      <c r="F129" s="32">
        <f>IF($E129="h",'IP Claims by DMIS ID'!F129/'IP Disp by DMISID'!F129," ")</f>
        <v>0</v>
      </c>
      <c r="G129" s="32">
        <f>IF($E129="h",'IP Claims by DMIS ID'!G129/'IP Disp by DMISID'!G129," ")</f>
        <v>0</v>
      </c>
      <c r="H129" s="32">
        <f>IF($E129="h",'IP Claims by DMIS ID'!H129/'IP Disp by DMISID'!H129," ")</f>
        <v>0</v>
      </c>
      <c r="I129" s="32">
        <f>IF($E129="h",'IP Claims by DMIS ID'!I129/'IP Disp by DMISID'!I129," ")</f>
        <v>2</v>
      </c>
      <c r="J129" s="32">
        <f>IF($E129="h",'IP Claims by DMIS ID'!J129/'IP Disp by DMISID'!J129," ")</f>
        <v>0</v>
      </c>
      <c r="K129" s="33">
        <f>IF($E129="h",'IP Claims by DMIS ID'!K129/'IP Disp by DMISID'!K129," ")</f>
        <v>0</v>
      </c>
    </row>
    <row r="130" spans="2:12" x14ac:dyDescent="0.2">
      <c r="B130" t="str">
        <f>Details2!B1120</f>
        <v>Navy</v>
      </c>
      <c r="C130" t="str">
        <f>Details2!C1120</f>
        <v>0024</v>
      </c>
      <c r="D130" t="str">
        <f>Details2!D1120</f>
        <v>NH Camp Pendelton</v>
      </c>
      <c r="E130" t="str">
        <f>Details2!E1120</f>
        <v>H</v>
      </c>
      <c r="F130" s="32">
        <f>IF($E130="h",'IP Claims by DMIS ID'!F130/'IP Disp by DMISID'!F130," ")</f>
        <v>3.7174721189591076E-3</v>
      </c>
      <c r="G130" s="32">
        <f>IF($E130="h",'IP Claims by DMIS ID'!G130/'IP Disp by DMISID'!G130," ")</f>
        <v>7.7007700770077006E-3</v>
      </c>
      <c r="H130" s="32">
        <f>IF($E130="h",'IP Claims by DMIS ID'!H130/'IP Disp by DMISID'!H130," ")</f>
        <v>6.9868995633187774E-3</v>
      </c>
      <c r="I130" s="32">
        <f>IF($E130="h",'IP Claims by DMIS ID'!I130/'IP Disp by DMISID'!I130," ")</f>
        <v>7.2202166064981952E-3</v>
      </c>
      <c r="J130" s="32">
        <f>IF($E130="h",'IP Claims by DMIS ID'!J130/'IP Disp by DMISID'!J130," ")</f>
        <v>0</v>
      </c>
      <c r="K130" s="33">
        <f>IF($E130="h",'IP Claims by DMIS ID'!K130/'IP Disp by DMISID'!K130," ")</f>
        <v>0</v>
      </c>
    </row>
    <row r="131" spans="2:12" x14ac:dyDescent="0.2">
      <c r="B131" t="str">
        <f>Details2!B1121</f>
        <v>Navy</v>
      </c>
      <c r="C131" t="str">
        <f>Details2!C1121</f>
        <v>0028</v>
      </c>
      <c r="D131" t="str">
        <f>Details2!D1121</f>
        <v>NHC Lemoore</v>
      </c>
      <c r="E131" t="str">
        <f>Details2!E1121</f>
        <v>C</v>
      </c>
      <c r="F131" s="32" t="str">
        <f>IF($E131="h",'IP Claims by DMIS ID'!F131/'IP Disp by DMISID'!F131," ")</f>
        <v xml:space="preserve"> </v>
      </c>
      <c r="G131" s="32" t="str">
        <f>IF($E131="h",'IP Claims by DMIS ID'!G131/'IP Disp by DMISID'!G131," ")</f>
        <v xml:space="preserve"> </v>
      </c>
      <c r="H131" s="32" t="str">
        <f>IF($E131="h",'IP Claims by DMIS ID'!H131/'IP Disp by DMISID'!H131," ")</f>
        <v xml:space="preserve"> </v>
      </c>
      <c r="I131" s="32" t="str">
        <f>IF($E131="h",'IP Claims by DMIS ID'!I131/'IP Disp by DMISID'!I131," ")</f>
        <v xml:space="preserve"> </v>
      </c>
      <c r="J131" s="32" t="str">
        <f>IF($E131="h",'IP Claims by DMIS ID'!J131/'IP Disp by DMISID'!J131," ")</f>
        <v xml:space="preserve"> </v>
      </c>
      <c r="K131" s="33" t="str">
        <f>IF($E131="h",'IP Claims by DMIS ID'!K131/'IP Disp by DMISID'!K131," ")</f>
        <v xml:space="preserve"> </v>
      </c>
      <c r="L131" s="26"/>
    </row>
    <row r="132" spans="2:12" x14ac:dyDescent="0.2">
      <c r="B132" t="str">
        <f>Details2!B1122</f>
        <v>Navy</v>
      </c>
      <c r="C132" t="str">
        <f>Details2!C1122</f>
        <v>0029</v>
      </c>
      <c r="D132" t="str">
        <f>Details2!D1122</f>
        <v>NMC San Diego</v>
      </c>
      <c r="E132" t="str">
        <f>Details2!E1122</f>
        <v>H</v>
      </c>
      <c r="F132" s="32">
        <f>IF($E132="h",'IP Claims by DMIS ID'!F132/'IP Disp by DMISID'!F132," ")</f>
        <v>8.5313833028641071E-3</v>
      </c>
      <c r="G132" s="32">
        <f>IF($E132="h",'IP Claims by DMIS ID'!G132/'IP Disp by DMISID'!G132," ")</f>
        <v>6.3931806073521573E-3</v>
      </c>
      <c r="H132" s="32">
        <f>IF($E132="h",'IP Claims by DMIS ID'!H132/'IP Disp by DMISID'!H132," ")</f>
        <v>2.3177955189286636E-3</v>
      </c>
      <c r="I132" s="32">
        <f>IF($E132="h",'IP Claims by DMIS ID'!I132/'IP Disp by DMISID'!I132," ")</f>
        <v>3.3398274422488171E-3</v>
      </c>
      <c r="J132" s="32">
        <f>IF($E132="h",'IP Claims by DMIS ID'!J132/'IP Disp by DMISID'!J132," ")</f>
        <v>0</v>
      </c>
      <c r="K132" s="33">
        <f>IF($E132="h",'IP Claims by DMIS ID'!K132/'IP Disp by DMISID'!K132," ")</f>
        <v>0</v>
      </c>
      <c r="L132" s="26"/>
    </row>
    <row r="133" spans="2:12" x14ac:dyDescent="0.2">
      <c r="B133" t="str">
        <f>Details2!B1123</f>
        <v>Navy</v>
      </c>
      <c r="C133" t="str">
        <f>Details2!C1123</f>
        <v>0030</v>
      </c>
      <c r="D133" t="str">
        <f>Details2!D1123</f>
        <v>NH 29 Palms</v>
      </c>
      <c r="E133" t="str">
        <f>Details2!E1123</f>
        <v>H</v>
      </c>
      <c r="F133" s="32">
        <f>IF($E133="h",'IP Claims by DMIS ID'!F133/'IP Disp by DMISID'!F133," ")</f>
        <v>1.0101010101010102E-2</v>
      </c>
      <c r="G133" s="32">
        <f>IF($E133="h",'IP Claims by DMIS ID'!G133/'IP Disp by DMISID'!G133," ")</f>
        <v>0</v>
      </c>
      <c r="H133" s="32">
        <f>IF($E133="h",'IP Claims by DMIS ID'!H133/'IP Disp by DMISID'!H133," ")</f>
        <v>0</v>
      </c>
      <c r="I133" s="32">
        <f>IF($E133="h",'IP Claims by DMIS ID'!I133/'IP Disp by DMISID'!I133," ")</f>
        <v>0</v>
      </c>
      <c r="J133" s="32">
        <f>IF($E133="h",'IP Claims by DMIS ID'!J133/'IP Disp by DMISID'!J133," ")</f>
        <v>0</v>
      </c>
      <c r="K133" s="33">
        <f>IF($E133="h",'IP Claims by DMIS ID'!K133/'IP Disp by DMISID'!K133," ")</f>
        <v>0</v>
      </c>
    </row>
    <row r="134" spans="2:12" x14ac:dyDescent="0.2">
      <c r="B134" t="str">
        <f>Details2!B1124</f>
        <v>Navy</v>
      </c>
      <c r="C134" t="str">
        <f>Details2!C1124</f>
        <v>0035</v>
      </c>
      <c r="D134" t="str">
        <f>Details2!D1124</f>
        <v>NBHC Groton</v>
      </c>
      <c r="E134" t="str">
        <f>Details2!E1124</f>
        <v>C</v>
      </c>
      <c r="F134" s="32" t="str">
        <f>IF($E134="h",'IP Claims by DMIS ID'!F134/'IP Disp by DMISID'!F134," ")</f>
        <v xml:space="preserve"> </v>
      </c>
      <c r="G134" s="32" t="str">
        <f>IF($E134="h",'IP Claims by DMIS ID'!G134/'IP Disp by DMISID'!G134," ")</f>
        <v xml:space="preserve"> </v>
      </c>
      <c r="H134" s="32" t="str">
        <f>IF($E134="h",'IP Claims by DMIS ID'!H134/'IP Disp by DMISID'!H134," ")</f>
        <v xml:space="preserve"> </v>
      </c>
      <c r="I134" s="32" t="str">
        <f>IF($E134="h",'IP Claims by DMIS ID'!I134/'IP Disp by DMISID'!I134," ")</f>
        <v xml:space="preserve"> </v>
      </c>
      <c r="J134" s="32" t="str">
        <f>IF($E134="h",'IP Claims by DMIS ID'!J134/'IP Disp by DMISID'!J134," ")</f>
        <v xml:space="preserve"> </v>
      </c>
      <c r="K134" s="33" t="str">
        <f>IF($E134="h",'IP Claims by DMIS ID'!K134/'IP Disp by DMISID'!K134," ")</f>
        <v xml:space="preserve"> </v>
      </c>
    </row>
    <row r="135" spans="2:12" x14ac:dyDescent="0.2">
      <c r="B135" t="str">
        <f>Details2!B1125</f>
        <v>Navy</v>
      </c>
      <c r="C135" t="str">
        <f>Details2!C1125</f>
        <v>0038</v>
      </c>
      <c r="D135" t="str">
        <f>Details2!D1125</f>
        <v>NH Pensacola</v>
      </c>
      <c r="E135" t="str">
        <f>Details2!E1125</f>
        <v>H</v>
      </c>
      <c r="F135" s="32">
        <f>IF($E135="h",'IP Claims by DMIS ID'!F135/'IP Disp by DMISID'!F135," ")</f>
        <v>1.8998272884283247E-2</v>
      </c>
      <c r="G135" s="32">
        <f>IF($E135="h",'IP Claims by DMIS ID'!G135/'IP Disp by DMISID'!G135," ")</f>
        <v>3.0612244897959183E-2</v>
      </c>
      <c r="H135" s="32">
        <f>IF($E135="h",'IP Claims by DMIS ID'!H135/'IP Disp by DMISID'!H135," ")</f>
        <v>0</v>
      </c>
      <c r="I135" s="32">
        <f>IF($E135="h",'IP Claims by DMIS ID'!I135/'IP Disp by DMISID'!I135," ")</f>
        <v>0</v>
      </c>
      <c r="J135" s="32">
        <f>IF($E135="h",'IP Claims by DMIS ID'!J135/'IP Disp by DMISID'!J135," ")</f>
        <v>0</v>
      </c>
      <c r="K135" s="33" t="e">
        <f>IF($E135="h",'IP Claims by DMIS ID'!K135/'IP Disp by DMISID'!K135," ")</f>
        <v>#DIV/0!</v>
      </c>
    </row>
    <row r="136" spans="2:12" x14ac:dyDescent="0.2">
      <c r="B136" t="str">
        <f>Details2!B1126</f>
        <v>Navy</v>
      </c>
      <c r="C136" t="str">
        <f>Details2!C1126</f>
        <v>0039</v>
      </c>
      <c r="D136" t="str">
        <f>Details2!D1126</f>
        <v>NH Jacksonville</v>
      </c>
      <c r="E136" t="str">
        <f>Details2!E1126</f>
        <v>H</v>
      </c>
      <c r="F136" s="32">
        <f>IF($E136="h",'IP Claims by DMIS ID'!F136/'IP Disp by DMISID'!F136," ")</f>
        <v>1.0526315789473684E-2</v>
      </c>
      <c r="G136" s="32">
        <f>IF($E136="h",'IP Claims by DMIS ID'!G136/'IP Disp by DMISID'!G136," ")</f>
        <v>1.5950920245398775E-2</v>
      </c>
      <c r="H136" s="32">
        <f>IF($E136="h",'IP Claims by DMIS ID'!H136/'IP Disp by DMISID'!H136," ")</f>
        <v>1.6686531585220502E-2</v>
      </c>
      <c r="I136" s="32">
        <f>IF($E136="h",'IP Claims by DMIS ID'!I136/'IP Disp by DMISID'!I136," ")</f>
        <v>3.1746031746031744E-2</v>
      </c>
      <c r="J136" s="32">
        <f>IF($E136="h",'IP Claims by DMIS ID'!J136/'IP Disp by DMISID'!J136," ")</f>
        <v>0</v>
      </c>
      <c r="K136" s="33">
        <f>IF($E136="h",'IP Claims by DMIS ID'!K136/'IP Disp by DMISID'!K136," ")</f>
        <v>0</v>
      </c>
    </row>
    <row r="137" spans="2:12" x14ac:dyDescent="0.2">
      <c r="B137" t="str">
        <f>Details2!B1127</f>
        <v>Navy</v>
      </c>
      <c r="C137" t="str">
        <f>Details2!C1127</f>
        <v>0056</v>
      </c>
      <c r="D137" t="str">
        <f>Details2!D1127</f>
        <v>NHC Great Lakes</v>
      </c>
      <c r="E137" t="str">
        <f>Details2!E1127</f>
        <v>C</v>
      </c>
      <c r="F137" s="32" t="str">
        <f>IF($E137="h",'IP Claims by DMIS ID'!F137/'IP Disp by DMISID'!F137," ")</f>
        <v xml:space="preserve"> </v>
      </c>
      <c r="G137" s="32" t="str">
        <f>IF($E137="h",'IP Claims by DMIS ID'!G137/'IP Disp by DMISID'!G137," ")</f>
        <v xml:space="preserve"> </v>
      </c>
      <c r="H137" s="32" t="str">
        <f>IF($E137="h",'IP Claims by DMIS ID'!H137/'IP Disp by DMISID'!H137," ")</f>
        <v xml:space="preserve"> </v>
      </c>
      <c r="I137" s="32" t="str">
        <f>IF($E137="h",'IP Claims by DMIS ID'!I137/'IP Disp by DMISID'!I137," ")</f>
        <v xml:space="preserve"> </v>
      </c>
      <c r="J137" s="32" t="str">
        <f>IF($E137="h",'IP Claims by DMIS ID'!J137/'IP Disp by DMISID'!J137," ")</f>
        <v xml:space="preserve"> </v>
      </c>
      <c r="K137" s="33" t="str">
        <f>IF($E137="h",'IP Claims by DMIS ID'!K137/'IP Disp by DMISID'!K137," ")</f>
        <v xml:space="preserve"> </v>
      </c>
    </row>
    <row r="138" spans="2:12" x14ac:dyDescent="0.2">
      <c r="B138" t="str">
        <f>Details2!B1128</f>
        <v>Navy</v>
      </c>
      <c r="C138" t="str">
        <f>Details2!C1128</f>
        <v>0068</v>
      </c>
      <c r="D138" t="str">
        <f>Details2!D1128</f>
        <v>NHC Patuxent River</v>
      </c>
      <c r="E138" t="str">
        <f>Details2!E1128</f>
        <v>C</v>
      </c>
      <c r="F138" s="32" t="str">
        <f>IF($E138="h",'IP Claims by DMIS ID'!F138/'IP Disp by DMISID'!F138," ")</f>
        <v xml:space="preserve"> </v>
      </c>
      <c r="G138" s="32" t="str">
        <f>IF($E138="h",'IP Claims by DMIS ID'!G138/'IP Disp by DMISID'!G138," ")</f>
        <v xml:space="preserve"> </v>
      </c>
      <c r="H138" s="32" t="str">
        <f>IF($E138="h",'IP Claims by DMIS ID'!H138/'IP Disp by DMISID'!H138," ")</f>
        <v xml:space="preserve"> </v>
      </c>
      <c r="I138" s="32" t="str">
        <f>IF($E138="h",'IP Claims by DMIS ID'!I138/'IP Disp by DMISID'!I138," ")</f>
        <v xml:space="preserve"> </v>
      </c>
      <c r="J138" s="32" t="str">
        <f>IF($E138="h",'IP Claims by DMIS ID'!J138/'IP Disp by DMISID'!J138," ")</f>
        <v xml:space="preserve"> </v>
      </c>
      <c r="K138" s="33" t="str">
        <f>IF($E138="h",'IP Claims by DMIS ID'!K138/'IP Disp by DMISID'!K138," ")</f>
        <v xml:space="preserve"> </v>
      </c>
    </row>
    <row r="139" spans="2:12" x14ac:dyDescent="0.2">
      <c r="B139" t="str">
        <f>Details2!B1129</f>
        <v>Navy</v>
      </c>
      <c r="C139" t="str">
        <f>Details2!C1129</f>
        <v>0091</v>
      </c>
      <c r="D139" t="str">
        <f>Details2!D1129</f>
        <v>NH Camp Lejeune</v>
      </c>
      <c r="E139" t="str">
        <f>Details2!E1129</f>
        <v>H</v>
      </c>
      <c r="F139" s="32">
        <f>IF($E139="h",'IP Claims by DMIS ID'!F139/'IP Disp by DMISID'!F139," ")</f>
        <v>4.0096230954290296E-3</v>
      </c>
      <c r="G139" s="32">
        <f>IF($E139="h",'IP Claims by DMIS ID'!G139/'IP Disp by DMISID'!G139," ")</f>
        <v>1.2213740458015267E-2</v>
      </c>
      <c r="H139" s="32">
        <f>IF($E139="h",'IP Claims by DMIS ID'!H139/'IP Disp by DMISID'!H139," ")</f>
        <v>1.3473053892215569E-2</v>
      </c>
      <c r="I139" s="32">
        <f>IF($E139="h",'IP Claims by DMIS ID'!I139/'IP Disp by DMISID'!I139," ")</f>
        <v>6.8337129840546698E-3</v>
      </c>
      <c r="J139" s="32">
        <f>IF($E139="h",'IP Claims by DMIS ID'!J139/'IP Disp by DMISID'!J139," ")</f>
        <v>0</v>
      </c>
      <c r="K139" s="33">
        <f>IF($E139="h",'IP Claims by DMIS ID'!K139/'IP Disp by DMISID'!K139," ")</f>
        <v>0</v>
      </c>
    </row>
    <row r="140" spans="2:12" x14ac:dyDescent="0.2">
      <c r="B140" t="str">
        <f>Details2!B1130</f>
        <v>Navy</v>
      </c>
      <c r="C140" t="str">
        <f>Details2!C1130</f>
        <v>0092</v>
      </c>
      <c r="D140" t="str">
        <f>Details2!D1130</f>
        <v>NHC Cherry Point</v>
      </c>
      <c r="E140" t="str">
        <f>Details2!E1130</f>
        <v>H</v>
      </c>
      <c r="F140" s="32" t="e">
        <f>IF($E140="h",'IP Claims by DMIS ID'!F140/'IP Disp by DMISID'!F140," ")</f>
        <v>#VALUE!</v>
      </c>
      <c r="G140" s="32" t="e">
        <f>IF($E140="h",'IP Claims by DMIS ID'!G140/'IP Disp by DMISID'!G140," ")</f>
        <v>#VALUE!</v>
      </c>
      <c r="H140" s="32" t="e">
        <f>IF($E140="h",'IP Claims by DMIS ID'!H140/'IP Disp by DMISID'!H140," ")</f>
        <v>#VALUE!</v>
      </c>
      <c r="I140" s="32" t="e">
        <f>IF($E140="h",'IP Claims by DMIS ID'!I140/'IP Disp by DMISID'!I140," ")</f>
        <v>#VALUE!</v>
      </c>
      <c r="J140" s="32" t="e">
        <f>IF($E140="h",'IP Claims by DMIS ID'!J140/'IP Disp by DMISID'!J140," ")</f>
        <v>#VALUE!</v>
      </c>
      <c r="K140" s="33" t="e">
        <f>IF($E140="h",'IP Claims by DMIS ID'!K140/'IP Disp by DMISID'!K140," ")</f>
        <v>#VALUE!</v>
      </c>
    </row>
    <row r="141" spans="2:12" x14ac:dyDescent="0.2">
      <c r="B141" t="str">
        <f>Details2!B1131</f>
        <v>Navy</v>
      </c>
      <c r="C141" t="str">
        <f>Details2!C1131</f>
        <v>0100</v>
      </c>
      <c r="D141" t="str">
        <f>Details2!D1131</f>
        <v>NHC New England</v>
      </c>
      <c r="E141" t="str">
        <f>Details2!E1131</f>
        <v>C</v>
      </c>
      <c r="F141" s="32" t="str">
        <f>IF($E141="h",'IP Claims by DMIS ID'!F141/'IP Disp by DMISID'!F141," ")</f>
        <v xml:space="preserve"> </v>
      </c>
      <c r="G141" s="32" t="str">
        <f>IF($E141="h",'IP Claims by DMIS ID'!G141/'IP Disp by DMISID'!G141," ")</f>
        <v xml:space="preserve"> </v>
      </c>
      <c r="H141" s="32" t="str">
        <f>IF($E141="h",'IP Claims by DMIS ID'!H141/'IP Disp by DMISID'!H141," ")</f>
        <v xml:space="preserve"> </v>
      </c>
      <c r="I141" s="32" t="str">
        <f>IF($E141="h",'IP Claims by DMIS ID'!I141/'IP Disp by DMISID'!I141," ")</f>
        <v xml:space="preserve"> </v>
      </c>
      <c r="J141" s="32" t="str">
        <f>IF($E141="h",'IP Claims by DMIS ID'!J141/'IP Disp by DMISID'!J141," ")</f>
        <v xml:space="preserve"> </v>
      </c>
      <c r="K141" s="33" t="str">
        <f>IF($E141="h",'IP Claims by DMIS ID'!K141/'IP Disp by DMISID'!K141," ")</f>
        <v xml:space="preserve"> </v>
      </c>
    </row>
    <row r="142" spans="2:12" x14ac:dyDescent="0.2">
      <c r="B142" t="str">
        <f>Details2!B1132</f>
        <v>Navy</v>
      </c>
      <c r="C142" t="str">
        <f>Details2!C1132</f>
        <v>0103</v>
      </c>
      <c r="D142" t="str">
        <f>Details2!D1132</f>
        <v>NHC Charleston</v>
      </c>
      <c r="E142" t="str">
        <f>Details2!E1132</f>
        <v>H</v>
      </c>
      <c r="F142" s="32" t="e">
        <f>IF($E142="h",'IP Claims by DMIS ID'!F142/'IP Disp by DMISID'!F142," ")</f>
        <v>#VALUE!</v>
      </c>
      <c r="G142" s="32" t="e">
        <f>IF($E142="h",'IP Claims by DMIS ID'!G142/'IP Disp by DMISID'!G142," ")</f>
        <v>#VALUE!</v>
      </c>
      <c r="H142" s="32" t="e">
        <f>IF($E142="h",'IP Claims by DMIS ID'!H142/'IP Disp by DMISID'!H142," ")</f>
        <v>#VALUE!</v>
      </c>
      <c r="I142" s="32" t="e">
        <f>IF($E142="h",'IP Claims by DMIS ID'!I142/'IP Disp by DMISID'!I142," ")</f>
        <v>#VALUE!</v>
      </c>
      <c r="J142" s="32" t="e">
        <f>IF($E142="h",'IP Claims by DMIS ID'!J142/'IP Disp by DMISID'!J142," ")</f>
        <v>#VALUE!</v>
      </c>
      <c r="K142" s="33" t="e">
        <f>IF($E142="h",'IP Claims by DMIS ID'!K142/'IP Disp by DMISID'!K142," ")</f>
        <v>#VALUE!</v>
      </c>
    </row>
    <row r="143" spans="2:12" x14ac:dyDescent="0.2">
      <c r="B143" t="str">
        <f>Details2!B1133</f>
        <v>Navy</v>
      </c>
      <c r="C143" t="str">
        <f>Details2!C1133</f>
        <v>0104</v>
      </c>
      <c r="D143" t="str">
        <f>Details2!D1133</f>
        <v>NH Beaufort</v>
      </c>
      <c r="E143" t="str">
        <f>Details2!E1133</f>
        <v>H</v>
      </c>
      <c r="F143" s="32">
        <f>IF($E143="h",'IP Claims by DMIS ID'!F143/'IP Disp by DMISID'!F143," ")</f>
        <v>0</v>
      </c>
      <c r="G143" s="32">
        <f>IF($E143="h",'IP Claims by DMIS ID'!G143/'IP Disp by DMISID'!G143," ")</f>
        <v>0</v>
      </c>
      <c r="H143" s="32">
        <f>IF($E143="h",'IP Claims by DMIS ID'!H143/'IP Disp by DMISID'!H143," ")</f>
        <v>0</v>
      </c>
      <c r="I143" s="32">
        <f>IF($E143="h",'IP Claims by DMIS ID'!I143/'IP Disp by DMISID'!I143," ")</f>
        <v>0</v>
      </c>
      <c r="J143" s="32">
        <f>IF($E143="h",'IP Claims by DMIS ID'!J143/'IP Disp by DMISID'!J143," ")</f>
        <v>0</v>
      </c>
      <c r="K143" s="33" t="e">
        <f>IF($E143="h",'IP Claims by DMIS ID'!K143/'IP Disp by DMISID'!K143," ")</f>
        <v>#DIV/0!</v>
      </c>
    </row>
    <row r="144" spans="2:12" x14ac:dyDescent="0.2">
      <c r="B144" t="str">
        <f>Details2!B1134</f>
        <v>Navy</v>
      </c>
      <c r="C144" t="str">
        <f>Details2!C1134</f>
        <v>0107</v>
      </c>
      <c r="D144" t="str">
        <f>Details2!D1134</f>
        <v>NBHC NSA Mid-South</v>
      </c>
      <c r="E144" t="str">
        <f>Details2!E1134</f>
        <v>C</v>
      </c>
      <c r="F144" s="32" t="str">
        <f>IF($E144="h",'IP Claims by DMIS ID'!F144/'IP Disp by DMISID'!F144," ")</f>
        <v xml:space="preserve"> </v>
      </c>
      <c r="G144" s="32" t="str">
        <f>IF($E144="h",'IP Claims by DMIS ID'!G144/'IP Disp by DMISID'!G144," ")</f>
        <v xml:space="preserve"> </v>
      </c>
      <c r="H144" s="32" t="str">
        <f>IF($E144="h",'IP Claims by DMIS ID'!H144/'IP Disp by DMISID'!H144," ")</f>
        <v xml:space="preserve"> </v>
      </c>
      <c r="I144" s="32" t="str">
        <f>IF($E144="h",'IP Claims by DMIS ID'!I144/'IP Disp by DMISID'!I144," ")</f>
        <v xml:space="preserve"> </v>
      </c>
      <c r="J144" s="32" t="str">
        <f>IF($E144="h",'IP Claims by DMIS ID'!J144/'IP Disp by DMISID'!J144," ")</f>
        <v xml:space="preserve"> </v>
      </c>
      <c r="K144" s="33" t="str">
        <f>IF($E144="h",'IP Claims by DMIS ID'!K144/'IP Disp by DMISID'!K144," ")</f>
        <v xml:space="preserve"> </v>
      </c>
      <c r="L144" s="26"/>
    </row>
    <row r="145" spans="2:12" x14ac:dyDescent="0.2">
      <c r="B145" t="str">
        <f>Details2!B1135</f>
        <v>Navy</v>
      </c>
      <c r="C145" t="str">
        <f>Details2!C1135</f>
        <v>0118</v>
      </c>
      <c r="D145" t="str">
        <f>Details2!D1135</f>
        <v>NHC Corpus Christi</v>
      </c>
      <c r="E145" t="str">
        <f>Details2!E1135</f>
        <v>C</v>
      </c>
      <c r="F145" s="32" t="str">
        <f>IF($E145="h",'IP Claims by DMIS ID'!F145/'IP Disp by DMISID'!F145," ")</f>
        <v xml:space="preserve"> </v>
      </c>
      <c r="G145" s="32" t="str">
        <f>IF($E145="h",'IP Claims by DMIS ID'!G145/'IP Disp by DMISID'!G145," ")</f>
        <v xml:space="preserve"> </v>
      </c>
      <c r="H145" s="32" t="str">
        <f>IF($E145="h",'IP Claims by DMIS ID'!H145/'IP Disp by DMISID'!H145," ")</f>
        <v xml:space="preserve"> </v>
      </c>
      <c r="I145" s="32" t="str">
        <f>IF($E145="h",'IP Claims by DMIS ID'!I145/'IP Disp by DMISID'!I145," ")</f>
        <v xml:space="preserve"> </v>
      </c>
      <c r="J145" s="32" t="str">
        <f>IF($E145="h",'IP Claims by DMIS ID'!J145/'IP Disp by DMISID'!J145," ")</f>
        <v xml:space="preserve"> </v>
      </c>
      <c r="K145" s="33" t="str">
        <f>IF($E145="h",'IP Claims by DMIS ID'!K145/'IP Disp by DMISID'!K145," ")</f>
        <v xml:space="preserve"> </v>
      </c>
    </row>
    <row r="146" spans="2:12" x14ac:dyDescent="0.2">
      <c r="B146" t="str">
        <f>Details2!B1136</f>
        <v>Navy</v>
      </c>
      <c r="C146" t="str">
        <f>Details2!C1136</f>
        <v>0124</v>
      </c>
      <c r="D146" t="str">
        <f>Details2!D1136</f>
        <v>NMC Portsmouth</v>
      </c>
      <c r="E146" t="str">
        <f>Details2!E1136</f>
        <v>H</v>
      </c>
      <c r="F146" s="32">
        <f>IF($E146="h",'IP Claims by DMIS ID'!F146/'IP Disp by DMISID'!F146," ")</f>
        <v>1.3443324167430493E-2</v>
      </c>
      <c r="G146" s="32">
        <f>IF($E146="h",'IP Claims by DMIS ID'!G146/'IP Disp by DMISID'!G146," ")</f>
        <v>1.3150029886431561E-2</v>
      </c>
      <c r="H146" s="32">
        <f>IF($E146="h",'IP Claims by DMIS ID'!H146/'IP Disp by DMISID'!H146," ")</f>
        <v>1.3297872340425532E-2</v>
      </c>
      <c r="I146" s="32">
        <f>IF($E146="h",'IP Claims by DMIS ID'!I146/'IP Disp by DMISID'!I146," ")</f>
        <v>1.3482280431432974E-2</v>
      </c>
      <c r="J146" s="32">
        <f>IF($E146="h",'IP Claims by DMIS ID'!J146/'IP Disp by DMISID'!J146," ")</f>
        <v>0</v>
      </c>
      <c r="K146" s="33">
        <f>IF($E146="h",'IP Claims by DMIS ID'!K146/'IP Disp by DMISID'!K146," ")</f>
        <v>0</v>
      </c>
      <c r="L146" s="26"/>
    </row>
    <row r="147" spans="2:12" x14ac:dyDescent="0.2">
      <c r="B147" t="str">
        <f>Details2!B1137</f>
        <v>Navy</v>
      </c>
      <c r="C147" t="str">
        <f>Details2!C1137</f>
        <v>0126</v>
      </c>
      <c r="D147" t="str">
        <f>Details2!D1137</f>
        <v>NH Bremerton</v>
      </c>
      <c r="E147" t="str">
        <f>Details2!E1137</f>
        <v>H</v>
      </c>
      <c r="F147" s="32">
        <f>IF($E147="h",'IP Claims by DMIS ID'!F147/'IP Disp by DMISID'!F147," ")</f>
        <v>1.8518518518518517E-2</v>
      </c>
      <c r="G147" s="32">
        <f>IF($E147="h",'IP Claims by DMIS ID'!G147/'IP Disp by DMISID'!G147," ")</f>
        <v>3.5842293906810036E-3</v>
      </c>
      <c r="H147" s="32">
        <f>IF($E147="h",'IP Claims by DMIS ID'!H147/'IP Disp by DMISID'!H147," ")</f>
        <v>0</v>
      </c>
      <c r="I147" s="32">
        <f>IF($E147="h",'IP Claims by DMIS ID'!I147/'IP Disp by DMISID'!I147," ")</f>
        <v>1.4492753623188406E-2</v>
      </c>
      <c r="J147" s="32">
        <f>IF($E147="h",'IP Claims by DMIS ID'!J147/'IP Disp by DMISID'!J147," ")</f>
        <v>0</v>
      </c>
      <c r="K147" s="33" t="e">
        <f>IF($E147="h",'IP Claims by DMIS ID'!K147/'IP Disp by DMISID'!K147," ")</f>
        <v>#DIV/0!</v>
      </c>
      <c r="L147" s="26"/>
    </row>
    <row r="148" spans="2:12" x14ac:dyDescent="0.2">
      <c r="B148" t="str">
        <f>Details2!B1138</f>
        <v>Navy</v>
      </c>
      <c r="C148" t="str">
        <f>Details2!C1138</f>
        <v>0127</v>
      </c>
      <c r="D148" t="str">
        <f>Details2!D1138</f>
        <v>NHC Oak Harbor</v>
      </c>
      <c r="E148" t="str">
        <f>Details2!E1138</f>
        <v>H</v>
      </c>
      <c r="F148" s="32">
        <f>IF($E148="h",'IP Claims by DMIS ID'!F148/'IP Disp by DMISID'!F148," ")</f>
        <v>5.7142857142857143E-3</v>
      </c>
      <c r="G148" s="32">
        <f>IF($E148="h",'IP Claims by DMIS ID'!G148/'IP Disp by DMISID'!G148," ")</f>
        <v>0</v>
      </c>
      <c r="H148" s="32">
        <f>IF($E148="h",'IP Claims by DMIS ID'!H148/'IP Disp by DMISID'!H148," ")</f>
        <v>0</v>
      </c>
      <c r="I148" s="32">
        <f>IF($E148="h",'IP Claims by DMIS ID'!I148/'IP Disp by DMISID'!I148," ")</f>
        <v>0</v>
      </c>
      <c r="J148" s="32" t="e">
        <f>IF($E148="h",'IP Claims by DMIS ID'!J148/'IP Disp by DMISID'!J148," ")</f>
        <v>#DIV/0!</v>
      </c>
      <c r="K148" s="33" t="e">
        <f>IF($E148="h",'IP Claims by DMIS ID'!K148/'IP Disp by DMISID'!K148," ")</f>
        <v>#DIV/0!</v>
      </c>
    </row>
    <row r="149" spans="2:12" x14ac:dyDescent="0.2">
      <c r="B149" t="str">
        <f>Details2!B1139</f>
        <v>Navy</v>
      </c>
      <c r="C149" t="str">
        <f>Details2!C1139</f>
        <v>0280</v>
      </c>
      <c r="D149" t="str">
        <f>Details2!D1139</f>
        <v>NHC Hawaii</v>
      </c>
      <c r="E149" t="str">
        <f>Details2!E1139</f>
        <v>C</v>
      </c>
      <c r="F149" s="32" t="str">
        <f>IF($E149="h",'IP Claims by DMIS ID'!F149/'IP Disp by DMISID'!F149," ")</f>
        <v xml:space="preserve"> </v>
      </c>
      <c r="G149" s="32" t="str">
        <f>IF($E149="h",'IP Claims by DMIS ID'!G149/'IP Disp by DMISID'!G149," ")</f>
        <v xml:space="preserve"> </v>
      </c>
      <c r="H149" s="32" t="str">
        <f>IF($E149="h",'IP Claims by DMIS ID'!H149/'IP Disp by DMISID'!H149," ")</f>
        <v xml:space="preserve"> </v>
      </c>
      <c r="I149" s="32" t="str">
        <f>IF($E149="h",'IP Claims by DMIS ID'!I149/'IP Disp by DMISID'!I149," ")</f>
        <v xml:space="preserve"> </v>
      </c>
      <c r="J149" s="32" t="str">
        <f>IF($E149="h",'IP Claims by DMIS ID'!J149/'IP Disp by DMISID'!J149," ")</f>
        <v xml:space="preserve"> </v>
      </c>
      <c r="K149" s="33" t="str">
        <f>IF($E149="h",'IP Claims by DMIS ID'!K149/'IP Disp by DMISID'!K149," ")</f>
        <v xml:space="preserve"> </v>
      </c>
    </row>
    <row r="150" spans="2:12" x14ac:dyDescent="0.2">
      <c r="B150" t="str">
        <f>Details2!B1140</f>
        <v>Navy</v>
      </c>
      <c r="C150" t="str">
        <f>Details2!C1140</f>
        <v>0297</v>
      </c>
      <c r="D150" t="str">
        <f>Details2!D1140</f>
        <v>NACC New Orleans</v>
      </c>
      <c r="E150" t="str">
        <f>Details2!E1140</f>
        <v>I</v>
      </c>
      <c r="F150" s="32" t="str">
        <f>IF($E150="h",'IP Claims by DMIS ID'!F150/'IP Disp by DMISID'!F150," ")</f>
        <v xml:space="preserve"> </v>
      </c>
      <c r="G150" s="32" t="str">
        <f>IF($E150="h",'IP Claims by DMIS ID'!G150/'IP Disp by DMISID'!G150," ")</f>
        <v xml:space="preserve"> </v>
      </c>
      <c r="H150" s="32" t="str">
        <f>IF($E150="h",'IP Claims by DMIS ID'!H150/'IP Disp by DMISID'!H150," ")</f>
        <v xml:space="preserve"> </v>
      </c>
      <c r="I150" s="32" t="str">
        <f>IF($E150="h",'IP Claims by DMIS ID'!I150/'IP Disp by DMISID'!I150," ")</f>
        <v xml:space="preserve"> </v>
      </c>
      <c r="J150" s="32" t="str">
        <f>IF($E150="h",'IP Claims by DMIS ID'!J150/'IP Disp by DMISID'!J150," ")</f>
        <v xml:space="preserve"> </v>
      </c>
      <c r="K150" s="33" t="str">
        <f>IF($E150="h",'IP Claims by DMIS ID'!K150/'IP Disp by DMISID'!K150," ")</f>
        <v xml:space="preserve"> </v>
      </c>
    </row>
    <row r="151" spans="2:12" x14ac:dyDescent="0.2">
      <c r="B151" t="str">
        <f>Details2!B1141</f>
        <v>Navy</v>
      </c>
      <c r="C151" t="str">
        <f>Details2!C1141</f>
        <v>0306</v>
      </c>
      <c r="D151" t="str">
        <f>Details2!D1141</f>
        <v>NHC Annapolis</v>
      </c>
      <c r="E151" t="str">
        <f>Details2!E1141</f>
        <v>C</v>
      </c>
      <c r="F151" s="32" t="str">
        <f>IF($E151="h",'IP Claims by DMIS ID'!F151/'IP Disp by DMISID'!F151," ")</f>
        <v xml:space="preserve"> </v>
      </c>
      <c r="G151" s="32" t="str">
        <f>IF($E151="h",'IP Claims by DMIS ID'!G151/'IP Disp by DMISID'!G151," ")</f>
        <v xml:space="preserve"> </v>
      </c>
      <c r="H151" s="32" t="str">
        <f>IF($E151="h",'IP Claims by DMIS ID'!H151/'IP Disp by DMISID'!H151," ")</f>
        <v xml:space="preserve"> </v>
      </c>
      <c r="I151" s="32" t="str">
        <f>IF($E151="h",'IP Claims by DMIS ID'!I151/'IP Disp by DMISID'!I151," ")</f>
        <v xml:space="preserve"> </v>
      </c>
      <c r="J151" s="32" t="str">
        <f>IF($E151="h",'IP Claims by DMIS ID'!J151/'IP Disp by DMISID'!J151," ")</f>
        <v xml:space="preserve"> </v>
      </c>
      <c r="K151" s="33" t="str">
        <f>IF($E151="h",'IP Claims by DMIS ID'!K151/'IP Disp by DMISID'!K151," ")</f>
        <v xml:space="preserve"> </v>
      </c>
      <c r="L151" s="2"/>
    </row>
    <row r="152" spans="2:12" x14ac:dyDescent="0.2">
      <c r="B152" t="str">
        <f>Details2!B1142</f>
        <v>Navy</v>
      </c>
      <c r="C152" t="str">
        <f>Details2!C1142</f>
        <v>0321</v>
      </c>
      <c r="D152" t="str">
        <f>Details2!D1142</f>
        <v>NBHC Portsmouth (NH)</v>
      </c>
      <c r="E152" t="str">
        <f>Details2!E1142</f>
        <v>C</v>
      </c>
      <c r="F152" s="32" t="str">
        <f>IF($E152="h",'IP Claims by DMIS ID'!F152/'IP Disp by DMISID'!F152," ")</f>
        <v xml:space="preserve"> </v>
      </c>
      <c r="G152" s="32" t="str">
        <f>IF($E152="h",'IP Claims by DMIS ID'!G152/'IP Disp by DMISID'!G152," ")</f>
        <v xml:space="preserve"> </v>
      </c>
      <c r="H152" s="32" t="str">
        <f>IF($E152="h",'IP Claims by DMIS ID'!H152/'IP Disp by DMISID'!H152," ")</f>
        <v xml:space="preserve"> </v>
      </c>
      <c r="I152" s="32" t="str">
        <f>IF($E152="h",'IP Claims by DMIS ID'!I152/'IP Disp by DMISID'!I152," ")</f>
        <v xml:space="preserve"> </v>
      </c>
      <c r="J152" s="32" t="str">
        <f>IF($E152="h",'IP Claims by DMIS ID'!J152/'IP Disp by DMISID'!J152," ")</f>
        <v xml:space="preserve"> </v>
      </c>
      <c r="K152" s="33" t="str">
        <f>IF($E152="h",'IP Claims by DMIS ID'!K152/'IP Disp by DMISID'!K152," ")</f>
        <v xml:space="preserve"> </v>
      </c>
      <c r="L152" s="21"/>
    </row>
    <row r="153" spans="2:12" x14ac:dyDescent="0.2">
      <c r="B153" t="str">
        <f>Details2!B1143</f>
        <v>Navy</v>
      </c>
      <c r="C153" t="str">
        <f>Details2!C1143</f>
        <v>0385</v>
      </c>
      <c r="D153" t="str">
        <f>Details2!D1143</f>
        <v>NHC Quantico</v>
      </c>
      <c r="E153" t="str">
        <f>Details2!E1143</f>
        <v>C</v>
      </c>
      <c r="F153" s="32" t="str">
        <f>IF($E153="h",'IP Claims by DMIS ID'!F153/'IP Disp by DMISID'!F153," ")</f>
        <v xml:space="preserve"> </v>
      </c>
      <c r="G153" s="32" t="str">
        <f>IF($E153="h",'IP Claims by DMIS ID'!G153/'IP Disp by DMISID'!G153," ")</f>
        <v xml:space="preserve"> </v>
      </c>
      <c r="H153" s="32" t="str">
        <f>IF($E153="h",'IP Claims by DMIS ID'!H153/'IP Disp by DMISID'!H153," ")</f>
        <v xml:space="preserve"> </v>
      </c>
      <c r="I153" s="32" t="str">
        <f>IF($E153="h",'IP Claims by DMIS ID'!I153/'IP Disp by DMISID'!I153," ")</f>
        <v xml:space="preserve"> </v>
      </c>
      <c r="J153" s="32" t="str">
        <f>IF($E153="h",'IP Claims by DMIS ID'!J153/'IP Disp by DMISID'!J153," ")</f>
        <v xml:space="preserve"> </v>
      </c>
      <c r="K153" s="33" t="str">
        <f>IF($E153="h",'IP Claims by DMIS ID'!K153/'IP Disp by DMISID'!K153," ")</f>
        <v xml:space="preserve"> </v>
      </c>
      <c r="L153" s="27"/>
    </row>
    <row r="154" spans="2:12" x14ac:dyDescent="0.2">
      <c r="B154" t="str">
        <f>Details2!B1144</f>
        <v>Navy</v>
      </c>
      <c r="C154" t="str">
        <f>Details2!C1144</f>
        <v>0616</v>
      </c>
      <c r="D154" t="str">
        <f>Details2!D1144</f>
        <v>NH Roosevelt Roads</v>
      </c>
      <c r="E154" t="str">
        <f>Details2!E1144</f>
        <v>I</v>
      </c>
      <c r="F154" s="32" t="str">
        <f>IF($E154="h",'IP Claims by DMIS ID'!F154/'IP Disp by DMISID'!F154," ")</f>
        <v xml:space="preserve"> </v>
      </c>
      <c r="G154" s="32" t="str">
        <f>IF($E154="h",'IP Claims by DMIS ID'!G154/'IP Disp by DMISID'!G154," ")</f>
        <v xml:space="preserve"> </v>
      </c>
      <c r="H154" s="32" t="str">
        <f>IF($E154="h",'IP Claims by DMIS ID'!H154/'IP Disp by DMISID'!H154," ")</f>
        <v xml:space="preserve"> </v>
      </c>
      <c r="I154" s="32" t="str">
        <f>IF($E154="h",'IP Claims by DMIS ID'!I154/'IP Disp by DMISID'!I154," ")</f>
        <v xml:space="preserve"> </v>
      </c>
      <c r="J154" s="32" t="str">
        <f>IF($E154="h",'IP Claims by DMIS ID'!J154/'IP Disp by DMISID'!J154," ")</f>
        <v xml:space="preserve"> </v>
      </c>
      <c r="K154" s="33" t="str">
        <f>IF($E154="h",'IP Claims by DMIS ID'!K154/'IP Disp by DMISID'!K154," ")</f>
        <v xml:space="preserve"> </v>
      </c>
      <c r="L154" s="2"/>
    </row>
    <row r="155" spans="2:12" x14ac:dyDescent="0.2">
      <c r="B155" t="str">
        <f>Details2!B1145</f>
        <v>Navy</v>
      </c>
      <c r="C155" t="str">
        <f>Details2!C1145</f>
        <v>0617</v>
      </c>
      <c r="D155" t="str">
        <f>Details2!D1145</f>
        <v>Naval Hospital Naples</v>
      </c>
      <c r="E155" t="str">
        <f>Details2!E1145</f>
        <v>H</v>
      </c>
      <c r="F155" s="32" t="e">
        <f>IF($E155="h",'IP Claims by DMIS ID'!F155/'IP Disp by DMISID'!F155," ")</f>
        <v>#VALUE!</v>
      </c>
      <c r="G155" s="32" t="e">
        <f>IF($E155="h",'IP Claims by DMIS ID'!G155/'IP Disp by DMISID'!G155," ")</f>
        <v>#VALUE!</v>
      </c>
      <c r="H155" s="32" t="e">
        <f>IF($E155="h",'IP Claims by DMIS ID'!H155/'IP Disp by DMISID'!H155," ")</f>
        <v>#VALUE!</v>
      </c>
      <c r="I155" s="32" t="e">
        <f>IF($E155="h",'IP Claims by DMIS ID'!I155/'IP Disp by DMISID'!I155," ")</f>
        <v>#VALUE!</v>
      </c>
      <c r="J155" s="32" t="e">
        <f>IF($E155="h",'IP Claims by DMIS ID'!J155/'IP Disp by DMISID'!J155," ")</f>
        <v>#VALUE!</v>
      </c>
      <c r="K155" s="33" t="e">
        <f>IF($E155="h",'IP Claims by DMIS ID'!K155/'IP Disp by DMISID'!K155," ")</f>
        <v>#VALUE!</v>
      </c>
      <c r="L155" s="2"/>
    </row>
    <row r="156" spans="2:12" x14ac:dyDescent="0.2">
      <c r="B156" t="str">
        <f>Details2!B1146</f>
        <v>Navy</v>
      </c>
      <c r="C156" t="str">
        <f>Details2!C1146</f>
        <v>0618</v>
      </c>
      <c r="D156" t="str">
        <f>Details2!D1146</f>
        <v>Naval Hospital Rota</v>
      </c>
      <c r="E156" t="str">
        <f>Details2!E1146</f>
        <v>H</v>
      </c>
      <c r="F156" s="32" t="e">
        <f>IF($E156="h",'IP Claims by DMIS ID'!F156/'IP Disp by DMISID'!F156," ")</f>
        <v>#VALUE!</v>
      </c>
      <c r="G156" s="32" t="e">
        <f>IF($E156="h",'IP Claims by DMIS ID'!G156/'IP Disp by DMISID'!G156," ")</f>
        <v>#VALUE!</v>
      </c>
      <c r="H156" s="32" t="e">
        <f>IF($E156="h",'IP Claims by DMIS ID'!H156/'IP Disp by DMISID'!H156," ")</f>
        <v>#VALUE!</v>
      </c>
      <c r="I156" s="32" t="e">
        <f>IF($E156="h",'IP Claims by DMIS ID'!I156/'IP Disp by DMISID'!I156," ")</f>
        <v>#VALUE!</v>
      </c>
      <c r="J156" s="32" t="e">
        <f>IF($E156="h",'IP Claims by DMIS ID'!J156/'IP Disp by DMISID'!J156," ")</f>
        <v>#VALUE!</v>
      </c>
      <c r="K156" s="33" t="e">
        <f>IF($E156="h",'IP Claims by DMIS ID'!K156/'IP Disp by DMISID'!K156," ")</f>
        <v>#VALUE!</v>
      </c>
      <c r="L156" s="2"/>
    </row>
    <row r="157" spans="2:12" x14ac:dyDescent="0.2">
      <c r="B157" t="str">
        <f>Details2!B1147</f>
        <v>Navy</v>
      </c>
      <c r="C157" t="str">
        <f>Details2!C1147</f>
        <v>0620</v>
      </c>
      <c r="D157" t="str">
        <f>Details2!D1147</f>
        <v>NH Guam</v>
      </c>
      <c r="E157" t="str">
        <f>Details2!E1147</f>
        <v>H</v>
      </c>
      <c r="F157" s="32">
        <f>IF($E157="h",'IP Claims by DMIS ID'!F157/'IP Disp by DMISID'!F157," ")</f>
        <v>0</v>
      </c>
      <c r="G157" s="32">
        <f>IF($E157="h",'IP Claims by DMIS ID'!G157/'IP Disp by DMISID'!G157," ")</f>
        <v>6.9124423963133645E-3</v>
      </c>
      <c r="H157" s="32">
        <f>IF($E157="h",'IP Claims by DMIS ID'!H157/'IP Disp by DMISID'!H157," ")</f>
        <v>6.1475409836065573E-3</v>
      </c>
      <c r="I157" s="32">
        <f>IF($E157="h",'IP Claims by DMIS ID'!I157/'IP Disp by DMISID'!I157," ")</f>
        <v>0</v>
      </c>
      <c r="J157" s="32">
        <f>IF($E157="h",'IP Claims by DMIS ID'!J157/'IP Disp by DMISID'!J157," ")</f>
        <v>0</v>
      </c>
      <c r="K157" s="33">
        <f>IF($E157="h",'IP Claims by DMIS ID'!K157/'IP Disp by DMISID'!K157," ")</f>
        <v>0</v>
      </c>
      <c r="L157" s="2"/>
    </row>
    <row r="158" spans="2:12" x14ac:dyDescent="0.2">
      <c r="B158" t="str">
        <f>Details2!B1148</f>
        <v>Navy</v>
      </c>
      <c r="C158" t="str">
        <f>Details2!C1148</f>
        <v>0621</v>
      </c>
      <c r="D158" t="str">
        <f>Details2!D1148</f>
        <v>NH Okinawa</v>
      </c>
      <c r="E158" t="str">
        <f>Details2!E1148</f>
        <v>H</v>
      </c>
      <c r="F158" s="32" t="e">
        <f>IF($E158="h",'IP Claims by DMIS ID'!F158/'IP Disp by DMISID'!F158," ")</f>
        <v>#VALUE!</v>
      </c>
      <c r="G158" s="32" t="e">
        <f>IF($E158="h",'IP Claims by DMIS ID'!G158/'IP Disp by DMISID'!G158," ")</f>
        <v>#VALUE!</v>
      </c>
      <c r="H158" s="32" t="e">
        <f>IF($E158="h",'IP Claims by DMIS ID'!H158/'IP Disp by DMISID'!H158," ")</f>
        <v>#VALUE!</v>
      </c>
      <c r="I158" s="32" t="e">
        <f>IF($E158="h",'IP Claims by DMIS ID'!I158/'IP Disp by DMISID'!I158," ")</f>
        <v>#VALUE!</v>
      </c>
      <c r="J158" s="32" t="e">
        <f>IF($E158="h",'IP Claims by DMIS ID'!J158/'IP Disp by DMISID'!J158," ")</f>
        <v>#VALUE!</v>
      </c>
      <c r="K158" s="33" t="e">
        <f>IF($E158="h",'IP Claims by DMIS ID'!K158/'IP Disp by DMISID'!K158," ")</f>
        <v>#VALUE!</v>
      </c>
      <c r="L158" s="27"/>
    </row>
    <row r="159" spans="2:12" x14ac:dyDescent="0.2">
      <c r="B159" t="str">
        <f>Details2!B1149</f>
        <v>Navy</v>
      </c>
      <c r="C159" t="str">
        <f>Details2!C1149</f>
        <v>0622</v>
      </c>
      <c r="D159" t="str">
        <f>Details2!D1149</f>
        <v>NH Yokosuka</v>
      </c>
      <c r="E159" t="str">
        <f>Details2!E1149</f>
        <v>H</v>
      </c>
      <c r="F159" s="32" t="e">
        <f>IF($E159="h",'IP Claims by DMIS ID'!F159/'IP Disp by DMISID'!F159," ")</f>
        <v>#VALUE!</v>
      </c>
      <c r="G159" s="32" t="e">
        <f>IF($E159="h",'IP Claims by DMIS ID'!G159/'IP Disp by DMISID'!G159," ")</f>
        <v>#VALUE!</v>
      </c>
      <c r="H159" s="32" t="e">
        <f>IF($E159="h",'IP Claims by DMIS ID'!H159/'IP Disp by DMISID'!H159," ")</f>
        <v>#VALUE!</v>
      </c>
      <c r="I159" s="32" t="e">
        <f>IF($E159="h",'IP Claims by DMIS ID'!I159/'IP Disp by DMISID'!I159," ")</f>
        <v>#VALUE!</v>
      </c>
      <c r="J159" s="32" t="e">
        <f>IF($E159="h",'IP Claims by DMIS ID'!J159/'IP Disp by DMISID'!J159," ")</f>
        <v>#VALUE!</v>
      </c>
      <c r="K159" s="33" t="e">
        <f>IF($E159="h",'IP Claims by DMIS ID'!K159/'IP Disp by DMISID'!K159," ")</f>
        <v>#VALUE!</v>
      </c>
    </row>
    <row r="160" spans="2:12" x14ac:dyDescent="0.2">
      <c r="B160" t="str">
        <f>Details2!B1150</f>
        <v>Navy</v>
      </c>
      <c r="C160" t="str">
        <f>Details2!C1150</f>
        <v>0624</v>
      </c>
      <c r="D160" t="str">
        <f>Details2!D1150</f>
        <v>NH Sigonella</v>
      </c>
      <c r="E160" t="str">
        <f>Details2!E1150</f>
        <v>H</v>
      </c>
      <c r="F160" s="32" t="e">
        <f>IF($E160="h",'IP Claims by DMIS ID'!F160/'IP Disp by DMISID'!F160," ")</f>
        <v>#VALUE!</v>
      </c>
      <c r="G160" s="32" t="e">
        <f>IF($E160="h",'IP Claims by DMIS ID'!G160/'IP Disp by DMISID'!G160," ")</f>
        <v>#VALUE!</v>
      </c>
      <c r="H160" s="32" t="e">
        <f>IF($E160="h",'IP Claims by DMIS ID'!H160/'IP Disp by DMISID'!H160," ")</f>
        <v>#VALUE!</v>
      </c>
      <c r="I160" s="32" t="e">
        <f>IF($E160="h",'IP Claims by DMIS ID'!I160/'IP Disp by DMISID'!I160," ")</f>
        <v>#VALUE!</v>
      </c>
      <c r="J160" s="32" t="e">
        <f>IF($E160="h",'IP Claims by DMIS ID'!J160/'IP Disp by DMISID'!J160," ")</f>
        <v>#VALUE!</v>
      </c>
      <c r="K160" s="33" t="e">
        <f>IF($E160="h",'IP Claims by DMIS ID'!K160/'IP Disp by DMISID'!K160," ")</f>
        <v>#VALUE!</v>
      </c>
    </row>
    <row r="161" spans="2:11" x14ac:dyDescent="0.2">
      <c r="B161" t="str">
        <f>Details2!B1151</f>
        <v>NCR MD</v>
      </c>
      <c r="C161" t="str">
        <f>Details2!C1151</f>
        <v>0067</v>
      </c>
      <c r="D161" t="str">
        <f>Details2!D1151</f>
        <v>Walter Reed National Military Medical Center</v>
      </c>
      <c r="E161" t="str">
        <f>Details2!E1151</f>
        <v>H</v>
      </c>
      <c r="F161" s="32">
        <f>IF($E161="h",'IP Claims by DMIS ID'!F161/'IP Disp by DMISID'!F161," ")</f>
        <v>3.7636432066240122E-4</v>
      </c>
      <c r="G161" s="32">
        <f>IF($E161="h",'IP Claims by DMIS ID'!G161/'IP Disp by DMISID'!G161," ")</f>
        <v>2.1413276231263384E-3</v>
      </c>
      <c r="H161" s="32">
        <f>IF($E161="h",'IP Claims by DMIS ID'!H161/'IP Disp by DMISID'!H161," ")</f>
        <v>1.2391158740790355E-2</v>
      </c>
      <c r="I161" s="32">
        <f>IF($E161="h",'IP Claims by DMIS ID'!I161/'IP Disp by DMISID'!I161," ")</f>
        <v>1.0101010101010102E-2</v>
      </c>
      <c r="J161" s="32">
        <f>IF($E161="h",'IP Claims by DMIS ID'!J161/'IP Disp by DMISID'!J161," ")</f>
        <v>0</v>
      </c>
      <c r="K161" s="33">
        <f>IF($E161="h",'IP Claims by DMIS ID'!K161/'IP Disp by DMISID'!K161," ")</f>
        <v>0</v>
      </c>
    </row>
    <row r="162" spans="2:11" x14ac:dyDescent="0.2">
      <c r="B162" t="str">
        <f>Details2!B1152</f>
        <v>NCR MD</v>
      </c>
      <c r="C162" t="str">
        <f>Details2!C1152</f>
        <v>0123</v>
      </c>
      <c r="D162" t="str">
        <f>Details2!D1152</f>
        <v>Ft. Belvoir (FT. Belvoir Community Hospital)</v>
      </c>
      <c r="E162" t="str">
        <f>Details2!E1152</f>
        <v>H</v>
      </c>
      <c r="F162" s="32">
        <f>IF($E162="h",'IP Claims by DMIS ID'!F162/'IP Disp by DMISID'!F162," ")</f>
        <v>0</v>
      </c>
      <c r="G162" s="32">
        <f>IF($E162="h",'IP Claims by DMIS ID'!G162/'IP Disp by DMISID'!G162," ")</f>
        <v>2.5036818851251842E-2</v>
      </c>
      <c r="H162" s="32">
        <f>IF($E162="h",'IP Claims by DMIS ID'!H162/'IP Disp by DMISID'!H162," ")</f>
        <v>9.3085106382978719E-3</v>
      </c>
      <c r="I162" s="32">
        <f>IF($E162="h",'IP Claims by DMIS ID'!I162/'IP Disp by DMISID'!I162," ")</f>
        <v>0</v>
      </c>
      <c r="J162" s="32">
        <f>IF($E162="h",'IP Claims by DMIS ID'!J162/'IP Disp by DMISID'!J162," ")</f>
        <v>0</v>
      </c>
      <c r="K162" s="33">
        <f>IF($E162="h",'IP Claims by DMIS ID'!K162/'IP Disp by DMISID'!K162," ")</f>
        <v>0</v>
      </c>
    </row>
    <row r="163" spans="2:11" x14ac:dyDescent="0.2">
      <c r="B163" t="str">
        <f>Details2!B1153</f>
        <v>NCR MD</v>
      </c>
      <c r="C163" t="str">
        <f>Details2!C1153</f>
        <v>9123</v>
      </c>
      <c r="D163" t="str">
        <f>Details2!D1153</f>
        <v>CSE Admin</v>
      </c>
      <c r="E163" t="str">
        <f>Details2!E1153</f>
        <v>NULL</v>
      </c>
      <c r="F163" s="32" t="str">
        <f>IF($E163="h",'IP Claims by DMIS ID'!F163/'IP Disp by DMISID'!F163," ")</f>
        <v xml:space="preserve"> </v>
      </c>
      <c r="G163" s="32" t="str">
        <f>IF($E163="h",'IP Claims by DMIS ID'!G163/'IP Disp by DMISID'!G163," ")</f>
        <v xml:space="preserve"> </v>
      </c>
      <c r="H163" s="32" t="str">
        <f>IF($E163="h",'IP Claims by DMIS ID'!H163/'IP Disp by DMISID'!H163," ")</f>
        <v xml:space="preserve"> </v>
      </c>
      <c r="I163" s="32" t="str">
        <f>IF($E163="h",'IP Claims by DMIS ID'!I163/'IP Disp by DMISID'!I163," ")</f>
        <v xml:space="preserve"> </v>
      </c>
      <c r="J163" s="32" t="str">
        <f>IF($E163="h",'IP Claims by DMIS ID'!J163/'IP Disp by DMISID'!J163," ")</f>
        <v xml:space="preserve"> </v>
      </c>
      <c r="K163" s="33" t="str">
        <f>IF($E163="h",'IP Claims by DMIS ID'!K163/'IP Disp by DMISID'!K163," ")</f>
        <v xml:space="preserve"> </v>
      </c>
    </row>
    <row r="164" spans="2:11" x14ac:dyDescent="0.2">
      <c r="B164" t="str">
        <f>Details2!B1154</f>
        <v>NCR MD</v>
      </c>
      <c r="C164" t="str">
        <f>Details2!C1154</f>
        <v>PROV</v>
      </c>
      <c r="D164" t="str">
        <f>Details2!D1154</f>
        <v>UBO CSE Provider</v>
      </c>
      <c r="E164" t="str">
        <f>Details2!E1154</f>
        <v>NULL</v>
      </c>
      <c r="F164" s="32" t="str">
        <f>IF($E164="h",'IP Claims by DMIS ID'!F164/'IP Disp by DMISID'!F164," ")</f>
        <v xml:space="preserve"> </v>
      </c>
      <c r="G164" s="32" t="str">
        <f>IF($E164="h",'IP Claims by DMIS ID'!G164/'IP Disp by DMISID'!G164," ")</f>
        <v xml:space="preserve"> </v>
      </c>
      <c r="H164" s="32" t="str">
        <f>IF($E164="h",'IP Claims by DMIS ID'!H164/'IP Disp by DMISID'!H164," ")</f>
        <v xml:space="preserve"> </v>
      </c>
      <c r="I164" s="32" t="str">
        <f>IF($E164="h",'IP Claims by DMIS ID'!I164/'IP Disp by DMISID'!I164," ")</f>
        <v xml:space="preserve"> </v>
      </c>
      <c r="J164" s="32" t="str">
        <f>IF($E164="h",'IP Claims by DMIS ID'!J164/'IP Disp by DMISID'!J164," ")</f>
        <v xml:space="preserve"> </v>
      </c>
      <c r="K164" s="33" t="str">
        <f>IF($E164="h",'IP Claims by DMIS ID'!K164/'IP Disp by DMISID'!K164," ")</f>
        <v xml:space="preserve"> </v>
      </c>
    </row>
    <row r="165" spans="2:11" x14ac:dyDescent="0.2">
      <c r="F165" s="32" t="str">
        <f>IF($E165="h",'IP Claims by DMIS ID'!F165/'IP Disp by DMISID'!F165," ")</f>
        <v xml:space="preserve"> </v>
      </c>
      <c r="G165" s="32" t="str">
        <f>IF($E165="h",'IP Claims by DMIS ID'!G165/'IP Disp by DMISID'!G165," ")</f>
        <v xml:space="preserve"> </v>
      </c>
      <c r="H165" s="32" t="str">
        <f>IF($E165="h",'IP Claims by DMIS ID'!H165/'IP Disp by DMISID'!H165," ")</f>
        <v xml:space="preserve"> </v>
      </c>
      <c r="I165" s="32" t="str">
        <f>IF($E165="h",'IP Claims by DMIS ID'!I165/'IP Disp by DMISID'!I165," ")</f>
        <v xml:space="preserve"> </v>
      </c>
      <c r="J165" s="32" t="str">
        <f>IF($E165="h",'IP Claims by DMIS ID'!J165/'IP Disp by DMISID'!J165," ")</f>
        <v xml:space="preserve"> </v>
      </c>
      <c r="K165" s="33" t="str">
        <f>IF($E165="h",'IP Claims by DMIS ID'!K165/'IP Disp by DMISID'!K165," ")</f>
        <v xml:space="preserve"> </v>
      </c>
    </row>
  </sheetData>
  <sheetProtection algorithmName="SHA-512" hashValue="rNX3qdG7++UKjRFvfO+jlZTk1Uv9uZA79xTPRCCKlC0nhk6gT6Q6I2YsGlfAY97biukwUEG0OSm4GVLlUAca6w==" saltValue="W4/DYlSmxArzulK9/rGgMw==" spinCount="100000" sheet="1" objects="1" scenarios="1"/>
  <customSheetViews>
    <customSheetView guid="{682B1C7E-A6D1-4384-8662-C567FBAFE5BB}" scale="85">
      <selection activeCell="A99" sqref="A99:XFD99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36">
      <selection activeCell="A99" sqref="A99:XFD99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H93" sqref="H93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A99" sqref="A99:XFD99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autoPageBreaks="0"/>
  </sheetPr>
  <dimension ref="A1:H14"/>
  <sheetViews>
    <sheetView workbookViewId="0"/>
  </sheetViews>
  <sheetFormatPr defaultRowHeight="12.75" x14ac:dyDescent="0.2"/>
  <cols>
    <col min="2" max="2" width="10.42578125" customWidth="1"/>
    <col min="3" max="8" width="12" customWidth="1"/>
  </cols>
  <sheetData>
    <row r="1" spans="1:8" x14ac:dyDescent="0.2">
      <c r="A1" t="s">
        <v>356</v>
      </c>
    </row>
    <row r="2" spans="1:8" x14ac:dyDescent="0.2">
      <c r="A2" t="str">
        <f>Summary!A2</f>
        <v xml:space="preserve">1st Quarter </v>
      </c>
    </row>
    <row r="3" spans="1:8" ht="13.5" thickBot="1" x14ac:dyDescent="0.25"/>
    <row r="4" spans="1:8" x14ac:dyDescent="0.2">
      <c r="B4" s="48"/>
      <c r="C4" s="151" t="s">
        <v>335</v>
      </c>
      <c r="D4" s="152"/>
      <c r="E4" s="153" t="s">
        <v>336</v>
      </c>
      <c r="F4" s="153"/>
      <c r="G4" s="151" t="s">
        <v>0</v>
      </c>
      <c r="H4" s="154"/>
    </row>
    <row r="5" spans="1:8" x14ac:dyDescent="0.2">
      <c r="B5" s="101" t="s">
        <v>4</v>
      </c>
      <c r="C5" s="135" t="s">
        <v>483</v>
      </c>
      <c r="D5" s="135" t="s">
        <v>508</v>
      </c>
      <c r="E5" s="135" t="s">
        <v>483</v>
      </c>
      <c r="F5" s="135" t="s">
        <v>508</v>
      </c>
      <c r="G5" s="135" t="s">
        <v>483</v>
      </c>
      <c r="H5" s="135" t="s">
        <v>508</v>
      </c>
    </row>
    <row r="6" spans="1:8" x14ac:dyDescent="0.2">
      <c r="B6" s="92" t="s">
        <v>2</v>
      </c>
      <c r="C6" s="132">
        <f>'Total Collections Rpt'!G7</f>
        <v>3.1</v>
      </c>
      <c r="D6" s="103">
        <f>'Total Collections Rpt'!H7</f>
        <v>4.4000000000000004</v>
      </c>
      <c r="E6" s="103">
        <f>'Total Collections Rpt'!G15</f>
        <v>11.2</v>
      </c>
      <c r="F6" s="103">
        <f>'Total Collections Rpt'!H15</f>
        <v>11</v>
      </c>
      <c r="G6" s="103">
        <f>'Total Collections Rpt'!G23</f>
        <v>14.299999999999999</v>
      </c>
      <c r="H6" s="104">
        <f>'Total Collections Rpt'!H23</f>
        <v>15.4</v>
      </c>
    </row>
    <row r="7" spans="1:8" x14ac:dyDescent="0.2">
      <c r="B7" s="92" t="s">
        <v>3</v>
      </c>
      <c r="C7" s="103">
        <f>'Total Collections Rpt'!G8</f>
        <v>1.3</v>
      </c>
      <c r="D7" s="103">
        <f>'Total Collections Rpt'!H8</f>
        <v>0.8</v>
      </c>
      <c r="E7" s="103">
        <f>'Total Collections Rpt'!G16</f>
        <v>4</v>
      </c>
      <c r="F7" s="103">
        <f>'Total Collections Rpt'!H16</f>
        <v>2.9</v>
      </c>
      <c r="G7" s="103">
        <f>'Total Collections Rpt'!G24</f>
        <v>5.3</v>
      </c>
      <c r="H7" s="104">
        <f>'Total Collections Rpt'!H24</f>
        <v>3.7</v>
      </c>
    </row>
    <row r="8" spans="1:8" x14ac:dyDescent="0.2">
      <c r="B8" s="92" t="s">
        <v>1</v>
      </c>
      <c r="C8" s="103">
        <f>'Total Collections Rpt'!G6</f>
        <v>0.4</v>
      </c>
      <c r="D8" s="103">
        <f>'Total Collections Rpt'!H6</f>
        <v>1.2</v>
      </c>
      <c r="E8" s="103">
        <f>'Total Collections Rpt'!G14</f>
        <v>7.5</v>
      </c>
      <c r="F8" s="103">
        <f>'Total Collections Rpt'!H14</f>
        <v>9.8000000000000007</v>
      </c>
      <c r="G8" s="103">
        <f>'Total Collections Rpt'!G22</f>
        <v>7.9</v>
      </c>
      <c r="H8" s="104">
        <f>'Total Collections Rpt'!H22</f>
        <v>11</v>
      </c>
    </row>
    <row r="9" spans="1:8" x14ac:dyDescent="0.2">
      <c r="B9" s="90" t="s">
        <v>419</v>
      </c>
      <c r="C9" s="103">
        <f>'Total Collections Rpt'!G9</f>
        <v>2.6</v>
      </c>
      <c r="D9" s="103">
        <f>'Total Collections Rpt'!H9</f>
        <v>2.2999999999999998</v>
      </c>
      <c r="E9" s="103">
        <f>'Total Collections Rpt'!G17</f>
        <v>4.5999999999999996</v>
      </c>
      <c r="F9" s="103">
        <f>'Total Collections Rpt'!H17</f>
        <v>3.8</v>
      </c>
      <c r="G9" s="103">
        <f>'Total Collections Rpt'!G25</f>
        <v>7.1999999999999993</v>
      </c>
      <c r="H9" s="104">
        <f>'Total Collections Rpt'!H25</f>
        <v>6.1</v>
      </c>
    </row>
    <row r="10" spans="1:8" x14ac:dyDescent="0.2">
      <c r="B10" s="92"/>
      <c r="C10" s="103"/>
      <c r="D10" s="103"/>
      <c r="E10" s="103"/>
      <c r="F10" s="103"/>
      <c r="G10" s="103"/>
      <c r="H10" s="104"/>
    </row>
    <row r="11" spans="1:8" ht="13.5" thickBot="1" x14ac:dyDescent="0.25">
      <c r="B11" s="102" t="s">
        <v>5</v>
      </c>
      <c r="C11" s="105">
        <f t="shared" ref="C11:H11" si="0">SUM(C6:C9)</f>
        <v>7.4</v>
      </c>
      <c r="D11" s="105">
        <f t="shared" si="0"/>
        <v>8.6999999999999993</v>
      </c>
      <c r="E11" s="105">
        <f t="shared" si="0"/>
        <v>27.299999999999997</v>
      </c>
      <c r="F11" s="105">
        <f t="shared" si="0"/>
        <v>27.500000000000004</v>
      </c>
      <c r="G11" s="105">
        <f t="shared" si="0"/>
        <v>34.700000000000003</v>
      </c>
      <c r="H11" s="106">
        <f t="shared" si="0"/>
        <v>36.200000000000003</v>
      </c>
    </row>
    <row r="13" spans="1:8" x14ac:dyDescent="0.2">
      <c r="B13" t="str">
        <f>Summary!F2</f>
        <v>Data as of 01/30/2018</v>
      </c>
      <c r="C13" s="36"/>
    </row>
    <row r="14" spans="1:8" x14ac:dyDescent="0.2">
      <c r="B14" t="s">
        <v>337</v>
      </c>
    </row>
  </sheetData>
  <sheetProtection algorithmName="SHA-512" hashValue="NzkJxXC4ekVRJerL6VBiFiIJjCBb4C1wGF49PfDkv+r0OSecY7hPAb5TfB2jxQh9IK/2rUHoE5ESmSaJxLKbaA==" saltValue="gGmT0fNDcttpwW3mZY/IGQ==" spinCount="100000" sheet="1" objects="1" scenarios="1"/>
  <customSheetViews>
    <customSheetView guid="{682B1C7E-A6D1-4384-8662-C567FBAFE5BB}">
      <selection activeCell="C4" sqref="C4:D4"/>
      <pageMargins left="0.75" right="0.75" top="1" bottom="1" header="0.5" footer="0.5"/>
      <pageSetup orientation="landscape" r:id="rId1"/>
      <headerFooter alignWithMargins="0">
        <oddFooter>&amp;L&amp;F</oddFooter>
      </headerFooter>
    </customSheetView>
    <customSheetView guid="{8E6CF98D-1634-4ED3-81CA-763BCE5C79CD}">
      <selection activeCell="E8" sqref="E8"/>
      <pageMargins left="0.75" right="0.75" top="1" bottom="1" header="0.5" footer="0.5"/>
      <pageSetup orientation="landscape" r:id="rId2"/>
      <headerFooter alignWithMargins="0">
        <oddFooter>&amp;L&amp;F</oddFooter>
      </headerFooter>
    </customSheetView>
    <customSheetView guid="{E0D8F7CE-EC41-4756-A129-66C546DEF30F}">
      <pageMargins left="0.75" right="0.75" top="1" bottom="1" header="0.5" footer="0.5"/>
      <pageSetup orientation="landscape" r:id="rId3"/>
      <headerFooter alignWithMargins="0">
        <oddFooter>&amp;L&amp;F</oddFooter>
      </headerFooter>
    </customSheetView>
    <customSheetView guid="{36755EE3-F52E-4D4E-9A42-3A861C777B27}">
      <selection activeCell="J12" sqref="J12"/>
      <pageMargins left="0.75" right="0.75" top="1" bottom="1" header="0.5" footer="0.5"/>
      <pageSetup orientation="landscape" r:id="rId4"/>
      <headerFooter alignWithMargins="0">
        <oddFooter>&amp;L&amp;F</oddFooter>
      </headerFooter>
    </customSheetView>
  </customSheetViews>
  <phoneticPr fontId="11" type="noConversion"/>
  <pageMargins left="0.75" right="0.75" top="1" bottom="1" header="0.5" footer="0.5"/>
  <pageSetup orientation="landscape" r:id="rId5"/>
  <headerFooter alignWithMargins="0">
    <oddFooter>&amp;L&amp;F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9">
    <pageSetUpPr autoPageBreaks="0"/>
  </sheetPr>
  <dimension ref="A1:P179"/>
  <sheetViews>
    <sheetView zoomScale="85" zoomScaleNormal="100" workbookViewId="0"/>
  </sheetViews>
  <sheetFormatPr defaultRowHeight="12.75" x14ac:dyDescent="0.2"/>
  <cols>
    <col min="4" max="4" width="38.85546875" customWidth="1"/>
    <col min="5" max="5" width="4" customWidth="1"/>
    <col min="6" max="11" width="14.42578125" style="147" customWidth="1"/>
    <col min="12" max="12" width="7.85546875" customWidth="1"/>
    <col min="13" max="13" width="12" customWidth="1"/>
    <col min="14" max="14" width="12" bestFit="1" customWidth="1"/>
    <col min="15" max="15" width="10.28515625" bestFit="1" customWidth="1"/>
  </cols>
  <sheetData>
    <row r="1" spans="1:15" x14ac:dyDescent="0.2">
      <c r="A1" s="142" t="s">
        <v>439</v>
      </c>
    </row>
    <row r="3" spans="1:15" x14ac:dyDescent="0.2">
      <c r="B3" t="s">
        <v>4</v>
      </c>
      <c r="C3" s="2" t="s">
        <v>8</v>
      </c>
      <c r="D3" s="2" t="s">
        <v>9</v>
      </c>
      <c r="E3" s="2" t="s">
        <v>285</v>
      </c>
      <c r="G3" s="147" t="s">
        <v>137</v>
      </c>
    </row>
    <row r="4" spans="1:15" x14ac:dyDescent="0.2">
      <c r="F4" s="136" t="s">
        <v>413</v>
      </c>
      <c r="G4" s="136" t="s">
        <v>427</v>
      </c>
      <c r="H4" s="136" t="s">
        <v>431</v>
      </c>
      <c r="I4" s="136" t="s">
        <v>434</v>
      </c>
      <c r="J4" s="136" t="s">
        <v>483</v>
      </c>
      <c r="K4" s="136" t="s">
        <v>508</v>
      </c>
    </row>
    <row r="5" spans="1:15" x14ac:dyDescent="0.2">
      <c r="B5" t="str">
        <f>Details2!B170</f>
        <v>Air Force</v>
      </c>
      <c r="C5" t="str">
        <f>Details2!C170</f>
        <v>0004</v>
      </c>
      <c r="D5" t="str">
        <f>Details2!D170</f>
        <v>Maxwell AFB (42nd Medical Group)</v>
      </c>
      <c r="E5" t="str">
        <f>Details2!E170</f>
        <v>C</v>
      </c>
      <c r="F5" s="147">
        <f>Details2!F170</f>
        <v>465508.52</v>
      </c>
      <c r="G5" s="147">
        <f>Details2!G170</f>
        <v>662330.67000000004</v>
      </c>
      <c r="H5" s="147">
        <f>Details2!H170</f>
        <v>401519.34</v>
      </c>
      <c r="I5" s="147">
        <f>Details2!I170</f>
        <v>67567.11</v>
      </c>
      <c r="J5" s="147">
        <f>Details2!J170</f>
        <v>54755.35</v>
      </c>
      <c r="K5" s="147">
        <f>Details2!K170</f>
        <v>347304.59</v>
      </c>
    </row>
    <row r="6" spans="1:15" x14ac:dyDescent="0.2">
      <c r="B6" t="str">
        <f>Details2!B171</f>
        <v>Air Force</v>
      </c>
      <c r="C6" t="str">
        <f>Details2!C171</f>
        <v>0006</v>
      </c>
      <c r="D6" t="str">
        <f>Details2!D171</f>
        <v>Elmendorf AFB (3rd Medical group)</v>
      </c>
      <c r="E6" t="str">
        <f>Details2!E171</f>
        <v>H</v>
      </c>
      <c r="F6" s="147">
        <f>Details2!F171</f>
        <v>1286185.3899999999</v>
      </c>
      <c r="G6" s="147">
        <f>Details2!G171</f>
        <v>1043419.3</v>
      </c>
      <c r="H6" s="147">
        <f>Details2!H171</f>
        <v>1257675.25</v>
      </c>
      <c r="I6" s="147">
        <f>Details2!I171</f>
        <v>818770.86</v>
      </c>
      <c r="J6" s="147">
        <f>Details2!J171</f>
        <v>1286409.08</v>
      </c>
      <c r="K6" s="147">
        <f>Details2!K171</f>
        <v>908399.44</v>
      </c>
    </row>
    <row r="7" spans="1:15" x14ac:dyDescent="0.2">
      <c r="B7" t="str">
        <f>Details2!B172</f>
        <v>Air Force</v>
      </c>
      <c r="C7" t="str">
        <f>Details2!C172</f>
        <v>0009</v>
      </c>
      <c r="D7" t="str">
        <f>Details2!D172</f>
        <v>Luke AFB (56th Medical Group)</v>
      </c>
      <c r="E7" t="str">
        <f>Details2!E172</f>
        <v>C</v>
      </c>
      <c r="F7" s="147">
        <f>Details2!F172</f>
        <v>244944.89</v>
      </c>
      <c r="G7" s="147">
        <f>Details2!G172</f>
        <v>211702</v>
      </c>
      <c r="H7" s="147">
        <f>Details2!H172</f>
        <v>173016.57</v>
      </c>
      <c r="I7" s="147">
        <f>Details2!I172</f>
        <v>102753.69</v>
      </c>
      <c r="J7" s="147">
        <f>Details2!J172</f>
        <v>141996.66</v>
      </c>
      <c r="K7" s="147">
        <f>Details2!K172</f>
        <v>141996.66</v>
      </c>
    </row>
    <row r="8" spans="1:15" x14ac:dyDescent="0.2">
      <c r="B8" t="str">
        <f>Details2!B173</f>
        <v>Air Force</v>
      </c>
      <c r="C8" t="str">
        <f>Details2!C173</f>
        <v>0010</v>
      </c>
      <c r="D8" t="str">
        <f>Details2!D173</f>
        <v>Davis Monthan AFB (355th Medical Group)</v>
      </c>
      <c r="E8" t="str">
        <f>Details2!E173</f>
        <v>C</v>
      </c>
      <c r="F8" s="147">
        <f>Details2!F173</f>
        <v>88202.98</v>
      </c>
      <c r="G8" s="147">
        <f>Details2!G173</f>
        <v>98521.43</v>
      </c>
      <c r="H8" s="147">
        <f>Details2!H173</f>
        <v>97510.93</v>
      </c>
      <c r="I8" s="147">
        <f>Details2!I173</f>
        <v>48864.43</v>
      </c>
      <c r="J8" s="147">
        <f>Details2!J173</f>
        <v>113817.62</v>
      </c>
      <c r="K8" s="147">
        <f>Details2!K173</f>
        <v>48255.93</v>
      </c>
    </row>
    <row r="9" spans="1:15" x14ac:dyDescent="0.2">
      <c r="B9" t="str">
        <f>Details2!B174</f>
        <v>Air Force</v>
      </c>
      <c r="C9" t="str">
        <f>Details2!C174</f>
        <v>0013</v>
      </c>
      <c r="D9" t="str">
        <f>Details2!D174</f>
        <v>Little Rock AFB (314th Medical Group)</v>
      </c>
      <c r="E9" t="str">
        <f>Details2!E174</f>
        <v>C</v>
      </c>
      <c r="F9" s="147">
        <f>Details2!F174</f>
        <v>156126.93</v>
      </c>
      <c r="G9" s="147">
        <f>Details2!G174</f>
        <v>130131.91</v>
      </c>
      <c r="H9" s="147">
        <f>Details2!H174</f>
        <v>176143.63</v>
      </c>
      <c r="I9" s="147">
        <f>Details2!I174</f>
        <v>0</v>
      </c>
      <c r="J9" s="147">
        <f>Details2!J174</f>
        <v>92264.09</v>
      </c>
      <c r="K9" s="147">
        <f>Details2!K174</f>
        <v>0</v>
      </c>
    </row>
    <row r="10" spans="1:15" x14ac:dyDescent="0.2">
      <c r="B10" t="str">
        <f>Details2!B175</f>
        <v>Air Force</v>
      </c>
      <c r="C10" t="str">
        <f>Details2!C175</f>
        <v>0014</v>
      </c>
      <c r="D10" t="str">
        <f>Details2!D175</f>
        <v>Travis AFB (60th Medical Group)</v>
      </c>
      <c r="E10" t="str">
        <f>Details2!E175</f>
        <v>H</v>
      </c>
      <c r="F10" s="147">
        <f>Details2!F175</f>
        <v>374423.77</v>
      </c>
      <c r="G10" s="147">
        <f>Details2!G175</f>
        <v>227431.43</v>
      </c>
      <c r="H10" s="147">
        <f>Details2!H175</f>
        <v>286319.33</v>
      </c>
      <c r="I10" s="147">
        <f>Details2!I175</f>
        <v>155152.17000000001</v>
      </c>
      <c r="J10" s="147">
        <f>Details2!J175</f>
        <v>243114.14</v>
      </c>
      <c r="K10" s="147">
        <f>Details2!K175</f>
        <v>297894.5</v>
      </c>
    </row>
    <row r="11" spans="1:15" x14ac:dyDescent="0.2">
      <c r="B11" t="str">
        <f>Details2!B176</f>
        <v>Air Force</v>
      </c>
      <c r="C11" t="str">
        <f>Details2!C176</f>
        <v>0015</v>
      </c>
      <c r="D11" t="str">
        <f>Details2!D176</f>
        <v>Beale AFB (9th Medical Group)</v>
      </c>
      <c r="E11" t="str">
        <f>Details2!E176</f>
        <v>C</v>
      </c>
      <c r="F11" s="147">
        <f>Details2!F176</f>
        <v>36779.81</v>
      </c>
      <c r="G11" s="147">
        <f>Details2!G176</f>
        <v>28838.02</v>
      </c>
      <c r="H11" s="147">
        <f>Details2!H176</f>
        <v>25993.4</v>
      </c>
      <c r="I11" s="147">
        <f>Details2!I176</f>
        <v>118611.13</v>
      </c>
      <c r="J11" s="147">
        <f>Details2!J176</f>
        <v>96748.27</v>
      </c>
      <c r="K11" s="147">
        <f>Details2!K176</f>
        <v>17119.16</v>
      </c>
      <c r="N11" s="1"/>
      <c r="O11" s="1"/>
    </row>
    <row r="12" spans="1:15" x14ac:dyDescent="0.2">
      <c r="B12" t="str">
        <f>Details2!B177</f>
        <v>Air Force</v>
      </c>
      <c r="C12" t="str">
        <f>Details2!C177</f>
        <v>0018</v>
      </c>
      <c r="D12" t="str">
        <f>Details2!D177</f>
        <v>Vandenberg AFB (30th Medical Group)</v>
      </c>
      <c r="E12" t="str">
        <f>Details2!E177</f>
        <v>C</v>
      </c>
      <c r="F12" s="147">
        <f>Details2!F177</f>
        <v>32566.13</v>
      </c>
      <c r="G12" s="147">
        <f>Details2!G177</f>
        <v>14815.97</v>
      </c>
      <c r="H12" s="147">
        <f>Details2!H177</f>
        <v>9549.1</v>
      </c>
      <c r="I12" s="147">
        <f>Details2!I177</f>
        <v>5505.36</v>
      </c>
      <c r="J12" s="147">
        <f>Details2!J177</f>
        <v>4599.7700000000004</v>
      </c>
      <c r="K12" s="147">
        <f>Details2!K177</f>
        <v>12680.46</v>
      </c>
    </row>
    <row r="13" spans="1:15" x14ac:dyDescent="0.2">
      <c r="B13" t="str">
        <f>Details2!B178</f>
        <v>Air Force</v>
      </c>
      <c r="C13" t="str">
        <f>Details2!C178</f>
        <v>0019</v>
      </c>
      <c r="D13" t="str">
        <f>Details2!D178</f>
        <v>Edwards AFB (95th Medical Group)</v>
      </c>
      <c r="E13" t="str">
        <f>Details2!E178</f>
        <v>C</v>
      </c>
      <c r="F13" s="147">
        <f>Details2!F178</f>
        <v>52167.24</v>
      </c>
      <c r="G13" s="147">
        <f>Details2!G178</f>
        <v>39037.129999999997</v>
      </c>
      <c r="H13" s="147">
        <f>Details2!H178</f>
        <v>87020.06</v>
      </c>
      <c r="I13" s="147">
        <f>Details2!I178</f>
        <v>20200.86</v>
      </c>
      <c r="J13" s="147">
        <f>Details2!J178</f>
        <v>33784.76</v>
      </c>
      <c r="K13" s="147">
        <f>Details2!K178</f>
        <v>25791.85</v>
      </c>
    </row>
    <row r="14" spans="1:15" x14ac:dyDescent="0.2">
      <c r="B14" t="str">
        <f>Details2!B179</f>
        <v>Air Force</v>
      </c>
      <c r="C14" t="str">
        <f>Details2!C179</f>
        <v>0033</v>
      </c>
      <c r="D14" t="str">
        <f>Details2!D179</f>
        <v>USAF Academy (10th Medical Group)</v>
      </c>
      <c r="E14" t="str">
        <f>Details2!E179</f>
        <v>H</v>
      </c>
      <c r="F14" s="147">
        <f>Details2!F179</f>
        <v>195098.23</v>
      </c>
      <c r="G14" s="147">
        <f>Details2!G179</f>
        <v>212751.82</v>
      </c>
      <c r="H14" s="147">
        <f>Details2!H179</f>
        <v>140445.75</v>
      </c>
      <c r="I14" s="147">
        <f>Details2!I179</f>
        <v>59049.19</v>
      </c>
      <c r="J14" s="147">
        <f>Details2!J179</f>
        <v>145368.73000000001</v>
      </c>
      <c r="K14" s="147">
        <f>Details2!K179</f>
        <v>285865.84000000003</v>
      </c>
    </row>
    <row r="15" spans="1:15" x14ac:dyDescent="0.2">
      <c r="B15" t="str">
        <f>Details2!B180</f>
        <v>Air Force</v>
      </c>
      <c r="C15" t="str">
        <f>Details2!C180</f>
        <v>0036</v>
      </c>
      <c r="D15" t="str">
        <f>Details2!D180</f>
        <v>Dover AFB (436th Medical Group)</v>
      </c>
      <c r="E15" t="str">
        <f>Details2!E180</f>
        <v>C</v>
      </c>
      <c r="F15" s="147">
        <f>Details2!F180</f>
        <v>550171.73</v>
      </c>
      <c r="G15" s="147">
        <f>Details2!G180</f>
        <v>171292.33</v>
      </c>
      <c r="H15" s="147">
        <f>Details2!H180</f>
        <v>205129.69</v>
      </c>
      <c r="I15" s="147">
        <f>Details2!I180</f>
        <v>85611.15</v>
      </c>
      <c r="J15" s="147">
        <f>Details2!J180</f>
        <v>39883.47</v>
      </c>
      <c r="K15" s="147">
        <f>Details2!K180</f>
        <v>225765.75</v>
      </c>
    </row>
    <row r="16" spans="1:15" x14ac:dyDescent="0.2">
      <c r="B16" t="str">
        <f>Details2!B181</f>
        <v>Air Force</v>
      </c>
      <c r="C16" t="str">
        <f>Details2!C181</f>
        <v>0042</v>
      </c>
      <c r="D16" t="str">
        <f>Details2!D181</f>
        <v>Eglin AFB (96th Medical Group)</v>
      </c>
      <c r="E16" t="str">
        <f>Details2!E181</f>
        <v>H</v>
      </c>
      <c r="F16" s="147">
        <f>Details2!F181</f>
        <v>422827.91</v>
      </c>
      <c r="G16" s="147">
        <f>Details2!G181</f>
        <v>306718.45</v>
      </c>
      <c r="H16" s="147">
        <f>Details2!H181</f>
        <v>236614.84</v>
      </c>
      <c r="I16" s="147">
        <f>Details2!I181</f>
        <v>123325.52</v>
      </c>
      <c r="J16" s="147">
        <f>Details2!J181</f>
        <v>131529.16</v>
      </c>
      <c r="K16" s="147">
        <f>Details2!K181</f>
        <v>500391.37</v>
      </c>
    </row>
    <row r="17" spans="2:11" x14ac:dyDescent="0.2">
      <c r="B17" t="str">
        <f>Details2!B182</f>
        <v>Air Force</v>
      </c>
      <c r="C17" t="str">
        <f>Details2!C182</f>
        <v>0043</v>
      </c>
      <c r="D17" t="str">
        <f>Details2!D182</f>
        <v>Tyndall AFB (325th Medical Group)</v>
      </c>
      <c r="E17" t="str">
        <f>Details2!E182</f>
        <v>C</v>
      </c>
      <c r="F17" s="147">
        <f>Details2!F182</f>
        <v>164371.06</v>
      </c>
      <c r="G17" s="147">
        <f>Details2!G182</f>
        <v>111249.4</v>
      </c>
      <c r="H17" s="147">
        <f>Details2!H182</f>
        <v>122395.71</v>
      </c>
      <c r="I17" s="147">
        <f>Details2!I182</f>
        <v>21029.02</v>
      </c>
      <c r="J17" s="147">
        <f>Details2!J182</f>
        <v>7896.44</v>
      </c>
      <c r="K17" s="147">
        <f>Details2!K182</f>
        <v>16638.169999999998</v>
      </c>
    </row>
    <row r="18" spans="2:11" x14ac:dyDescent="0.2">
      <c r="B18" t="str">
        <f>Details2!B183</f>
        <v>Air Force</v>
      </c>
      <c r="C18" t="str">
        <f>Details2!C183</f>
        <v>0045</v>
      </c>
      <c r="D18" t="str">
        <f>Details2!D183</f>
        <v>MacDill AFB (6th Medical Group)</v>
      </c>
      <c r="E18" t="str">
        <f>Details2!E183</f>
        <v>C</v>
      </c>
      <c r="F18" s="147">
        <f>Details2!F183</f>
        <v>435287.69</v>
      </c>
      <c r="G18" s="147">
        <f>Details2!G183</f>
        <v>250279.16</v>
      </c>
      <c r="H18" s="147">
        <f>Details2!H183</f>
        <v>238001.32</v>
      </c>
      <c r="I18" s="147">
        <f>Details2!I183</f>
        <v>14672.84</v>
      </c>
      <c r="J18" s="147">
        <f>Details2!J183</f>
        <v>32341.65</v>
      </c>
      <c r="K18" s="147">
        <f>Details2!K183</f>
        <v>139621.01</v>
      </c>
    </row>
    <row r="19" spans="2:11" x14ac:dyDescent="0.2">
      <c r="B19" t="str">
        <f>Details2!B184</f>
        <v>Air Force</v>
      </c>
      <c r="C19" t="str">
        <f>Details2!C184</f>
        <v>0046</v>
      </c>
      <c r="D19" t="str">
        <f>Details2!D184</f>
        <v>Patrick AFB (45th Medical Group)</v>
      </c>
      <c r="E19" t="str">
        <f>Details2!E184</f>
        <v>C</v>
      </c>
      <c r="F19" s="147">
        <f>Details2!F184</f>
        <v>349268.6</v>
      </c>
      <c r="G19" s="147">
        <f>Details2!G184</f>
        <v>229800.82</v>
      </c>
      <c r="H19" s="147">
        <f>Details2!H184</f>
        <v>186632.27</v>
      </c>
      <c r="I19" s="147">
        <f>Details2!I184</f>
        <v>85375.39</v>
      </c>
      <c r="J19" s="147">
        <f>Details2!J184</f>
        <v>44094.16</v>
      </c>
      <c r="K19" s="147">
        <f>Details2!K184</f>
        <v>402858.34</v>
      </c>
    </row>
    <row r="20" spans="2:11" x14ac:dyDescent="0.2">
      <c r="B20" t="str">
        <f>Details2!B185</f>
        <v>Air Force</v>
      </c>
      <c r="C20" t="str">
        <f>Details2!C185</f>
        <v>0050</v>
      </c>
      <c r="D20" t="str">
        <f>Details2!D185</f>
        <v>Moody AFB (347th Medical Group)</v>
      </c>
      <c r="E20" t="str">
        <f>Details2!E185</f>
        <v>C</v>
      </c>
      <c r="F20" s="147">
        <f>Details2!F185</f>
        <v>59097.11</v>
      </c>
      <c r="G20" s="147">
        <f>Details2!G185</f>
        <v>60313.33</v>
      </c>
      <c r="H20" s="147">
        <f>Details2!H185</f>
        <v>46016.44</v>
      </c>
      <c r="I20" s="147">
        <f>Details2!I185</f>
        <v>0</v>
      </c>
      <c r="J20" s="147">
        <f>Details2!J185</f>
        <v>25089.91</v>
      </c>
      <c r="K20" s="147">
        <f>Details2!K185</f>
        <v>26703.01</v>
      </c>
    </row>
    <row r="21" spans="2:11" x14ac:dyDescent="0.2">
      <c r="B21" t="str">
        <f>Details2!B186</f>
        <v>Air Force</v>
      </c>
      <c r="C21" t="str">
        <f>Details2!C186</f>
        <v>0051</v>
      </c>
      <c r="D21" t="str">
        <f>Details2!D186</f>
        <v>Robins AFB (78th Medical Group)</v>
      </c>
      <c r="E21" t="str">
        <f>Details2!E186</f>
        <v>C</v>
      </c>
      <c r="F21" s="147">
        <f>Details2!F186</f>
        <v>226141.1</v>
      </c>
      <c r="G21" s="147">
        <f>Details2!G186</f>
        <v>160818.71</v>
      </c>
      <c r="H21" s="147">
        <f>Details2!H186</f>
        <v>171228.02</v>
      </c>
      <c r="I21" s="147">
        <f>Details2!I186</f>
        <v>99352.16</v>
      </c>
      <c r="J21" s="147">
        <f>Details2!J186</f>
        <v>42402.75</v>
      </c>
      <c r="K21" s="147">
        <f>Details2!K186</f>
        <v>209334.84</v>
      </c>
    </row>
    <row r="22" spans="2:11" x14ac:dyDescent="0.2">
      <c r="B22" t="str">
        <f>Details2!B187</f>
        <v>Air Force</v>
      </c>
      <c r="C22" t="str">
        <f>Details2!C187</f>
        <v>0053</v>
      </c>
      <c r="D22" t="str">
        <f>Details2!D187</f>
        <v>Mountain Home AFB (366th Medical Group)</v>
      </c>
      <c r="E22" t="str">
        <f>Details2!E187</f>
        <v>H</v>
      </c>
      <c r="F22" s="147">
        <f>Details2!F187</f>
        <v>122912.84</v>
      </c>
      <c r="G22" s="147">
        <f>Details2!G187</f>
        <v>128178.33</v>
      </c>
      <c r="H22" s="147">
        <f>Details2!H187</f>
        <v>79365.179999999993</v>
      </c>
      <c r="I22" s="147">
        <f>Details2!I187</f>
        <v>50849.29</v>
      </c>
      <c r="J22" s="147">
        <f>Details2!J187</f>
        <v>64683.96</v>
      </c>
      <c r="K22" s="147">
        <f>Details2!K187</f>
        <v>27386.71</v>
      </c>
    </row>
    <row r="23" spans="2:11" x14ac:dyDescent="0.2">
      <c r="B23" t="str">
        <f>Details2!B188</f>
        <v>Air Force</v>
      </c>
      <c r="C23" t="str">
        <f>Details2!C188</f>
        <v>0055</v>
      </c>
      <c r="D23" t="str">
        <f>Details2!D188</f>
        <v>Scott AFB (375th Medical Group)</v>
      </c>
      <c r="E23" t="str">
        <f>Details2!E188</f>
        <v>C</v>
      </c>
      <c r="F23" s="147">
        <f>Details2!F188</f>
        <v>453863.86</v>
      </c>
      <c r="G23" s="147">
        <f>Details2!G188</f>
        <v>270777.87</v>
      </c>
      <c r="H23" s="147">
        <f>Details2!H188</f>
        <v>217770.43</v>
      </c>
      <c r="I23" s="147">
        <f>Details2!I188</f>
        <v>82534.61</v>
      </c>
      <c r="J23" s="147">
        <f>Details2!J188</f>
        <v>50472.03</v>
      </c>
      <c r="K23" s="147">
        <f>Details2!K188</f>
        <v>275251.03000000003</v>
      </c>
    </row>
    <row r="24" spans="2:11" x14ac:dyDescent="0.2">
      <c r="B24" t="str">
        <f>Details2!B189</f>
        <v>Air Force</v>
      </c>
      <c r="C24" t="str">
        <f>Details2!C189</f>
        <v>0059</v>
      </c>
      <c r="D24" t="str">
        <f>Details2!D189</f>
        <v>McConnell AFB (22nd Medical Group)</v>
      </c>
      <c r="E24" t="str">
        <f>Details2!E189</f>
        <v>C</v>
      </c>
      <c r="F24" s="147">
        <f>Details2!F189</f>
        <v>133702.25</v>
      </c>
      <c r="G24" s="147">
        <f>Details2!G189</f>
        <v>114785.3</v>
      </c>
      <c r="H24" s="147">
        <f>Details2!H189</f>
        <v>113213.37</v>
      </c>
      <c r="I24" s="147">
        <f>Details2!I189</f>
        <v>38867.99</v>
      </c>
      <c r="J24" s="147">
        <f>Details2!J189</f>
        <v>178598.24</v>
      </c>
      <c r="K24" s="147">
        <f>Details2!K189</f>
        <v>2450.5</v>
      </c>
    </row>
    <row r="25" spans="2:11" x14ac:dyDescent="0.2">
      <c r="B25" t="str">
        <f>Details2!B190</f>
        <v>Air Force</v>
      </c>
      <c r="C25" t="str">
        <f>Details2!C190</f>
        <v>0062</v>
      </c>
      <c r="D25" t="str">
        <f>Details2!D190</f>
        <v>Barksdale AFB (2nd Medical Group)</v>
      </c>
      <c r="E25" t="str">
        <f>Details2!E190</f>
        <v>C</v>
      </c>
      <c r="F25" s="147">
        <f>Details2!F190</f>
        <v>188496.96</v>
      </c>
      <c r="G25" s="147">
        <f>Details2!G190</f>
        <v>181289.44</v>
      </c>
      <c r="H25" s="147">
        <f>Details2!H190</f>
        <v>154407.26999999999</v>
      </c>
      <c r="I25" s="147">
        <f>Details2!I190</f>
        <v>114860.79</v>
      </c>
      <c r="J25" s="147">
        <f>Details2!J190</f>
        <v>88445.79</v>
      </c>
      <c r="K25" s="147">
        <f>Details2!K190</f>
        <v>124227.82</v>
      </c>
    </row>
    <row r="26" spans="2:11" x14ac:dyDescent="0.2">
      <c r="B26" t="str">
        <f>Details2!B191</f>
        <v>Air Force</v>
      </c>
      <c r="C26" t="str">
        <f>Details2!C191</f>
        <v>0066</v>
      </c>
      <c r="D26" t="str">
        <f>Details2!D191</f>
        <v>Andrews AFB (79th Medical Group)</v>
      </c>
      <c r="E26" t="str">
        <f>Details2!E191</f>
        <v>H</v>
      </c>
      <c r="F26" s="147">
        <f>Details2!F191</f>
        <v>308687.46000000002</v>
      </c>
      <c r="G26" s="147">
        <f>Details2!G191</f>
        <v>417010.51</v>
      </c>
      <c r="H26" s="147">
        <f>Details2!H191</f>
        <v>455633.41</v>
      </c>
      <c r="I26" s="147">
        <f>Details2!I191</f>
        <v>0</v>
      </c>
      <c r="J26" s="147">
        <f>Details2!J191</f>
        <v>296312.7</v>
      </c>
      <c r="K26" s="147">
        <f>Details2!K191</f>
        <v>368020.79</v>
      </c>
    </row>
    <row r="27" spans="2:11" x14ac:dyDescent="0.2">
      <c r="B27" t="str">
        <f>Details2!B192</f>
        <v>Air Force</v>
      </c>
      <c r="C27" t="str">
        <f>Details2!C192</f>
        <v>0073</v>
      </c>
      <c r="D27" t="str">
        <f>Details2!D192</f>
        <v>Keesler AFB (81st Medical Group)</v>
      </c>
      <c r="E27" t="str">
        <f>Details2!E192</f>
        <v>H</v>
      </c>
      <c r="F27" s="147">
        <f>Details2!F192</f>
        <v>473885.52</v>
      </c>
      <c r="G27" s="147">
        <f>Details2!G192</f>
        <v>651666.42000000004</v>
      </c>
      <c r="H27" s="147">
        <f>Details2!H192</f>
        <v>568051.41</v>
      </c>
      <c r="I27" s="147">
        <f>Details2!I192</f>
        <v>64767.040000000001</v>
      </c>
      <c r="J27" s="147">
        <f>Details2!J192</f>
        <v>247090.5</v>
      </c>
      <c r="K27" s="147">
        <f>Details2!K192</f>
        <v>386641.37</v>
      </c>
    </row>
    <row r="28" spans="2:11" x14ac:dyDescent="0.2">
      <c r="B28" t="str">
        <f>Details2!B193</f>
        <v>Air Force</v>
      </c>
      <c r="C28" t="str">
        <f>Details2!C193</f>
        <v>0074</v>
      </c>
      <c r="D28" t="str">
        <f>Details2!D193</f>
        <v>Columbus AFB (14th Medical Group)</v>
      </c>
      <c r="E28" t="str">
        <f>Details2!E193</f>
        <v>C</v>
      </c>
      <c r="F28" s="147">
        <f>Details2!F193</f>
        <v>91055.79</v>
      </c>
      <c r="G28" s="147">
        <f>Details2!G193</f>
        <v>41409.85</v>
      </c>
      <c r="H28" s="147">
        <f>Details2!H193</f>
        <v>35299.160000000003</v>
      </c>
      <c r="I28" s="147">
        <f>Details2!I193</f>
        <v>23119.26</v>
      </c>
      <c r="J28" s="147">
        <f>Details2!J193</f>
        <v>23981.07</v>
      </c>
      <c r="K28" s="147">
        <f>Details2!K193</f>
        <v>46239.360000000001</v>
      </c>
    </row>
    <row r="29" spans="2:11" x14ac:dyDescent="0.2">
      <c r="B29" t="str">
        <f>Details2!B194</f>
        <v>Air Force</v>
      </c>
      <c r="C29" t="str">
        <f>Details2!C194</f>
        <v>0076</v>
      </c>
      <c r="D29" t="str">
        <f>Details2!D194</f>
        <v>Whiteman AFB (509th Medical Group)</v>
      </c>
      <c r="E29" t="str">
        <f>Details2!E194</f>
        <v>C</v>
      </c>
      <c r="F29" s="147">
        <f>Details2!F194</f>
        <v>68102.02</v>
      </c>
      <c r="G29" s="147">
        <f>Details2!G194</f>
        <v>45417.66</v>
      </c>
      <c r="H29" s="147">
        <f>Details2!H194</f>
        <v>32855.910000000003</v>
      </c>
      <c r="I29" s="147">
        <f>Details2!I194</f>
        <v>0</v>
      </c>
      <c r="J29" s="147">
        <f>Details2!J194</f>
        <v>2742.23</v>
      </c>
      <c r="K29" s="147">
        <f>Details2!K194</f>
        <v>20401.36</v>
      </c>
    </row>
    <row r="30" spans="2:11" x14ac:dyDescent="0.2">
      <c r="B30" t="str">
        <f>Details2!B195</f>
        <v>Air Force</v>
      </c>
      <c r="C30" t="str">
        <f>Details2!C195</f>
        <v>0077</v>
      </c>
      <c r="D30" t="str">
        <f>Details2!D195</f>
        <v>Malmstrom AFB (341st Medical Group)</v>
      </c>
      <c r="E30" t="str">
        <f>Details2!E195</f>
        <v>C</v>
      </c>
      <c r="F30" s="147">
        <f>Details2!F195</f>
        <v>36839.620000000003</v>
      </c>
      <c r="G30" s="147">
        <f>Details2!G195</f>
        <v>23186.58</v>
      </c>
      <c r="H30" s="147">
        <f>Details2!H195</f>
        <v>47068.25</v>
      </c>
      <c r="I30" s="147">
        <f>Details2!I195</f>
        <v>66480.55</v>
      </c>
      <c r="J30" s="147">
        <f>Details2!J195</f>
        <v>52397.88</v>
      </c>
      <c r="K30" s="147">
        <f>Details2!K195</f>
        <v>25490.959999999999</v>
      </c>
    </row>
    <row r="31" spans="2:11" x14ac:dyDescent="0.2">
      <c r="B31" t="str">
        <f>Details2!B196</f>
        <v>Air Force</v>
      </c>
      <c r="C31" t="str">
        <f>Details2!C196</f>
        <v>0078</v>
      </c>
      <c r="D31" t="str">
        <f>Details2!D196</f>
        <v>Offutt AFB (55th Medical Group)</v>
      </c>
      <c r="E31" t="str">
        <f>Details2!E196</f>
        <v>C</v>
      </c>
      <c r="F31" s="147">
        <f>Details2!F196</f>
        <v>353621.57</v>
      </c>
      <c r="G31" s="147">
        <f>Details2!G196</f>
        <v>267236.57</v>
      </c>
      <c r="H31" s="147">
        <f>Details2!H196</f>
        <v>184205.58</v>
      </c>
      <c r="I31" s="147">
        <f>Details2!I196</f>
        <v>141820.85999999999</v>
      </c>
      <c r="J31" s="147">
        <f>Details2!J196</f>
        <v>139480.38</v>
      </c>
      <c r="K31" s="147">
        <f>Details2!K196</f>
        <v>293668.63</v>
      </c>
    </row>
    <row r="32" spans="2:11" x14ac:dyDescent="0.2">
      <c r="B32" t="str">
        <f>Details2!B197</f>
        <v>Air Force</v>
      </c>
      <c r="C32" t="str">
        <f>Details2!C197</f>
        <v>0079</v>
      </c>
      <c r="D32" t="str">
        <f>Details2!D197</f>
        <v>Nellis AFB (99th Medical Group)</v>
      </c>
      <c r="E32" t="str">
        <f>Details2!E197</f>
        <v>H</v>
      </c>
      <c r="F32" s="147">
        <f>Details2!F197</f>
        <v>493902.52</v>
      </c>
      <c r="G32" s="147">
        <f>Details2!G197</f>
        <v>346639.33</v>
      </c>
      <c r="H32" s="147">
        <f>Details2!H197</f>
        <v>275627.90000000002</v>
      </c>
      <c r="I32" s="147">
        <f>Details2!I197</f>
        <v>101844.42</v>
      </c>
      <c r="J32" s="147">
        <f>Details2!J197</f>
        <v>219247.9</v>
      </c>
      <c r="K32" s="147">
        <f>Details2!K197</f>
        <v>326976.5</v>
      </c>
    </row>
    <row r="33" spans="2:11" x14ac:dyDescent="0.2">
      <c r="B33" t="str">
        <f>Details2!B198</f>
        <v>Air Force</v>
      </c>
      <c r="C33" t="str">
        <f>Details2!C198</f>
        <v>0083</v>
      </c>
      <c r="D33" t="str">
        <f>Details2!D198</f>
        <v>Kirtland AFB (377th Medical Group)</v>
      </c>
      <c r="E33" t="str">
        <f>Details2!E198</f>
        <v>C</v>
      </c>
      <c r="F33" s="147">
        <f>Details2!F198</f>
        <v>79125.88</v>
      </c>
      <c r="G33" s="147">
        <f>Details2!G198</f>
        <v>60329.27</v>
      </c>
      <c r="H33" s="147">
        <f>Details2!H198</f>
        <v>52398.3</v>
      </c>
      <c r="I33" s="147">
        <f>Details2!I198</f>
        <v>38497.25</v>
      </c>
      <c r="J33" s="147">
        <f>Details2!J198</f>
        <v>86507.6</v>
      </c>
      <c r="K33" s="147">
        <f>Details2!K198</f>
        <v>47881.26</v>
      </c>
    </row>
    <row r="34" spans="2:11" x14ac:dyDescent="0.2">
      <c r="B34" t="str">
        <f>Details2!B199</f>
        <v>Air Force</v>
      </c>
      <c r="C34" t="str">
        <f>Details2!C199</f>
        <v>0084</v>
      </c>
      <c r="D34" t="str">
        <f>Details2!D199</f>
        <v>Holloman AFB (49th Medical Group)</v>
      </c>
      <c r="E34" t="str">
        <f>Details2!E199</f>
        <v>C</v>
      </c>
      <c r="F34" s="147">
        <f>Details2!F199</f>
        <v>27255.360000000001</v>
      </c>
      <c r="G34" s="147">
        <f>Details2!G199</f>
        <v>56031.51</v>
      </c>
      <c r="H34" s="147">
        <f>Details2!H199</f>
        <v>33629.230000000003</v>
      </c>
      <c r="I34" s="147">
        <f>Details2!I199</f>
        <v>16250.54</v>
      </c>
      <c r="J34" s="147">
        <f>Details2!J199</f>
        <v>42957.21</v>
      </c>
      <c r="K34" s="147">
        <f>Details2!K199</f>
        <v>26152.73</v>
      </c>
    </row>
    <row r="35" spans="2:11" x14ac:dyDescent="0.2">
      <c r="B35" t="str">
        <f>Details2!B200</f>
        <v>Air Force</v>
      </c>
      <c r="C35" t="str">
        <f>Details2!C200</f>
        <v>0085</v>
      </c>
      <c r="D35" t="str">
        <f>Details2!D200</f>
        <v>Cannon AFB (27th Medical Group)</v>
      </c>
      <c r="E35" t="str">
        <f>Details2!E200</f>
        <v>C</v>
      </c>
      <c r="F35" s="147">
        <f>Details2!F200</f>
        <v>26521.62</v>
      </c>
      <c r="G35" s="147">
        <f>Details2!G200</f>
        <v>37947.14</v>
      </c>
      <c r="H35" s="147">
        <f>Details2!H200</f>
        <v>32023.18</v>
      </c>
      <c r="I35" s="147">
        <f>Details2!I200</f>
        <v>20379.12</v>
      </c>
      <c r="J35" s="147">
        <f>Details2!J200</f>
        <v>59155.92</v>
      </c>
      <c r="K35" s="147">
        <f>Details2!K200</f>
        <v>32902.6</v>
      </c>
    </row>
    <row r="36" spans="2:11" x14ac:dyDescent="0.2">
      <c r="B36" t="str">
        <f>Details2!B201</f>
        <v>Air Force</v>
      </c>
      <c r="C36" t="str">
        <f>Details2!C201</f>
        <v>0090</v>
      </c>
      <c r="D36" t="str">
        <f>Details2!D201</f>
        <v>Seymour Johnson AFB (4th Medical Group)</v>
      </c>
      <c r="E36" t="str">
        <f>Details2!E201</f>
        <v>C</v>
      </c>
      <c r="F36" s="147">
        <f>Details2!F201</f>
        <v>170139.76</v>
      </c>
      <c r="G36" s="147">
        <f>Details2!G201</f>
        <v>88763.83</v>
      </c>
      <c r="H36" s="147">
        <f>Details2!H201</f>
        <v>112710.94</v>
      </c>
      <c r="I36" s="147">
        <f>Details2!I201</f>
        <v>23064.11</v>
      </c>
      <c r="J36" s="147">
        <f>Details2!J201</f>
        <v>69359.13</v>
      </c>
      <c r="K36" s="147">
        <f>Details2!K201</f>
        <v>113178.94</v>
      </c>
    </row>
    <row r="37" spans="2:11" x14ac:dyDescent="0.2">
      <c r="B37" t="str">
        <f>Details2!B202</f>
        <v>Air Force</v>
      </c>
      <c r="C37" t="str">
        <f>Details2!C202</f>
        <v>0093</v>
      </c>
      <c r="D37" t="str">
        <f>Details2!D202</f>
        <v>Grand Forks AFB (319th Medical Group)</v>
      </c>
      <c r="E37" t="str">
        <f>Details2!E202</f>
        <v>C</v>
      </c>
      <c r="F37" s="147">
        <f>Details2!F202</f>
        <v>55262.68</v>
      </c>
      <c r="G37" s="147">
        <f>Details2!G202</f>
        <v>28147.45</v>
      </c>
      <c r="H37" s="147">
        <f>Details2!H202</f>
        <v>27603.69</v>
      </c>
      <c r="I37" s="147">
        <f>Details2!I202</f>
        <v>23505.43</v>
      </c>
      <c r="J37" s="147">
        <f>Details2!J202</f>
        <v>9932.48</v>
      </c>
      <c r="K37" s="147">
        <f>Details2!K202</f>
        <v>56545.61</v>
      </c>
    </row>
    <row r="38" spans="2:11" x14ac:dyDescent="0.2">
      <c r="B38" t="str">
        <f>Details2!B203</f>
        <v>Air Force</v>
      </c>
      <c r="C38" t="str">
        <f>Details2!C203</f>
        <v>0094</v>
      </c>
      <c r="D38" t="str">
        <f>Details2!D203</f>
        <v>Minot AFB (5th Medical Group)</v>
      </c>
      <c r="E38" t="str">
        <f>Details2!E203</f>
        <v>C</v>
      </c>
      <c r="F38" s="147">
        <f>Details2!F203</f>
        <v>38620.43</v>
      </c>
      <c r="G38" s="147">
        <f>Details2!G203</f>
        <v>37770</v>
      </c>
      <c r="H38" s="147">
        <f>Details2!H203</f>
        <v>20009.7</v>
      </c>
      <c r="I38" s="147">
        <f>Details2!I203</f>
        <v>0</v>
      </c>
      <c r="J38" s="147">
        <f>Details2!J203</f>
        <v>3240.1</v>
      </c>
      <c r="K38" s="147">
        <f>Details2!K203</f>
        <v>61453.9</v>
      </c>
    </row>
    <row r="39" spans="2:11" x14ac:dyDescent="0.2">
      <c r="B39" t="str">
        <f>Details2!B204</f>
        <v>Air Force</v>
      </c>
      <c r="C39" t="str">
        <f>Details2!C204</f>
        <v>0095</v>
      </c>
      <c r="D39" t="str">
        <f>Details2!D204</f>
        <v>Wright Patterson AFB (88th Medical Group)</v>
      </c>
      <c r="E39" t="str">
        <f>Details2!E204</f>
        <v>H</v>
      </c>
      <c r="F39" s="147">
        <f>Details2!F204</f>
        <v>1102932.49</v>
      </c>
      <c r="G39" s="147">
        <f>Details2!G204</f>
        <v>726813.55</v>
      </c>
      <c r="H39" s="147">
        <f>Details2!H204</f>
        <v>791210.73</v>
      </c>
      <c r="I39" s="147">
        <f>Details2!I204</f>
        <v>239337.43</v>
      </c>
      <c r="J39" s="147">
        <f>Details2!J204</f>
        <v>332892.69</v>
      </c>
      <c r="K39" s="147">
        <f>Details2!K204</f>
        <v>871091.75</v>
      </c>
    </row>
    <row r="40" spans="2:11" x14ac:dyDescent="0.2">
      <c r="B40" t="str">
        <f>Details2!B205</f>
        <v>Air Force</v>
      </c>
      <c r="C40" t="str">
        <f>Details2!C205</f>
        <v>0096</v>
      </c>
      <c r="D40" t="str">
        <f>Details2!D205</f>
        <v>Tinker AFB (72th Medical Group)</v>
      </c>
      <c r="E40" t="str">
        <f>Details2!E205</f>
        <v>C</v>
      </c>
      <c r="F40" s="147">
        <f>Details2!F205</f>
        <v>421909.88</v>
      </c>
      <c r="G40" s="147">
        <f>Details2!G205</f>
        <v>275012.37</v>
      </c>
      <c r="H40" s="147">
        <f>Details2!H205</f>
        <v>354250.91</v>
      </c>
      <c r="I40" s="147">
        <f>Details2!I205</f>
        <v>49131.78</v>
      </c>
      <c r="J40" s="147">
        <f>Details2!J205</f>
        <v>156639.65</v>
      </c>
      <c r="K40" s="147">
        <f>Details2!K205</f>
        <v>70146.16</v>
      </c>
    </row>
    <row r="41" spans="2:11" x14ac:dyDescent="0.2">
      <c r="B41" t="str">
        <f>Details2!B206</f>
        <v>Air Force</v>
      </c>
      <c r="C41" t="str">
        <f>Details2!C206</f>
        <v>0097</v>
      </c>
      <c r="D41" t="str">
        <f>Details2!D206</f>
        <v>Altus AFB (97th Medical Group)</v>
      </c>
      <c r="E41" t="str">
        <f>Details2!E206</f>
        <v>C</v>
      </c>
      <c r="F41" s="147">
        <f>Details2!F206</f>
        <v>51721.39</v>
      </c>
      <c r="G41" s="147">
        <f>Details2!G206</f>
        <v>46396.81</v>
      </c>
      <c r="H41" s="147">
        <f>Details2!H206</f>
        <v>49569.9</v>
      </c>
      <c r="I41" s="147">
        <f>Details2!I206</f>
        <v>27610.67</v>
      </c>
      <c r="J41" s="147">
        <f>Details2!J206</f>
        <v>60206.13</v>
      </c>
      <c r="K41" s="147">
        <f>Details2!K206</f>
        <v>35917.46</v>
      </c>
    </row>
    <row r="42" spans="2:11" x14ac:dyDescent="0.2">
      <c r="B42" t="str">
        <f>Details2!B207</f>
        <v>Air Force</v>
      </c>
      <c r="C42" t="str">
        <f>Details2!C207</f>
        <v>0101</v>
      </c>
      <c r="D42" t="str">
        <f>Details2!D207</f>
        <v>Shaw AFB (20th Medical Group)</v>
      </c>
      <c r="E42" t="str">
        <f>Details2!E207</f>
        <v>C</v>
      </c>
      <c r="F42" s="147">
        <f>Details2!F207</f>
        <v>209144.45</v>
      </c>
      <c r="G42" s="147">
        <f>Details2!G207</f>
        <v>168769.14</v>
      </c>
      <c r="H42" s="147">
        <f>Details2!H207</f>
        <v>143502.43</v>
      </c>
      <c r="I42" s="147">
        <f>Details2!I207</f>
        <v>31721.759999999998</v>
      </c>
      <c r="J42" s="147">
        <f>Details2!J207</f>
        <v>89002.39</v>
      </c>
      <c r="K42" s="147">
        <f>Details2!K207</f>
        <v>118090.86</v>
      </c>
    </row>
    <row r="43" spans="2:11" x14ac:dyDescent="0.2">
      <c r="B43" t="str">
        <f>Details2!B208</f>
        <v>Air Force</v>
      </c>
      <c r="C43" t="str">
        <f>Details2!C208</f>
        <v>0106</v>
      </c>
      <c r="D43" t="str">
        <f>Details2!D208</f>
        <v>Ellsworth AFB (28th Medical Group)</v>
      </c>
      <c r="E43" t="str">
        <f>Details2!E208</f>
        <v>C</v>
      </c>
      <c r="F43" s="147">
        <f>Details2!F208</f>
        <v>59717.04</v>
      </c>
      <c r="G43" s="147">
        <f>Details2!G208</f>
        <v>53867.8</v>
      </c>
      <c r="H43" s="147">
        <f>Details2!H208</f>
        <v>73577.94</v>
      </c>
      <c r="I43" s="147">
        <f>Details2!I208</f>
        <v>40338.400000000001</v>
      </c>
      <c r="J43" s="147">
        <f>Details2!J208</f>
        <v>110367.43</v>
      </c>
      <c r="K43" s="147">
        <f>Details2!K208</f>
        <v>19969.93</v>
      </c>
    </row>
    <row r="44" spans="2:11" x14ac:dyDescent="0.2">
      <c r="B44" t="str">
        <f>Details2!B209</f>
        <v>Air Force</v>
      </c>
      <c r="C44" t="str">
        <f>Details2!C209</f>
        <v>0112</v>
      </c>
      <c r="D44" t="str">
        <f>Details2!D209</f>
        <v>Dyess AFB (7th Medical Group)</v>
      </c>
      <c r="E44" t="str">
        <f>Details2!E209</f>
        <v>C</v>
      </c>
      <c r="F44" s="147">
        <f>Details2!F209</f>
        <v>79204.86</v>
      </c>
      <c r="G44" s="147">
        <f>Details2!G209</f>
        <v>56093.46</v>
      </c>
      <c r="H44" s="147">
        <f>Details2!H209</f>
        <v>110064.44</v>
      </c>
      <c r="I44" s="147">
        <f>Details2!I209</f>
        <v>19539.73</v>
      </c>
      <c r="J44" s="147">
        <f>Details2!J209</f>
        <v>34521.93</v>
      </c>
      <c r="K44" s="147">
        <f>Details2!K209</f>
        <v>51680.91</v>
      </c>
    </row>
    <row r="45" spans="2:11" x14ac:dyDescent="0.2">
      <c r="B45" t="str">
        <f>Details2!B210</f>
        <v>Air Force</v>
      </c>
      <c r="C45" t="str">
        <f>Details2!C210</f>
        <v>0113</v>
      </c>
      <c r="D45" t="str">
        <f>Details2!D210</f>
        <v>Sheppard AFB (82nd Medical Group)</v>
      </c>
      <c r="E45" t="str">
        <f>Details2!E210</f>
        <v>C</v>
      </c>
      <c r="F45" s="147">
        <f>Details2!F210</f>
        <v>140322.56</v>
      </c>
      <c r="G45" s="147">
        <f>Details2!G210</f>
        <v>125029</v>
      </c>
      <c r="H45" s="147">
        <f>Details2!H210</f>
        <v>115603.93</v>
      </c>
      <c r="I45" s="147">
        <f>Details2!I210</f>
        <v>32482.73</v>
      </c>
      <c r="J45" s="147">
        <f>Details2!J210</f>
        <v>139296.73000000001</v>
      </c>
      <c r="K45" s="147">
        <f>Details2!K210</f>
        <v>71831.23</v>
      </c>
    </row>
    <row r="46" spans="2:11" x14ac:dyDescent="0.2">
      <c r="B46" t="str">
        <f>Details2!B211</f>
        <v>Air Force</v>
      </c>
      <c r="C46" t="str">
        <f>Details2!C211</f>
        <v>0114</v>
      </c>
      <c r="D46" t="str">
        <f>Details2!D211</f>
        <v>Laughlin AFB (47th Medical Group)</v>
      </c>
      <c r="E46" t="str">
        <f>Details2!E211</f>
        <v>C</v>
      </c>
      <c r="F46" s="147">
        <f>Details2!F211</f>
        <v>15400.85</v>
      </c>
      <c r="G46" s="147">
        <f>Details2!G211</f>
        <v>15773.42</v>
      </c>
      <c r="H46" s="147">
        <f>Details2!H211</f>
        <v>10341.9</v>
      </c>
      <c r="I46" s="147">
        <f>Details2!I211</f>
        <v>0</v>
      </c>
      <c r="J46" s="147">
        <f>Details2!J211</f>
        <v>11298.46</v>
      </c>
      <c r="K46" s="147">
        <f>Details2!K211</f>
        <v>7023.27</v>
      </c>
    </row>
    <row r="47" spans="2:11" x14ac:dyDescent="0.2">
      <c r="B47" t="str">
        <f>Details2!B212</f>
        <v>Air Force</v>
      </c>
      <c r="C47" t="str">
        <f>Details2!C212</f>
        <v>0117</v>
      </c>
      <c r="D47" t="str">
        <f>Details2!D212</f>
        <v>Lackland AFB (59th Medical Wing)</v>
      </c>
      <c r="E47" t="str">
        <f>Details2!E212</f>
        <v>H</v>
      </c>
      <c r="F47" s="147">
        <f>Details2!F212</f>
        <v>797466.45</v>
      </c>
      <c r="G47" s="147">
        <f>Details2!G212</f>
        <v>946235.92</v>
      </c>
      <c r="H47" s="147">
        <f>Details2!H212</f>
        <v>589952.97</v>
      </c>
      <c r="I47" s="147">
        <f>Details2!I212</f>
        <v>0</v>
      </c>
      <c r="J47" s="147">
        <f>Details2!J212</f>
        <v>434448.76</v>
      </c>
      <c r="K47" s="147">
        <f>Details2!K212</f>
        <v>716042.01</v>
      </c>
    </row>
    <row r="48" spans="2:11" x14ac:dyDescent="0.2">
      <c r="B48" t="str">
        <f>Details2!B213</f>
        <v>Air Force</v>
      </c>
      <c r="C48" t="str">
        <f>Details2!C213</f>
        <v>0119</v>
      </c>
      <c r="D48" t="str">
        <f>Details2!D213</f>
        <v>Hill AFB (75th Medical Group)</v>
      </c>
      <c r="E48" t="str">
        <f>Details2!E213</f>
        <v>C</v>
      </c>
      <c r="F48" s="147">
        <f>Details2!F213</f>
        <v>357444.92</v>
      </c>
      <c r="G48" s="147">
        <f>Details2!G213</f>
        <v>112368.35</v>
      </c>
      <c r="H48" s="147">
        <f>Details2!H213</f>
        <v>332476.79999999999</v>
      </c>
      <c r="I48" s="147">
        <f>Details2!I213</f>
        <v>397807.73</v>
      </c>
      <c r="J48" s="147">
        <f>Details2!J213</f>
        <v>700166.8</v>
      </c>
      <c r="K48" s="147">
        <f>Details2!K213</f>
        <v>405815.46</v>
      </c>
    </row>
    <row r="49" spans="2:11" x14ac:dyDescent="0.2">
      <c r="B49" t="str">
        <f>Details2!B214</f>
        <v>Air Force</v>
      </c>
      <c r="C49" t="str">
        <f>Details2!C214</f>
        <v>0120</v>
      </c>
      <c r="D49" t="str">
        <f>Details2!D214</f>
        <v>Langley AFB (1st Medical Group)</v>
      </c>
      <c r="E49" t="str">
        <f>Details2!E214</f>
        <v>H</v>
      </c>
      <c r="F49" s="147">
        <f>Details2!F214</f>
        <v>360252.09</v>
      </c>
      <c r="G49" s="147">
        <f>Details2!G214</f>
        <v>329676.69</v>
      </c>
      <c r="H49" s="147">
        <f>Details2!H214</f>
        <v>287440.26</v>
      </c>
      <c r="I49" s="147">
        <f>Details2!I214</f>
        <v>11003.34</v>
      </c>
      <c r="J49" s="147">
        <f>Details2!J214</f>
        <v>201804.19</v>
      </c>
      <c r="K49" s="147">
        <f>Details2!K214</f>
        <v>253148.16</v>
      </c>
    </row>
    <row r="50" spans="2:11" x14ac:dyDescent="0.2">
      <c r="B50" t="str">
        <f>Details2!B215</f>
        <v>Air Force</v>
      </c>
      <c r="C50" t="str">
        <f>Details2!C215</f>
        <v>0128</v>
      </c>
      <c r="D50" t="str">
        <f>Details2!D215</f>
        <v>Fairchild AFB (92nd Medical Group)</v>
      </c>
      <c r="E50" t="str">
        <f>Details2!E215</f>
        <v>C</v>
      </c>
      <c r="F50" s="147">
        <f>Details2!F215</f>
        <v>104104.72</v>
      </c>
      <c r="G50" s="147">
        <f>Details2!G215</f>
        <v>98927.91</v>
      </c>
      <c r="H50" s="147">
        <f>Details2!H215</f>
        <v>78472.86</v>
      </c>
      <c r="I50" s="147">
        <f>Details2!I215</f>
        <v>65704</v>
      </c>
      <c r="J50" s="147">
        <f>Details2!J215</f>
        <v>193786.81</v>
      </c>
      <c r="K50" s="147">
        <f>Details2!K215</f>
        <v>93261.92</v>
      </c>
    </row>
    <row r="51" spans="2:11" x14ac:dyDescent="0.2">
      <c r="B51" t="str">
        <f>Details2!B216</f>
        <v>Air Force</v>
      </c>
      <c r="C51" t="str">
        <f>Details2!C216</f>
        <v>0129</v>
      </c>
      <c r="D51" t="str">
        <f>Details2!D216</f>
        <v>F.E. Warren AFB (90th Medical Group)</v>
      </c>
      <c r="E51" t="str">
        <f>Details2!E216</f>
        <v>C</v>
      </c>
      <c r="F51" s="147">
        <f>Details2!F216</f>
        <v>94340.72</v>
      </c>
      <c r="G51" s="147">
        <f>Details2!G216</f>
        <v>73941.679999999993</v>
      </c>
      <c r="H51" s="147">
        <f>Details2!H216</f>
        <v>108579.81</v>
      </c>
      <c r="I51" s="147">
        <f>Details2!I216</f>
        <v>48559.89</v>
      </c>
      <c r="J51" s="147">
        <f>Details2!J216</f>
        <v>120298.07</v>
      </c>
      <c r="K51" s="147">
        <f>Details2!K216</f>
        <v>157904.31</v>
      </c>
    </row>
    <row r="52" spans="2:11" x14ac:dyDescent="0.2">
      <c r="B52" t="str">
        <f>Details2!B217</f>
        <v>Air Force</v>
      </c>
      <c r="C52" t="str">
        <f>Details2!C217</f>
        <v>0203</v>
      </c>
      <c r="D52" t="str">
        <f>Details2!D217</f>
        <v>Eielson AFB (354th Medical Group)</v>
      </c>
      <c r="E52" t="str">
        <f>Details2!E217</f>
        <v>C</v>
      </c>
      <c r="F52" s="147">
        <f>Details2!F217</f>
        <v>16141.62</v>
      </c>
      <c r="G52" s="147">
        <f>Details2!G217</f>
        <v>15393.06</v>
      </c>
      <c r="H52" s="147">
        <f>Details2!H217</f>
        <v>15442.18</v>
      </c>
      <c r="I52" s="147">
        <f>Details2!I217</f>
        <v>7407.34</v>
      </c>
      <c r="J52" s="147">
        <f>Details2!J217</f>
        <v>57690.6</v>
      </c>
      <c r="K52" s="147">
        <f>Details2!K217</f>
        <v>25543.3</v>
      </c>
    </row>
    <row r="53" spans="2:11" x14ac:dyDescent="0.2">
      <c r="B53" t="str">
        <f>Details2!B218</f>
        <v>Air Force</v>
      </c>
      <c r="C53" t="str">
        <f>Details2!C218</f>
        <v>0248</v>
      </c>
      <c r="D53" t="str">
        <f>Details2!D218</f>
        <v>Los Angeles AFB (61st Medical Squad)</v>
      </c>
      <c r="E53" t="str">
        <f>Details2!E218</f>
        <v>C</v>
      </c>
      <c r="F53" s="147">
        <f>Details2!F218</f>
        <v>75811.460000000006</v>
      </c>
      <c r="G53" s="147">
        <f>Details2!G218</f>
        <v>37861.870000000003</v>
      </c>
      <c r="H53" s="147">
        <f>Details2!H218</f>
        <v>40429.410000000003</v>
      </c>
      <c r="I53" s="147">
        <f>Details2!I218</f>
        <v>145449.17000000001</v>
      </c>
      <c r="J53" s="147">
        <f>Details2!J218</f>
        <v>49261.82</v>
      </c>
      <c r="K53" s="147">
        <f>Details2!K218</f>
        <v>63483.86</v>
      </c>
    </row>
    <row r="54" spans="2:11" x14ac:dyDescent="0.2">
      <c r="B54" t="str">
        <f>Details2!B219</f>
        <v>Air Force</v>
      </c>
      <c r="C54" t="str">
        <f>Details2!C219</f>
        <v>0250</v>
      </c>
      <c r="D54" t="str">
        <f>Details2!D219</f>
        <v>McClellan AFB (77th Medical Group)</v>
      </c>
      <c r="E54" t="str">
        <f>Details2!E219</f>
        <v>I</v>
      </c>
      <c r="F54" s="147" t="str">
        <f>Details2!F219</f>
        <v>NULL</v>
      </c>
      <c r="G54" s="147" t="str">
        <f>Details2!G219</f>
        <v>NULL</v>
      </c>
      <c r="H54" s="147" t="str">
        <f>Details2!H219</f>
        <v>NULL</v>
      </c>
      <c r="I54" s="147" t="str">
        <f>Details2!I219</f>
        <v>NULL</v>
      </c>
      <c r="J54" s="147" t="str">
        <f>Details2!J219</f>
        <v>NULL</v>
      </c>
      <c r="K54" s="147" t="str">
        <f>Details2!K219</f>
        <v>NULL</v>
      </c>
    </row>
    <row r="55" spans="2:11" x14ac:dyDescent="0.2">
      <c r="B55" t="str">
        <f>Details2!B220</f>
        <v>Air Force</v>
      </c>
      <c r="C55" t="str">
        <f>Details2!C220</f>
        <v>0252</v>
      </c>
      <c r="D55" t="str">
        <f>Details2!D220</f>
        <v>Peterson AFB (21st Medical Group)</v>
      </c>
      <c r="E55" t="str">
        <f>Details2!E220</f>
        <v>C</v>
      </c>
      <c r="F55" s="147">
        <f>Details2!F220</f>
        <v>188989.22</v>
      </c>
      <c r="G55" s="147">
        <f>Details2!G220</f>
        <v>115929.57</v>
      </c>
      <c r="H55" s="147">
        <f>Details2!H220</f>
        <v>97313.42</v>
      </c>
      <c r="I55" s="147">
        <f>Details2!I220</f>
        <v>68393.929999999993</v>
      </c>
      <c r="J55" s="147">
        <f>Details2!J220</f>
        <v>106841.45</v>
      </c>
      <c r="K55" s="147">
        <f>Details2!K220</f>
        <v>72833.990000000005</v>
      </c>
    </row>
    <row r="56" spans="2:11" x14ac:dyDescent="0.2">
      <c r="B56" t="str">
        <f>Details2!B221</f>
        <v>Air Force</v>
      </c>
      <c r="C56" t="str">
        <f>Details2!C221</f>
        <v>0287</v>
      </c>
      <c r="D56" t="str">
        <f>Details2!D221</f>
        <v>Hickam AFB (15th Medical Group)</v>
      </c>
      <c r="E56" t="str">
        <f>Details2!E221</f>
        <v>C</v>
      </c>
      <c r="F56" s="147">
        <f>Details2!F221</f>
        <v>36610.1</v>
      </c>
      <c r="G56" s="147">
        <f>Details2!G221</f>
        <v>55185.71</v>
      </c>
      <c r="H56" s="147">
        <f>Details2!H221</f>
        <v>27755.39</v>
      </c>
      <c r="I56" s="147">
        <f>Details2!I221</f>
        <v>29175.81</v>
      </c>
      <c r="J56" s="147">
        <f>Details2!J221</f>
        <v>82180.460000000006</v>
      </c>
      <c r="K56" s="147">
        <f>Details2!K221</f>
        <v>27258.77</v>
      </c>
    </row>
    <row r="57" spans="2:11" x14ac:dyDescent="0.2">
      <c r="B57" t="str">
        <f>Details2!B222</f>
        <v>Air Force</v>
      </c>
      <c r="C57" t="str">
        <f>Details2!C222</f>
        <v>0310</v>
      </c>
      <c r="D57" t="str">
        <f>Details2!D222</f>
        <v>Hanscom AFB (66th Medical Group)</v>
      </c>
      <c r="E57" t="str">
        <f>Details2!E222</f>
        <v>C</v>
      </c>
      <c r="F57" s="147">
        <f>Details2!F222</f>
        <v>67496.38</v>
      </c>
      <c r="G57" s="147">
        <f>Details2!G222</f>
        <v>38401.230000000003</v>
      </c>
      <c r="H57" s="147">
        <f>Details2!H222</f>
        <v>48903.98</v>
      </c>
      <c r="I57" s="147">
        <f>Details2!I222</f>
        <v>21897.41</v>
      </c>
      <c r="J57" s="147">
        <f>Details2!J222</f>
        <v>67911.710000000006</v>
      </c>
      <c r="K57" s="147">
        <f>Details2!K222</f>
        <v>25137.1</v>
      </c>
    </row>
    <row r="58" spans="2:11" x14ac:dyDescent="0.2">
      <c r="B58" t="str">
        <f>Details2!B223</f>
        <v>Air Force</v>
      </c>
      <c r="C58" t="str">
        <f>Details2!C223</f>
        <v>0326</v>
      </c>
      <c r="D58" t="str">
        <f>Details2!D223</f>
        <v>McGuire AFB (305th Medical Group)</v>
      </c>
      <c r="E58" t="str">
        <f>Details2!E223</f>
        <v>C</v>
      </c>
      <c r="F58" s="147">
        <f>Details2!F223</f>
        <v>194945.36</v>
      </c>
      <c r="G58" s="147">
        <f>Details2!G223</f>
        <v>151369.49</v>
      </c>
      <c r="H58" s="147">
        <f>Details2!H223</f>
        <v>64486.62</v>
      </c>
      <c r="I58" s="147">
        <f>Details2!I223</f>
        <v>62356.5</v>
      </c>
      <c r="J58" s="147">
        <f>Details2!J223</f>
        <v>34614.26</v>
      </c>
      <c r="K58" s="147">
        <f>Details2!K223</f>
        <v>33352.31</v>
      </c>
    </row>
    <row r="59" spans="2:11" x14ac:dyDescent="0.2">
      <c r="B59" t="str">
        <f>Details2!B224</f>
        <v>Air Force</v>
      </c>
      <c r="C59" t="str">
        <f>Details2!C224</f>
        <v>0335</v>
      </c>
      <c r="D59" t="str">
        <f>Details2!D224</f>
        <v>Pope AFB (43rd Medical Group)</v>
      </c>
      <c r="E59" t="str">
        <f>Details2!E224</f>
        <v>C</v>
      </c>
      <c r="F59" s="147">
        <f>Details2!F224</f>
        <v>0</v>
      </c>
      <c r="G59" s="147" t="str">
        <f>Details2!G224</f>
        <v>NULL</v>
      </c>
      <c r="H59" s="147" t="str">
        <f>Details2!H224</f>
        <v>NULL</v>
      </c>
      <c r="I59" s="147" t="str">
        <f>Details2!I224</f>
        <v>NULL</v>
      </c>
      <c r="J59" s="147" t="str">
        <f>Details2!J224</f>
        <v>NULL</v>
      </c>
      <c r="K59" s="147" t="str">
        <f>Details2!K224</f>
        <v>NULL</v>
      </c>
    </row>
    <row r="60" spans="2:11" x14ac:dyDescent="0.2">
      <c r="B60" t="str">
        <f>Details2!B225</f>
        <v>Air Force</v>
      </c>
      <c r="C60" t="str">
        <f>Details2!C225</f>
        <v>0338</v>
      </c>
      <c r="D60" t="str">
        <f>Details2!D225</f>
        <v>Vance AFB (71st Medical Group)</v>
      </c>
      <c r="E60" t="str">
        <f>Details2!E225</f>
        <v>C</v>
      </c>
      <c r="F60" s="147">
        <f>Details2!F225</f>
        <v>45025.68</v>
      </c>
      <c r="G60" s="147">
        <f>Details2!G225</f>
        <v>39127.58</v>
      </c>
      <c r="H60" s="147">
        <f>Details2!H225</f>
        <v>91746.41</v>
      </c>
      <c r="I60" s="147">
        <f>Details2!I225</f>
        <v>20080.57</v>
      </c>
      <c r="J60" s="147">
        <f>Details2!J225</f>
        <v>4552.6000000000004</v>
      </c>
      <c r="K60" s="147">
        <f>Details2!K225</f>
        <v>41984.34</v>
      </c>
    </row>
    <row r="61" spans="2:11" x14ac:dyDescent="0.2">
      <c r="B61" t="str">
        <f>Details2!B226</f>
        <v>Air Force</v>
      </c>
      <c r="C61" t="str">
        <f>Details2!C226</f>
        <v>0356</v>
      </c>
      <c r="D61" t="str">
        <f>Details2!D226</f>
        <v>Charleston AFB (437th Medical Group)</v>
      </c>
      <c r="E61" t="str">
        <f>Details2!E226</f>
        <v>C</v>
      </c>
      <c r="F61" s="147">
        <f>Details2!F226</f>
        <v>145792.35999999999</v>
      </c>
      <c r="G61" s="147">
        <f>Details2!G226</f>
        <v>80156.27</v>
      </c>
      <c r="H61" s="147">
        <f>Details2!H226</f>
        <v>66057.460000000006</v>
      </c>
      <c r="I61" s="147">
        <f>Details2!I226</f>
        <v>40226.53</v>
      </c>
      <c r="J61" s="147">
        <f>Details2!J226</f>
        <v>15845.75</v>
      </c>
      <c r="K61" s="147">
        <f>Details2!K226</f>
        <v>75104.61</v>
      </c>
    </row>
    <row r="62" spans="2:11" x14ac:dyDescent="0.2">
      <c r="B62" t="str">
        <f>Details2!B227</f>
        <v>Air Force</v>
      </c>
      <c r="C62" t="str">
        <f>Details2!C227</f>
        <v>0363</v>
      </c>
      <c r="D62" t="str">
        <f>Details2!D227</f>
        <v>Brooks AFB (311th Medical Squad)</v>
      </c>
      <c r="E62" t="str">
        <f>Details2!E227</f>
        <v>I</v>
      </c>
      <c r="F62" s="147" t="str">
        <f>Details2!F227</f>
        <v>NULL</v>
      </c>
      <c r="G62" s="147" t="str">
        <f>Details2!G227</f>
        <v>NULL</v>
      </c>
      <c r="H62" s="147" t="str">
        <f>Details2!H227</f>
        <v>NULL</v>
      </c>
      <c r="I62" s="147" t="str">
        <f>Details2!I227</f>
        <v>NULL</v>
      </c>
      <c r="J62" s="147" t="str">
        <f>Details2!J227</f>
        <v>NULL</v>
      </c>
      <c r="K62" s="147" t="str">
        <f>Details2!K227</f>
        <v>NULL</v>
      </c>
    </row>
    <row r="63" spans="2:11" x14ac:dyDescent="0.2">
      <c r="B63" t="str">
        <f>Details2!B228</f>
        <v>Air Force</v>
      </c>
      <c r="C63" t="str">
        <f>Details2!C228</f>
        <v>0364</v>
      </c>
      <c r="D63" t="str">
        <f>Details2!D228</f>
        <v>Goodfellow AFB (17th Medical Group)</v>
      </c>
      <c r="E63" t="str">
        <f>Details2!E228</f>
        <v>C</v>
      </c>
      <c r="F63" s="147">
        <f>Details2!F228</f>
        <v>87986.31</v>
      </c>
      <c r="G63" s="147">
        <f>Details2!G228</f>
        <v>57030.68</v>
      </c>
      <c r="H63" s="147">
        <f>Details2!H228</f>
        <v>52544.18</v>
      </c>
      <c r="I63" s="147">
        <f>Details2!I228</f>
        <v>0</v>
      </c>
      <c r="J63" s="147">
        <f>Details2!J228</f>
        <v>0</v>
      </c>
      <c r="K63" s="147">
        <f>Details2!K228</f>
        <v>102674.09</v>
      </c>
    </row>
    <row r="64" spans="2:11" x14ac:dyDescent="0.2">
      <c r="B64" t="str">
        <f>Details2!B229</f>
        <v>Air Force</v>
      </c>
      <c r="C64" t="str">
        <f>Details2!C229</f>
        <v>0365</v>
      </c>
      <c r="D64" t="str">
        <f>Details2!D229</f>
        <v>Kelly AFB</v>
      </c>
      <c r="E64" t="str">
        <f>Details2!E229</f>
        <v>I</v>
      </c>
      <c r="F64" s="147" t="str">
        <f>Details2!F229</f>
        <v>NULL</v>
      </c>
      <c r="G64" s="147" t="str">
        <f>Details2!G229</f>
        <v>NULL</v>
      </c>
      <c r="H64" s="147" t="str">
        <f>Details2!H229</f>
        <v>NULL</v>
      </c>
      <c r="I64" s="147" t="str">
        <f>Details2!I229</f>
        <v>NULL</v>
      </c>
      <c r="J64" s="147" t="str">
        <f>Details2!J229</f>
        <v>NULL</v>
      </c>
      <c r="K64" s="147" t="str">
        <f>Details2!K229</f>
        <v>NULL</v>
      </c>
    </row>
    <row r="65" spans="2:16" x14ac:dyDescent="0.2">
      <c r="B65" t="str">
        <f>Details2!B230</f>
        <v>Air Force</v>
      </c>
      <c r="C65" t="str">
        <f>Details2!C230</f>
        <v>0366</v>
      </c>
      <c r="D65" t="str">
        <f>Details2!D230</f>
        <v>Randolph AFB (12 Medical Group)</v>
      </c>
      <c r="E65" t="str">
        <f>Details2!E230</f>
        <v>C</v>
      </c>
      <c r="F65" s="147">
        <f>Details2!F230</f>
        <v>56177.120000000003</v>
      </c>
      <c r="G65" s="147">
        <f>Details2!G230</f>
        <v>85300.84</v>
      </c>
      <c r="H65" s="147">
        <f>Details2!H230</f>
        <v>103924.09</v>
      </c>
      <c r="I65" s="147">
        <f>Details2!I230</f>
        <v>30.12</v>
      </c>
      <c r="J65" s="147">
        <f>Details2!J230</f>
        <v>26632.81</v>
      </c>
      <c r="K65" s="147">
        <f>Details2!K230</f>
        <v>291207.93</v>
      </c>
    </row>
    <row r="66" spans="2:16" x14ac:dyDescent="0.2">
      <c r="B66" t="str">
        <f>Details2!B231</f>
        <v>Air Force</v>
      </c>
      <c r="C66" t="str">
        <f>Details2!C231</f>
        <v>0395</v>
      </c>
      <c r="D66" t="str">
        <f>Details2!D231</f>
        <v>McChord AFB (62nd Medical Group)</v>
      </c>
      <c r="E66" t="str">
        <f>Details2!E231</f>
        <v>C</v>
      </c>
      <c r="F66" s="147" t="str">
        <f>Details2!F231</f>
        <v>NULL</v>
      </c>
      <c r="G66" s="147" t="str">
        <f>Details2!G231</f>
        <v>NULL</v>
      </c>
      <c r="H66" s="147" t="str">
        <f>Details2!H231</f>
        <v>NULL</v>
      </c>
      <c r="I66" s="147" t="str">
        <f>Details2!I231</f>
        <v>NULL</v>
      </c>
      <c r="J66" s="147" t="str">
        <f>Details2!J231</f>
        <v>NULL</v>
      </c>
      <c r="K66" s="147" t="str">
        <f>Details2!K231</f>
        <v>NULL</v>
      </c>
    </row>
    <row r="67" spans="2:16" x14ac:dyDescent="0.2">
      <c r="B67" t="str">
        <f>Details2!B232</f>
        <v>Air Force</v>
      </c>
      <c r="C67" t="str">
        <f>Details2!C232</f>
        <v>0413</v>
      </c>
      <c r="D67" t="str">
        <f>Details2!D232</f>
        <v>Bolling AFB (579th Medical Group)</v>
      </c>
      <c r="E67" t="str">
        <f>Details2!E232</f>
        <v>C</v>
      </c>
      <c r="F67" s="147">
        <f>Details2!F232</f>
        <v>45216.9</v>
      </c>
      <c r="G67" s="147">
        <f>Details2!G232</f>
        <v>34300.43</v>
      </c>
      <c r="H67" s="147">
        <f>Details2!H232</f>
        <v>51957.1</v>
      </c>
      <c r="I67" s="147">
        <f>Details2!I232</f>
        <v>0</v>
      </c>
      <c r="J67" s="147">
        <f>Details2!J232</f>
        <v>64064.35</v>
      </c>
      <c r="K67" s="147">
        <f>Details2!K232</f>
        <v>41589.82</v>
      </c>
    </row>
    <row r="68" spans="2:16" x14ac:dyDescent="0.2">
      <c r="B68" t="str">
        <f>Details2!B233</f>
        <v>Air Force</v>
      </c>
      <c r="C68" t="str">
        <f>Details2!C233</f>
        <v>0633</v>
      </c>
      <c r="D68" t="str">
        <f>Details2!D233</f>
        <v>48th Med Group (Lakenhealth)</v>
      </c>
      <c r="E68" t="str">
        <f>Details2!E233</f>
        <v>H</v>
      </c>
      <c r="F68" s="147" t="str">
        <f>Details2!F233</f>
        <v>NULL</v>
      </c>
      <c r="G68" s="147" t="str">
        <f>Details2!G233</f>
        <v>NULL</v>
      </c>
      <c r="H68" s="147" t="str">
        <f>Details2!H233</f>
        <v>NULL</v>
      </c>
      <c r="I68" s="147">
        <f>Details2!I233</f>
        <v>0</v>
      </c>
      <c r="J68" s="147">
        <f>Details2!J233</f>
        <v>79.42</v>
      </c>
      <c r="K68" s="147">
        <f>Details2!K233</f>
        <v>47078.65</v>
      </c>
    </row>
    <row r="69" spans="2:16" x14ac:dyDescent="0.2">
      <c r="B69" t="str">
        <f>Details2!B234</f>
        <v>Air Force</v>
      </c>
      <c r="C69" t="str">
        <f>Details2!C234</f>
        <v>0635</v>
      </c>
      <c r="D69" t="str">
        <f>Details2!D234</f>
        <v>39th Med Group (Incirlik)</v>
      </c>
      <c r="E69" t="str">
        <f>Details2!E234</f>
        <v>C</v>
      </c>
      <c r="F69" s="147" t="str">
        <f>Details2!F234</f>
        <v>NULL</v>
      </c>
      <c r="G69" s="147" t="str">
        <f>Details2!G234</f>
        <v>NULL</v>
      </c>
      <c r="H69" s="147" t="str">
        <f>Details2!H234</f>
        <v>NULL</v>
      </c>
      <c r="I69" s="147">
        <f>Details2!I234</f>
        <v>0</v>
      </c>
      <c r="J69" s="147">
        <f>Details2!J234</f>
        <v>0</v>
      </c>
      <c r="K69" s="147">
        <f>Details2!K234</f>
        <v>4.8499999999999996</v>
      </c>
    </row>
    <row r="70" spans="2:16" x14ac:dyDescent="0.2">
      <c r="B70" t="str">
        <f>Details2!B235</f>
        <v>Air Force</v>
      </c>
      <c r="C70" t="str">
        <f>Details2!C235</f>
        <v>0637</v>
      </c>
      <c r="D70" t="str">
        <f>Details2!D235</f>
        <v>8th Med Group (Kunsan AB)</v>
      </c>
      <c r="E70" t="str">
        <f>Details2!E235</f>
        <v>C</v>
      </c>
      <c r="F70" s="147" t="str">
        <f>Details2!F235</f>
        <v>NULL</v>
      </c>
      <c r="G70" s="147" t="str">
        <f>Details2!G235</f>
        <v>NULL</v>
      </c>
      <c r="H70" s="147" t="str">
        <f>Details2!H235</f>
        <v>NULL</v>
      </c>
      <c r="I70" s="147">
        <f>Details2!I235</f>
        <v>0</v>
      </c>
      <c r="J70" s="147">
        <f>Details2!J235</f>
        <v>0</v>
      </c>
      <c r="K70" s="147">
        <f>Details2!K235</f>
        <v>0</v>
      </c>
    </row>
    <row r="71" spans="2:16" x14ac:dyDescent="0.2">
      <c r="B71" t="str">
        <f>Details2!B236</f>
        <v>Air Force</v>
      </c>
      <c r="C71" t="str">
        <f>Details2!C236</f>
        <v>0638</v>
      </c>
      <c r="D71" t="str">
        <f>Details2!D236</f>
        <v>51st Medical Group (Osan)</v>
      </c>
      <c r="E71" t="str">
        <f>Details2!E236</f>
        <v>H</v>
      </c>
      <c r="F71" s="147" t="str">
        <f>Details2!F236</f>
        <v>NULL</v>
      </c>
      <c r="G71" s="147" t="str">
        <f>Details2!G236</f>
        <v>NULL</v>
      </c>
      <c r="H71" s="147" t="str">
        <f>Details2!H236</f>
        <v>NULL</v>
      </c>
      <c r="I71" s="147">
        <f>Details2!I236</f>
        <v>0</v>
      </c>
      <c r="J71" s="147">
        <f>Details2!J236</f>
        <v>24240.2</v>
      </c>
      <c r="K71" s="147" t="str">
        <f>Details2!K236</f>
        <v>NULL</v>
      </c>
      <c r="L71" s="2"/>
      <c r="P71" s="2"/>
    </row>
    <row r="72" spans="2:16" x14ac:dyDescent="0.2">
      <c r="B72" t="str">
        <f>Details2!B237</f>
        <v>Air Force</v>
      </c>
      <c r="C72" t="str">
        <f>Details2!C237</f>
        <v>0639</v>
      </c>
      <c r="D72" t="str">
        <f>Details2!D237</f>
        <v>35th Medical Group (Misawa)</v>
      </c>
      <c r="E72" t="str">
        <f>Details2!E237</f>
        <v>H</v>
      </c>
      <c r="F72" s="147" t="str">
        <f>Details2!F237</f>
        <v>NULL</v>
      </c>
      <c r="G72" s="147" t="str">
        <f>Details2!G237</f>
        <v>NULL</v>
      </c>
      <c r="H72" s="147" t="str">
        <f>Details2!H237</f>
        <v>NULL</v>
      </c>
      <c r="I72" s="147">
        <f>Details2!I237</f>
        <v>0</v>
      </c>
      <c r="J72" s="147">
        <f>Details2!J237</f>
        <v>4006.34</v>
      </c>
      <c r="K72" s="147">
        <f>Details2!K237</f>
        <v>8236.2999999999993</v>
      </c>
      <c r="L72" s="2"/>
      <c r="O72" s="4"/>
    </row>
    <row r="73" spans="2:16" x14ac:dyDescent="0.2">
      <c r="B73" t="str">
        <f>Details2!B238</f>
        <v>Air Force</v>
      </c>
      <c r="C73" t="str">
        <f>Details2!C238</f>
        <v>0640</v>
      </c>
      <c r="D73" t="str">
        <f>Details2!D238</f>
        <v>374th Medical Group (Yokota)</v>
      </c>
      <c r="E73" t="str">
        <f>Details2!E238</f>
        <v>H</v>
      </c>
      <c r="F73" s="147" t="str">
        <f>Details2!F238</f>
        <v>NULL</v>
      </c>
      <c r="G73" s="147" t="str">
        <f>Details2!G238</f>
        <v>NULL</v>
      </c>
      <c r="H73" s="147" t="str">
        <f>Details2!H238</f>
        <v>NULL</v>
      </c>
      <c r="I73" s="147">
        <f>Details2!I238</f>
        <v>0</v>
      </c>
      <c r="J73" s="147">
        <f>Details2!J238</f>
        <v>4799.41</v>
      </c>
      <c r="K73" s="147">
        <f>Details2!K238</f>
        <v>37199.589999999997</v>
      </c>
      <c r="L73" s="21"/>
      <c r="O73" s="4"/>
    </row>
    <row r="74" spans="2:16" x14ac:dyDescent="0.2">
      <c r="B74" t="str">
        <f>Details2!B239</f>
        <v>Air Force</v>
      </c>
      <c r="C74" t="str">
        <f>Details2!C239</f>
        <v>0799</v>
      </c>
      <c r="D74" t="str">
        <f>Details2!D239</f>
        <v>470th Med Group (Geilenkirchen AB)</v>
      </c>
      <c r="E74" t="str">
        <f>Details2!E239</f>
        <v>C</v>
      </c>
      <c r="F74" s="147" t="str">
        <f>Details2!F239</f>
        <v>NULL</v>
      </c>
      <c r="G74" s="147" t="str">
        <f>Details2!G239</f>
        <v>NULL</v>
      </c>
      <c r="H74" s="147" t="str">
        <f>Details2!H239</f>
        <v>NULL</v>
      </c>
      <c r="I74" s="147" t="str">
        <f>Details2!I239</f>
        <v>NULL</v>
      </c>
      <c r="J74" s="147" t="str">
        <f>Details2!J239</f>
        <v>NULL</v>
      </c>
      <c r="K74" s="147" t="str">
        <f>Details2!K239</f>
        <v>NULL</v>
      </c>
      <c r="L74" s="2"/>
      <c r="O74" s="4"/>
    </row>
    <row r="75" spans="2:16" x14ac:dyDescent="0.2">
      <c r="B75" t="str">
        <f>Details2!B240</f>
        <v>Air Force</v>
      </c>
      <c r="C75" t="str">
        <f>Details2!C240</f>
        <v>0802</v>
      </c>
      <c r="D75" t="str">
        <f>Details2!D240</f>
        <v>Andersen JB (36th Med Group)</v>
      </c>
      <c r="E75" t="str">
        <f>Details2!E240</f>
        <v>C</v>
      </c>
      <c r="F75" s="147" t="str">
        <f>Details2!F240</f>
        <v>NULL</v>
      </c>
      <c r="G75" s="147" t="str">
        <f>Details2!G240</f>
        <v>NULL</v>
      </c>
      <c r="H75" s="147" t="str">
        <f>Details2!H240</f>
        <v>NULL</v>
      </c>
      <c r="I75" s="147">
        <f>Details2!I240</f>
        <v>0</v>
      </c>
      <c r="J75" s="147">
        <f>Details2!J240</f>
        <v>0</v>
      </c>
      <c r="K75" s="147">
        <f>Details2!K240</f>
        <v>3481.1</v>
      </c>
      <c r="L75" s="2"/>
      <c r="O75" s="4"/>
    </row>
    <row r="76" spans="2:16" x14ac:dyDescent="0.2">
      <c r="B76" t="str">
        <f>Details2!B241</f>
        <v>Air Force</v>
      </c>
      <c r="C76" t="str">
        <f>Details2!C241</f>
        <v>0804</v>
      </c>
      <c r="D76" t="str">
        <f>Details2!D241</f>
        <v>18th Medical Group (Kadena AB)</v>
      </c>
      <c r="E76" t="str">
        <f>Details2!E241</f>
        <v>C</v>
      </c>
      <c r="F76" s="147" t="str">
        <f>Details2!F241</f>
        <v>NULL</v>
      </c>
      <c r="G76" s="147" t="str">
        <f>Details2!G241</f>
        <v>NULL</v>
      </c>
      <c r="H76" s="147" t="str">
        <f>Details2!H241</f>
        <v>NULL</v>
      </c>
      <c r="I76" s="147">
        <f>Details2!I241</f>
        <v>0</v>
      </c>
      <c r="J76" s="147">
        <f>Details2!J241</f>
        <v>4408.51</v>
      </c>
      <c r="K76" s="147">
        <f>Details2!K241</f>
        <v>7544.58</v>
      </c>
      <c r="L76" s="2"/>
      <c r="O76" s="4"/>
    </row>
    <row r="77" spans="2:16" x14ac:dyDescent="0.2">
      <c r="B77" t="str">
        <f>Details2!B242</f>
        <v>Air Force</v>
      </c>
      <c r="C77" t="str">
        <f>Details2!C242</f>
        <v>0805</v>
      </c>
      <c r="D77" t="str">
        <f>Details2!D242</f>
        <v>52nd Medical Group (Spangdahlem)</v>
      </c>
      <c r="E77" t="str">
        <f>Details2!E242</f>
        <v>C</v>
      </c>
      <c r="F77" s="147" t="str">
        <f>Details2!F242</f>
        <v>NULL</v>
      </c>
      <c r="G77" s="147" t="str">
        <f>Details2!G242</f>
        <v>NULL</v>
      </c>
      <c r="H77" s="147" t="str">
        <f>Details2!H242</f>
        <v>NULL</v>
      </c>
      <c r="I77" s="147">
        <f>Details2!I242</f>
        <v>0</v>
      </c>
      <c r="J77" s="147">
        <f>Details2!J242</f>
        <v>5116.75</v>
      </c>
      <c r="K77" s="147">
        <f>Details2!K242</f>
        <v>6509.15</v>
      </c>
      <c r="L77" s="2"/>
    </row>
    <row r="78" spans="2:16" x14ac:dyDescent="0.2">
      <c r="B78" t="str">
        <f>Details2!B243</f>
        <v>Air Force</v>
      </c>
      <c r="C78" t="str">
        <f>Details2!C243</f>
        <v>0806</v>
      </c>
      <c r="D78" t="str">
        <f>Details2!D243</f>
        <v>86th Medical Group-Ramstein (Ramstein AB)</v>
      </c>
      <c r="E78" t="str">
        <f>Details2!E243</f>
        <v>C</v>
      </c>
      <c r="F78" s="147" t="str">
        <f>Details2!F243</f>
        <v>NULL</v>
      </c>
      <c r="G78" s="147" t="str">
        <f>Details2!G243</f>
        <v>NULL</v>
      </c>
      <c r="H78" s="147" t="str">
        <f>Details2!H243</f>
        <v>NULL</v>
      </c>
      <c r="I78" s="147">
        <f>Details2!I243</f>
        <v>0</v>
      </c>
      <c r="J78" s="147">
        <f>Details2!J243</f>
        <v>0</v>
      </c>
      <c r="K78" s="147">
        <f>Details2!K243</f>
        <v>17334.599999999999</v>
      </c>
      <c r="L78" s="2"/>
    </row>
    <row r="79" spans="2:16" x14ac:dyDescent="0.2">
      <c r="B79" t="str">
        <f>Details2!B244</f>
        <v>Air Force</v>
      </c>
      <c r="C79" t="str">
        <f>Details2!C244</f>
        <v>0808</v>
      </c>
      <c r="D79" t="str">
        <f>Details2!D244</f>
        <v>31st Medical Group (Aviano)</v>
      </c>
      <c r="E79" t="str">
        <f>Details2!E244</f>
        <v>H</v>
      </c>
      <c r="F79" s="147" t="str">
        <f>Details2!F244</f>
        <v>NULL</v>
      </c>
      <c r="G79" s="147" t="str">
        <f>Details2!G244</f>
        <v>NULL</v>
      </c>
      <c r="H79" s="147" t="str">
        <f>Details2!H244</f>
        <v>NULL</v>
      </c>
      <c r="I79" s="147">
        <f>Details2!I244</f>
        <v>0</v>
      </c>
      <c r="J79" s="147">
        <f>Details2!J244</f>
        <v>0</v>
      </c>
      <c r="K79" s="147" t="str">
        <f>Details2!K244</f>
        <v>NULL</v>
      </c>
      <c r="L79" s="2"/>
      <c r="N79" s="6"/>
    </row>
    <row r="80" spans="2:16" x14ac:dyDescent="0.2">
      <c r="B80" t="str">
        <f>Details2!B245</f>
        <v>Air Force</v>
      </c>
      <c r="C80" t="str">
        <f>Details2!C245</f>
        <v>7139</v>
      </c>
      <c r="D80" t="str">
        <f>Details2!D245</f>
        <v>Hurlburt FLD (1st Special Operations Medical Group)</v>
      </c>
      <c r="E80" t="str">
        <f>Details2!E245</f>
        <v>C</v>
      </c>
      <c r="F80" s="147">
        <f>Details2!F245</f>
        <v>55296.44</v>
      </c>
      <c r="G80" s="147">
        <f>Details2!G245</f>
        <v>64930.61</v>
      </c>
      <c r="H80" s="147">
        <f>Details2!H245</f>
        <v>49568.18</v>
      </c>
      <c r="I80" s="147">
        <f>Details2!I245</f>
        <v>12983.88</v>
      </c>
      <c r="J80" s="147">
        <f>Details2!J245</f>
        <v>1176.99</v>
      </c>
      <c r="K80" s="147">
        <f>Details2!K245</f>
        <v>15026.87</v>
      </c>
      <c r="N80" s="9"/>
    </row>
    <row r="81" spans="2:14" x14ac:dyDescent="0.2">
      <c r="B81" t="str">
        <f>Details2!B246</f>
        <v>Air Force</v>
      </c>
      <c r="C81" t="str">
        <f>Details2!C246</f>
        <v>7200</v>
      </c>
      <c r="D81" t="str">
        <f>Details2!D246</f>
        <v>Buckley AFB (460th Medical Squadron)</v>
      </c>
      <c r="E81" t="str">
        <f>Details2!E246</f>
        <v>C</v>
      </c>
      <c r="F81" s="147">
        <f>Details2!F246</f>
        <v>178733.87</v>
      </c>
      <c r="G81" s="147">
        <f>Details2!G246</f>
        <v>143517.23000000001</v>
      </c>
      <c r="H81" s="147">
        <f>Details2!H246</f>
        <v>143318.54999999999</v>
      </c>
      <c r="I81" s="147">
        <f>Details2!I246</f>
        <v>74137.36</v>
      </c>
      <c r="J81" s="147">
        <f>Details2!J246</f>
        <v>172938.28</v>
      </c>
      <c r="K81" s="147">
        <f>Details2!K246</f>
        <v>134316.96</v>
      </c>
      <c r="N81" s="9"/>
    </row>
    <row r="82" spans="2:14" x14ac:dyDescent="0.2">
      <c r="B82" t="str">
        <f>Details2!B247</f>
        <v>ALL</v>
      </c>
      <c r="C82" t="str">
        <f>Details2!C247</f>
        <v>0000</v>
      </c>
      <c r="D82" t="str">
        <f>Details2!D247</f>
        <v>UBO Administrator</v>
      </c>
      <c r="E82" t="str">
        <f>Details2!E247</f>
        <v>NULL</v>
      </c>
      <c r="F82" s="147" t="str">
        <f>Details2!F247</f>
        <v>NULL</v>
      </c>
      <c r="G82" s="147" t="str">
        <f>Details2!G247</f>
        <v>NULL</v>
      </c>
      <c r="H82" s="147" t="str">
        <f>Details2!H247</f>
        <v>NULL</v>
      </c>
      <c r="I82" s="147" t="str">
        <f>Details2!I247</f>
        <v>NULL</v>
      </c>
      <c r="J82" s="147" t="str">
        <f>Details2!J247</f>
        <v>NULL</v>
      </c>
      <c r="K82" s="147" t="str">
        <f>Details2!K247</f>
        <v>NULL</v>
      </c>
      <c r="L82" s="9"/>
      <c r="N82" s="9"/>
    </row>
    <row r="83" spans="2:14" x14ac:dyDescent="0.2">
      <c r="B83" t="str">
        <f>Details2!B248</f>
        <v>Army</v>
      </c>
      <c r="C83" t="str">
        <f>Details2!C248</f>
        <v>0001</v>
      </c>
      <c r="D83" t="str">
        <f>Details2!D248</f>
        <v>Redstone Arsenal (Fox Army Health Clinic)</v>
      </c>
      <c r="E83" t="str">
        <f>Details2!E248</f>
        <v>C</v>
      </c>
      <c r="F83" s="147">
        <f>Details2!F248</f>
        <v>924714.56</v>
      </c>
      <c r="G83" s="147">
        <f>Details2!G248</f>
        <v>229286.18</v>
      </c>
      <c r="H83" s="147">
        <f>Details2!H248</f>
        <v>345627.35</v>
      </c>
      <c r="I83" s="147">
        <f>Details2!I248</f>
        <v>178361.59</v>
      </c>
      <c r="J83" s="147">
        <f>Details2!J248</f>
        <v>1258063.95</v>
      </c>
      <c r="K83" s="147">
        <f>Details2!K248</f>
        <v>1029917.61</v>
      </c>
      <c r="L83" s="9"/>
    </row>
    <row r="84" spans="2:14" x14ac:dyDescent="0.2">
      <c r="B84" t="str">
        <f>Details2!B249</f>
        <v>Army</v>
      </c>
      <c r="C84" t="str">
        <f>Details2!C249</f>
        <v>0002</v>
      </c>
      <c r="D84" t="str">
        <f>Details2!D249</f>
        <v>Ft. McClellan (Patterson ACH)</v>
      </c>
      <c r="E84" t="str">
        <f>Details2!E249</f>
        <v>I</v>
      </c>
      <c r="F84" s="147" t="str">
        <f>Details2!F249</f>
        <v>NULL</v>
      </c>
      <c r="G84" s="147" t="str">
        <f>Details2!G249</f>
        <v>NULL</v>
      </c>
      <c r="H84" s="147" t="str">
        <f>Details2!H249</f>
        <v>NULL</v>
      </c>
      <c r="I84" s="147" t="str">
        <f>Details2!I249</f>
        <v>NULL</v>
      </c>
      <c r="J84" s="147" t="str">
        <f>Details2!J249</f>
        <v>NULL</v>
      </c>
      <c r="K84" s="147" t="str">
        <f>Details2!K249</f>
        <v>NULL</v>
      </c>
      <c r="L84" s="9"/>
      <c r="N84" s="6"/>
    </row>
    <row r="85" spans="2:14" x14ac:dyDescent="0.2">
      <c r="B85" t="str">
        <f>Details2!B250</f>
        <v>Army</v>
      </c>
      <c r="C85" t="str">
        <f>Details2!C250</f>
        <v>0003</v>
      </c>
      <c r="D85" t="str">
        <f>Details2!D250</f>
        <v>Ft. Rucker (Lyster Army Health Clinic)</v>
      </c>
      <c r="E85" t="str">
        <f>Details2!E250</f>
        <v>C</v>
      </c>
      <c r="F85" s="147">
        <f>Details2!F250</f>
        <v>541292.73</v>
      </c>
      <c r="G85" s="147">
        <f>Details2!G250</f>
        <v>590805.41</v>
      </c>
      <c r="H85" s="147">
        <f>Details2!H250</f>
        <v>438165.44</v>
      </c>
      <c r="I85" s="147">
        <f>Details2!I250</f>
        <v>334338.18</v>
      </c>
      <c r="J85" s="147">
        <f>Details2!J250</f>
        <v>578199.85</v>
      </c>
      <c r="K85" s="147">
        <f>Details2!K250</f>
        <v>876716.92</v>
      </c>
      <c r="L85" s="9"/>
      <c r="N85" s="6"/>
    </row>
    <row r="86" spans="2:14" x14ac:dyDescent="0.2">
      <c r="B86" t="str">
        <f>Details2!B251</f>
        <v>Army</v>
      </c>
      <c r="C86" t="str">
        <f>Details2!C251</f>
        <v>0005</v>
      </c>
      <c r="D86" t="str">
        <f>Details2!D251</f>
        <v>Ft. Wainwright (Bassett Army Community Hospital)</v>
      </c>
      <c r="E86" t="str">
        <f>Details2!E251</f>
        <v>H</v>
      </c>
      <c r="F86" s="147">
        <f>Details2!F251</f>
        <v>417710.86</v>
      </c>
      <c r="G86" s="147">
        <f>Details2!G251</f>
        <v>419577.66</v>
      </c>
      <c r="H86" s="147">
        <f>Details2!H251</f>
        <v>409750.06</v>
      </c>
      <c r="I86" s="147">
        <f>Details2!I251</f>
        <v>272054.15000000002</v>
      </c>
      <c r="J86" s="147">
        <f>Details2!J251</f>
        <v>353591.99</v>
      </c>
      <c r="K86" s="147">
        <f>Details2!K251</f>
        <v>308474.39</v>
      </c>
      <c r="N86" s="3"/>
    </row>
    <row r="87" spans="2:14" x14ac:dyDescent="0.2">
      <c r="B87" t="str">
        <f>Details2!B252</f>
        <v>Army</v>
      </c>
      <c r="C87" t="str">
        <f>Details2!C252</f>
        <v>0008</v>
      </c>
      <c r="D87" t="str">
        <f>Details2!D252</f>
        <v>Ft. Huachuca (Bliss Army Health Clinic)</v>
      </c>
      <c r="E87" t="str">
        <f>Details2!E252</f>
        <v>C</v>
      </c>
      <c r="F87" s="147">
        <f>Details2!F252</f>
        <v>117729.17</v>
      </c>
      <c r="G87" s="147">
        <f>Details2!G252</f>
        <v>91176.82</v>
      </c>
      <c r="H87" s="147">
        <f>Details2!H252</f>
        <v>111356.59</v>
      </c>
      <c r="I87" s="147">
        <f>Details2!I252</f>
        <v>22675.74</v>
      </c>
      <c r="J87" s="147">
        <f>Details2!J252</f>
        <v>66476.88</v>
      </c>
      <c r="K87" s="147">
        <f>Details2!K252</f>
        <v>76312.92</v>
      </c>
      <c r="L87" s="3"/>
      <c r="N87" s="3"/>
    </row>
    <row r="88" spans="2:14" x14ac:dyDescent="0.2">
      <c r="B88" t="str">
        <f>Details2!B253</f>
        <v>Army</v>
      </c>
      <c r="C88" t="str">
        <f>Details2!C253</f>
        <v>0032</v>
      </c>
      <c r="D88" t="str">
        <f>Details2!D253</f>
        <v>Ft. Carson (Evans Army Community Hospital)</v>
      </c>
      <c r="E88" t="str">
        <f>Details2!E253</f>
        <v>H</v>
      </c>
      <c r="F88" s="147">
        <f>Details2!F253</f>
        <v>289972.86</v>
      </c>
      <c r="G88" s="147">
        <f>Details2!G253</f>
        <v>140135.92000000001</v>
      </c>
      <c r="H88" s="147">
        <f>Details2!H253</f>
        <v>226078.07999999999</v>
      </c>
      <c r="I88" s="147">
        <f>Details2!I253</f>
        <v>771245.63</v>
      </c>
      <c r="J88" s="147">
        <f>Details2!J253</f>
        <v>235985.93</v>
      </c>
      <c r="K88" s="147">
        <f>Details2!K253</f>
        <v>212497.89</v>
      </c>
      <c r="L88" s="3"/>
    </row>
    <row r="89" spans="2:14" x14ac:dyDescent="0.2">
      <c r="B89" t="str">
        <f>Details2!B254</f>
        <v>Army</v>
      </c>
      <c r="C89" t="str">
        <f>Details2!C254</f>
        <v>0037</v>
      </c>
      <c r="D89" t="str">
        <f>Details2!D254</f>
        <v>Washington D.C. (Walter Reed Army Medical Center)</v>
      </c>
      <c r="E89" t="str">
        <f>Details2!E254</f>
        <v>I</v>
      </c>
      <c r="F89" s="147">
        <f>Details2!F254</f>
        <v>40288.89</v>
      </c>
      <c r="G89" s="147" t="str">
        <f>Details2!G254</f>
        <v>NULL</v>
      </c>
      <c r="H89" s="147" t="str">
        <f>Details2!H254</f>
        <v>NULL</v>
      </c>
      <c r="I89" s="147" t="str">
        <f>Details2!I254</f>
        <v>NULL</v>
      </c>
      <c r="J89" s="147" t="str">
        <f>Details2!J254</f>
        <v>NULL</v>
      </c>
      <c r="K89" s="147" t="str">
        <f>Details2!K254</f>
        <v>NULL</v>
      </c>
      <c r="L89" s="24"/>
    </row>
    <row r="90" spans="2:14" x14ac:dyDescent="0.2">
      <c r="B90" t="str">
        <f>Details2!B255</f>
        <v>Army</v>
      </c>
      <c r="C90" t="str">
        <f>Details2!C255</f>
        <v>0047</v>
      </c>
      <c r="D90" t="str">
        <f>Details2!D255</f>
        <v>Ft. Gordon (AMC Eisenhower-Gordon)</v>
      </c>
      <c r="E90" t="str">
        <f>Details2!E255</f>
        <v>H</v>
      </c>
      <c r="F90" s="147">
        <f>Details2!F255</f>
        <v>365651.21</v>
      </c>
      <c r="G90" s="147">
        <f>Details2!G255</f>
        <v>267584.43</v>
      </c>
      <c r="H90" s="147">
        <f>Details2!H255</f>
        <v>396693.1</v>
      </c>
      <c r="I90" s="147">
        <f>Details2!I255</f>
        <v>145248.42000000001</v>
      </c>
      <c r="J90" s="147">
        <f>Details2!J255</f>
        <v>314715.59000000003</v>
      </c>
      <c r="K90" s="147">
        <f>Details2!K255</f>
        <v>204991.39</v>
      </c>
      <c r="L90" s="3"/>
    </row>
    <row r="91" spans="2:14" x14ac:dyDescent="0.2">
      <c r="B91" t="str">
        <f>Details2!B256</f>
        <v>Army</v>
      </c>
      <c r="C91" t="str">
        <f>Details2!C256</f>
        <v>0048</v>
      </c>
      <c r="D91" t="str">
        <f>Details2!D256</f>
        <v>Ft. Benning (ACH Martin-Benning)</v>
      </c>
      <c r="E91" t="str">
        <f>Details2!E256</f>
        <v>H</v>
      </c>
      <c r="F91" s="147">
        <f>Details2!F256</f>
        <v>278708.87</v>
      </c>
      <c r="G91" s="147">
        <f>Details2!G256</f>
        <v>184420.33</v>
      </c>
      <c r="H91" s="147">
        <f>Details2!H256</f>
        <v>213374.03</v>
      </c>
      <c r="I91" s="147">
        <f>Details2!I256</f>
        <v>114638.9</v>
      </c>
      <c r="J91" s="147">
        <f>Details2!J256</f>
        <v>239248.77</v>
      </c>
      <c r="K91" s="147">
        <f>Details2!K256</f>
        <v>215680.93</v>
      </c>
    </row>
    <row r="92" spans="2:14" x14ac:dyDescent="0.2">
      <c r="B92" t="str">
        <f>Details2!B257</f>
        <v>Army</v>
      </c>
      <c r="C92" t="str">
        <f>Details2!C257</f>
        <v>0049</v>
      </c>
      <c r="D92" t="str">
        <f>Details2!D257</f>
        <v>Ft. Stewart (Winn Army Community Hospital)</v>
      </c>
      <c r="E92" t="str">
        <f>Details2!E257</f>
        <v>H</v>
      </c>
      <c r="F92" s="147">
        <f>Details2!F257</f>
        <v>262041.04</v>
      </c>
      <c r="G92" s="147">
        <f>Details2!G257</f>
        <v>192835.71</v>
      </c>
      <c r="H92" s="147">
        <f>Details2!H257</f>
        <v>195814.81</v>
      </c>
      <c r="I92" s="147">
        <f>Details2!I257</f>
        <v>106060.91</v>
      </c>
      <c r="J92" s="147">
        <f>Details2!J257</f>
        <v>120257.73</v>
      </c>
      <c r="K92" s="147">
        <f>Details2!K257</f>
        <v>163619.37</v>
      </c>
    </row>
    <row r="93" spans="2:14" x14ac:dyDescent="0.2">
      <c r="B93" t="str">
        <f>Details2!B258</f>
        <v>Army</v>
      </c>
      <c r="C93" t="str">
        <f>Details2!C258</f>
        <v>0052</v>
      </c>
      <c r="D93" t="str">
        <f>Details2!D258</f>
        <v>Ft. Shafter (Tripler Army Medical Center)</v>
      </c>
      <c r="E93" t="str">
        <f>Details2!E258</f>
        <v>H</v>
      </c>
      <c r="F93" s="147">
        <f>Details2!F258</f>
        <v>768635.85</v>
      </c>
      <c r="G93" s="147">
        <f>Details2!G258</f>
        <v>624664.84</v>
      </c>
      <c r="H93" s="147">
        <f>Details2!H258</f>
        <v>499524.13</v>
      </c>
      <c r="I93" s="147">
        <f>Details2!I258</f>
        <v>396941.03</v>
      </c>
      <c r="J93" s="147">
        <f>Details2!J258</f>
        <v>719365.36</v>
      </c>
      <c r="K93" s="147">
        <f>Details2!K258</f>
        <v>883278.62</v>
      </c>
    </row>
    <row r="94" spans="2:14" x14ac:dyDescent="0.2">
      <c r="B94" t="str">
        <f>Details2!B259</f>
        <v>Army</v>
      </c>
      <c r="C94" t="str">
        <f>Details2!C259</f>
        <v>0057</v>
      </c>
      <c r="D94" t="str">
        <f>Details2!D259</f>
        <v>Ft. Riley (Irwin Army Community Hospital)</v>
      </c>
      <c r="E94" t="str">
        <f>Details2!E259</f>
        <v>H</v>
      </c>
      <c r="F94" s="147">
        <f>Details2!F259</f>
        <v>164481.81</v>
      </c>
      <c r="G94" s="147">
        <f>Details2!G259</f>
        <v>171665.64</v>
      </c>
      <c r="H94" s="147">
        <f>Details2!H259</f>
        <v>155100.45000000001</v>
      </c>
      <c r="I94" s="147">
        <f>Details2!I259</f>
        <v>16867.36</v>
      </c>
      <c r="J94" s="147">
        <f>Details2!J259</f>
        <v>109416.35</v>
      </c>
      <c r="K94" s="147">
        <f>Details2!K259</f>
        <v>163250.59</v>
      </c>
    </row>
    <row r="95" spans="2:14" x14ac:dyDescent="0.2">
      <c r="B95" t="str">
        <f>Details2!B260</f>
        <v>Army</v>
      </c>
      <c r="C95" t="str">
        <f>Details2!C260</f>
        <v>0058</v>
      </c>
      <c r="D95" t="str">
        <f>Details2!D260</f>
        <v>Ft. Leavenworth (Munson Army Health Clinic)</v>
      </c>
      <c r="E95" t="str">
        <f>Details2!E260</f>
        <v>C</v>
      </c>
      <c r="F95" s="147">
        <f>Details2!F260</f>
        <v>21410.01</v>
      </c>
      <c r="G95" s="147">
        <f>Details2!G260</f>
        <v>73094.350000000006</v>
      </c>
      <c r="H95" s="147">
        <f>Details2!H260</f>
        <v>6132.82</v>
      </c>
      <c r="I95" s="147" t="str">
        <f>Details2!I260</f>
        <v>NULL</v>
      </c>
      <c r="J95" s="147">
        <f>Details2!J260</f>
        <v>3924.12</v>
      </c>
      <c r="K95" s="147">
        <f>Details2!K260</f>
        <v>172181.13</v>
      </c>
    </row>
    <row r="96" spans="2:14" x14ac:dyDescent="0.2">
      <c r="B96" t="str">
        <f>Details2!B261</f>
        <v>Army</v>
      </c>
      <c r="C96" t="str">
        <f>Details2!C261</f>
        <v>0060</v>
      </c>
      <c r="D96" t="str">
        <f>Details2!D261</f>
        <v>Ft. Campbell (Blanchfield Army Comm Hospital)</v>
      </c>
      <c r="E96" t="str">
        <f>Details2!E261</f>
        <v>H</v>
      </c>
      <c r="F96" s="147">
        <f>Details2!F261</f>
        <v>293748.86</v>
      </c>
      <c r="G96" s="147">
        <f>Details2!G261</f>
        <v>147463.01</v>
      </c>
      <c r="H96" s="147">
        <f>Details2!H261</f>
        <v>189011.67</v>
      </c>
      <c r="I96" s="147">
        <f>Details2!I261</f>
        <v>85053.4</v>
      </c>
      <c r="J96" s="147">
        <f>Details2!J261</f>
        <v>283027.95</v>
      </c>
      <c r="K96" s="147">
        <f>Details2!K261</f>
        <v>317114.26</v>
      </c>
    </row>
    <row r="97" spans="2:12" x14ac:dyDescent="0.2">
      <c r="B97" t="str">
        <f>Details2!B262</f>
        <v>Army</v>
      </c>
      <c r="C97" t="str">
        <f>Details2!C262</f>
        <v>0061</v>
      </c>
      <c r="D97" t="str">
        <f>Details2!D262</f>
        <v>Ft. Knox (Ireland Army Community Hospital)</v>
      </c>
      <c r="E97" t="str">
        <f>Details2!E262</f>
        <v>H</v>
      </c>
      <c r="F97" s="147">
        <f>Details2!F262</f>
        <v>380526.58</v>
      </c>
      <c r="G97" s="147">
        <f>Details2!G262</f>
        <v>223104.58</v>
      </c>
      <c r="H97" s="147">
        <f>Details2!H262</f>
        <v>305028.2</v>
      </c>
      <c r="I97" s="147">
        <f>Details2!I262</f>
        <v>176608.18</v>
      </c>
      <c r="J97" s="147">
        <f>Details2!J262</f>
        <v>297322.96000000002</v>
      </c>
      <c r="K97" s="147">
        <f>Details2!K262</f>
        <v>455538.16</v>
      </c>
    </row>
    <row r="98" spans="2:12" x14ac:dyDescent="0.2">
      <c r="B98" t="str">
        <f>Details2!B263</f>
        <v>Army</v>
      </c>
      <c r="C98" t="str">
        <f>Details2!C263</f>
        <v>0064</v>
      </c>
      <c r="D98" t="str">
        <f>Details2!D263</f>
        <v>Ft. Polk (Bayne-Jones Army Community Hospital)</v>
      </c>
      <c r="E98" t="str">
        <f>Details2!E263</f>
        <v>H</v>
      </c>
      <c r="F98" s="147">
        <f>Details2!F263</f>
        <v>149600.71</v>
      </c>
      <c r="G98" s="147">
        <f>Details2!G263</f>
        <v>66386.38</v>
      </c>
      <c r="H98" s="147">
        <f>Details2!H263</f>
        <v>86347.85</v>
      </c>
      <c r="I98" s="147">
        <f>Details2!I263</f>
        <v>36478.129999999997</v>
      </c>
      <c r="J98" s="147">
        <f>Details2!J263</f>
        <v>230746.28</v>
      </c>
      <c r="K98" s="147">
        <f>Details2!K263</f>
        <v>115497.93</v>
      </c>
    </row>
    <row r="99" spans="2:12" x14ac:dyDescent="0.2">
      <c r="B99" t="str">
        <f>Details2!B264</f>
        <v>Army</v>
      </c>
      <c r="C99" t="str">
        <f>Details2!C264</f>
        <v>0069</v>
      </c>
      <c r="D99" t="str">
        <f>Details2!D264</f>
        <v>Ft. Meade (Kimbrough Ambulatory Care Center)</v>
      </c>
      <c r="E99" t="str">
        <f>Details2!E264</f>
        <v>C</v>
      </c>
      <c r="F99" s="147">
        <f>Details2!F264</f>
        <v>1090220.69</v>
      </c>
      <c r="G99" s="147">
        <f>Details2!G264</f>
        <v>802423.67</v>
      </c>
      <c r="H99" s="147">
        <f>Details2!H264</f>
        <v>1190139.3500000001</v>
      </c>
      <c r="I99" s="147">
        <f>Details2!I264</f>
        <v>141702.82</v>
      </c>
      <c r="J99" s="147">
        <f>Details2!J264</f>
        <v>1402566.42</v>
      </c>
      <c r="K99" s="147">
        <f>Details2!K264</f>
        <v>903191.22</v>
      </c>
    </row>
    <row r="100" spans="2:12" x14ac:dyDescent="0.2">
      <c r="B100" t="str">
        <f>Details2!B265</f>
        <v>Army</v>
      </c>
      <c r="C100" t="str">
        <f>Details2!C265</f>
        <v>0075</v>
      </c>
      <c r="D100" t="str">
        <f>Details2!D265</f>
        <v>Ft. Leonard Wood (Wood Army Community Hospital)</v>
      </c>
      <c r="E100" t="str">
        <f>Details2!E265</f>
        <v>H</v>
      </c>
      <c r="F100" s="147">
        <f>Details2!F265</f>
        <v>86635.21</v>
      </c>
      <c r="G100" s="147">
        <f>Details2!G265</f>
        <v>67421.31</v>
      </c>
      <c r="H100" s="147">
        <f>Details2!H265</f>
        <v>137704.21</v>
      </c>
      <c r="I100" s="147" t="str">
        <f>Details2!I265</f>
        <v>NULL</v>
      </c>
      <c r="J100" s="147">
        <f>Details2!J265</f>
        <v>71932.56</v>
      </c>
      <c r="K100" s="147">
        <f>Details2!K265</f>
        <v>111678.94</v>
      </c>
    </row>
    <row r="101" spans="2:12" x14ac:dyDescent="0.2">
      <c r="B101" t="str">
        <f>Details2!B266</f>
        <v>Army</v>
      </c>
      <c r="C101" t="str">
        <f>Details2!C266</f>
        <v>0081</v>
      </c>
      <c r="D101" t="str">
        <f>Details2!D266</f>
        <v>Ft. Monmouth (Patterson Army Health Clinic)</v>
      </c>
      <c r="E101" t="str">
        <f>Details2!E266</f>
        <v>I</v>
      </c>
      <c r="F101" s="147" t="str">
        <f>Details2!F266</f>
        <v>NULL</v>
      </c>
      <c r="G101" s="147" t="str">
        <f>Details2!G266</f>
        <v>NULL</v>
      </c>
      <c r="H101" s="147" t="str">
        <f>Details2!H266</f>
        <v>NULL</v>
      </c>
      <c r="I101" s="147" t="str">
        <f>Details2!I266</f>
        <v>NULL</v>
      </c>
      <c r="J101" s="147" t="str">
        <f>Details2!J266</f>
        <v>NULL</v>
      </c>
      <c r="K101" s="147" t="str">
        <f>Details2!K266</f>
        <v>NULL</v>
      </c>
    </row>
    <row r="102" spans="2:12" x14ac:dyDescent="0.2">
      <c r="B102" t="str">
        <f>Details2!B267</f>
        <v>Army</v>
      </c>
      <c r="C102" t="str">
        <f>Details2!C267</f>
        <v>0086</v>
      </c>
      <c r="D102" t="str">
        <f>Details2!D267</f>
        <v>West Point (Keller Army Community Hospital)</v>
      </c>
      <c r="E102" t="str">
        <f>Details2!E267</f>
        <v>H</v>
      </c>
      <c r="F102" s="147">
        <f>Details2!F267</f>
        <v>120269.17</v>
      </c>
      <c r="G102" s="147">
        <f>Details2!G267</f>
        <v>57860.08</v>
      </c>
      <c r="H102" s="147">
        <f>Details2!H267</f>
        <v>72341.919999999998</v>
      </c>
      <c r="I102" s="147">
        <f>Details2!I267</f>
        <v>0</v>
      </c>
      <c r="J102" s="147">
        <f>Details2!J267</f>
        <v>100879.78</v>
      </c>
      <c r="K102" s="147">
        <f>Details2!K267</f>
        <v>29552.2</v>
      </c>
      <c r="L102" s="24"/>
    </row>
    <row r="103" spans="2:12" x14ac:dyDescent="0.2">
      <c r="B103" t="str">
        <f>Details2!B268</f>
        <v>Army</v>
      </c>
      <c r="C103" t="str">
        <f>Details2!C268</f>
        <v>0089</v>
      </c>
      <c r="D103" t="str">
        <f>Details2!D268</f>
        <v>Ft. Bragg (Womack Army Medical Center)</v>
      </c>
      <c r="E103" t="str">
        <f>Details2!E268</f>
        <v>H</v>
      </c>
      <c r="F103" s="147">
        <f>Details2!F268</f>
        <v>424607.82</v>
      </c>
      <c r="G103" s="147">
        <f>Details2!G268</f>
        <v>249568</v>
      </c>
      <c r="H103" s="147">
        <f>Details2!H268</f>
        <v>572061.59</v>
      </c>
      <c r="I103" s="147">
        <f>Details2!I268</f>
        <v>209086.75</v>
      </c>
      <c r="J103" s="147">
        <f>Details2!J268</f>
        <v>423655.86</v>
      </c>
      <c r="K103" s="147">
        <f>Details2!K268</f>
        <v>571994.9</v>
      </c>
      <c r="L103" s="24"/>
    </row>
    <row r="104" spans="2:12" x14ac:dyDescent="0.2">
      <c r="B104" t="str">
        <f>Details2!B269</f>
        <v>Army</v>
      </c>
      <c r="C104" t="str">
        <f>Details2!C269</f>
        <v>0098</v>
      </c>
      <c r="D104" t="str">
        <f>Details2!D269</f>
        <v>Ft. Sill (Reynolds Army Community Hospital)</v>
      </c>
      <c r="E104" t="str">
        <f>Details2!E269</f>
        <v>H</v>
      </c>
      <c r="F104" s="147">
        <f>Details2!F269</f>
        <v>269675.82</v>
      </c>
      <c r="G104" s="147">
        <f>Details2!G269</f>
        <v>270560.51</v>
      </c>
      <c r="H104" s="147">
        <f>Details2!H269</f>
        <v>259410.59</v>
      </c>
      <c r="I104" s="147">
        <f>Details2!I269</f>
        <v>187078.47</v>
      </c>
      <c r="J104" s="147">
        <f>Details2!J269</f>
        <v>212669.8</v>
      </c>
      <c r="K104" s="147">
        <f>Details2!K269</f>
        <v>249533.87</v>
      </c>
    </row>
    <row r="105" spans="2:12" x14ac:dyDescent="0.2">
      <c r="B105" t="str">
        <f>Details2!B270</f>
        <v>Army</v>
      </c>
      <c r="C105" t="str">
        <f>Details2!C270</f>
        <v>0105</v>
      </c>
      <c r="D105" t="str">
        <f>Details2!D270</f>
        <v>Ft. Jackson (Moncrief Army Community Hospital)</v>
      </c>
      <c r="E105" t="str">
        <f>Details2!E270</f>
        <v>H</v>
      </c>
      <c r="F105" s="147">
        <f>Details2!F270</f>
        <v>590915.28</v>
      </c>
      <c r="G105" s="147">
        <f>Details2!G270</f>
        <v>137601.73000000001</v>
      </c>
      <c r="H105" s="147">
        <f>Details2!H270</f>
        <v>265631.93</v>
      </c>
      <c r="I105" s="147">
        <f>Details2!I270</f>
        <v>79274.92</v>
      </c>
      <c r="J105" s="147">
        <f>Details2!J270</f>
        <v>220180.19</v>
      </c>
      <c r="K105" s="147">
        <f>Details2!K270</f>
        <v>155302.85</v>
      </c>
    </row>
    <row r="106" spans="2:12" x14ac:dyDescent="0.2">
      <c r="B106" t="str">
        <f>Details2!B271</f>
        <v>Army</v>
      </c>
      <c r="C106" t="str">
        <f>Details2!C271</f>
        <v>0108</v>
      </c>
      <c r="D106" t="str">
        <f>Details2!D271</f>
        <v>Ft. Bliss (William Beaumont Army Medical Center)</v>
      </c>
      <c r="E106" t="str">
        <f>Details2!E271</f>
        <v>H</v>
      </c>
      <c r="F106" s="147">
        <f>Details2!F271</f>
        <v>697382.92</v>
      </c>
      <c r="G106" s="147">
        <f>Details2!G271</f>
        <v>302427.87</v>
      </c>
      <c r="H106" s="147">
        <f>Details2!H271</f>
        <v>512550.55</v>
      </c>
      <c r="I106" s="147">
        <f>Details2!I271</f>
        <v>288472.12</v>
      </c>
      <c r="J106" s="147">
        <f>Details2!J271</f>
        <v>341956.99</v>
      </c>
      <c r="K106" s="147">
        <f>Details2!K271</f>
        <v>235332.37</v>
      </c>
    </row>
    <row r="107" spans="2:12" x14ac:dyDescent="0.2">
      <c r="B107" t="str">
        <f>Details2!B272</f>
        <v>Army</v>
      </c>
      <c r="C107" t="str">
        <f>Details2!C272</f>
        <v>0109</v>
      </c>
      <c r="D107" t="str">
        <f>Details2!D272</f>
        <v>BAMC-SAMMC JBSA FSH</v>
      </c>
      <c r="E107" t="str">
        <f>Details2!E272</f>
        <v>H</v>
      </c>
      <c r="F107" s="147">
        <f>Details2!F272</f>
        <v>651174.03</v>
      </c>
      <c r="G107" s="147">
        <f>Details2!G272</f>
        <v>954771.01</v>
      </c>
      <c r="H107" s="147">
        <f>Details2!H272</f>
        <v>1305977.82</v>
      </c>
      <c r="I107" s="147">
        <f>Details2!I272</f>
        <v>466403.63</v>
      </c>
      <c r="J107" s="147">
        <f>Details2!J272</f>
        <v>1704069.32</v>
      </c>
      <c r="K107" s="147">
        <f>Details2!K272</f>
        <v>1383476.66</v>
      </c>
    </row>
    <row r="108" spans="2:12" x14ac:dyDescent="0.2">
      <c r="B108" t="str">
        <f>Details2!B273</f>
        <v>Army</v>
      </c>
      <c r="C108" t="str">
        <f>Details2!C273</f>
        <v>0110</v>
      </c>
      <c r="D108" t="str">
        <f>Details2!D273</f>
        <v>Ft. Hood (C.R. Darnall Army Medical Center)</v>
      </c>
      <c r="E108" t="str">
        <f>Details2!E273</f>
        <v>H</v>
      </c>
      <c r="F108" s="147">
        <f>Details2!F273</f>
        <v>254856.91</v>
      </c>
      <c r="G108" s="147">
        <f>Details2!G273</f>
        <v>186847.27</v>
      </c>
      <c r="H108" s="147">
        <f>Details2!H273</f>
        <v>226271.04</v>
      </c>
      <c r="I108" s="147">
        <f>Details2!I273</f>
        <v>93359.95</v>
      </c>
      <c r="J108" s="147">
        <f>Details2!J273</f>
        <v>416872.3</v>
      </c>
      <c r="K108" s="147">
        <f>Details2!K273</f>
        <v>404411.58</v>
      </c>
    </row>
    <row r="109" spans="2:12" x14ac:dyDescent="0.2">
      <c r="B109" t="str">
        <f>Details2!B274</f>
        <v>Army</v>
      </c>
      <c r="C109" t="str">
        <f>Details2!C274</f>
        <v>0121</v>
      </c>
      <c r="D109" t="str">
        <f>Details2!D274</f>
        <v>Ft. Eustis (McDonald Army Health Center)</v>
      </c>
      <c r="E109" t="str">
        <f>Details2!E274</f>
        <v>H</v>
      </c>
      <c r="F109" s="147">
        <f>Details2!F274</f>
        <v>103579.39</v>
      </c>
      <c r="G109" s="147">
        <f>Details2!G274</f>
        <v>84030</v>
      </c>
      <c r="H109" s="147">
        <f>Details2!H274</f>
        <v>188480.8</v>
      </c>
      <c r="I109" s="147">
        <f>Details2!I274</f>
        <v>52303.46</v>
      </c>
      <c r="J109" s="147">
        <f>Details2!J274</f>
        <v>246958.29</v>
      </c>
      <c r="K109" s="147">
        <f>Details2!K274</f>
        <v>175495.59</v>
      </c>
    </row>
    <row r="110" spans="2:12" x14ac:dyDescent="0.2">
      <c r="B110" t="str">
        <f>Details2!B275</f>
        <v>Army</v>
      </c>
      <c r="C110" t="str">
        <f>Details2!C275</f>
        <v>0122</v>
      </c>
      <c r="D110" t="str">
        <f>Details2!D275</f>
        <v>Ft. Lee (Kenner Army Health Clinic)</v>
      </c>
      <c r="E110" t="str">
        <f>Details2!E275</f>
        <v>C</v>
      </c>
      <c r="F110" s="147">
        <f>Details2!F275</f>
        <v>350924.3</v>
      </c>
      <c r="G110" s="147">
        <f>Details2!G275</f>
        <v>207465.68</v>
      </c>
      <c r="H110" s="147">
        <f>Details2!H275</f>
        <v>212991.73</v>
      </c>
      <c r="I110" s="147" t="str">
        <f>Details2!I275</f>
        <v>NULL</v>
      </c>
      <c r="J110" s="147">
        <f>Details2!J275</f>
        <v>365657.42</v>
      </c>
      <c r="K110" s="147">
        <f>Details2!K275</f>
        <v>237758.38</v>
      </c>
    </row>
    <row r="111" spans="2:12" x14ac:dyDescent="0.2">
      <c r="B111" t="str">
        <f>Details2!B276</f>
        <v>Army</v>
      </c>
      <c r="C111" t="str">
        <f>Details2!C276</f>
        <v>0125</v>
      </c>
      <c r="D111" t="str">
        <f>Details2!D276</f>
        <v>Ft. Lewis (Madigan Army Medical Center)</v>
      </c>
      <c r="E111" t="str">
        <f>Details2!E276</f>
        <v>H</v>
      </c>
      <c r="F111" s="147">
        <f>Details2!F276</f>
        <v>769314.77</v>
      </c>
      <c r="G111" s="147">
        <f>Details2!G276</f>
        <v>646184.88</v>
      </c>
      <c r="H111" s="147">
        <f>Details2!H276</f>
        <v>768565.8</v>
      </c>
      <c r="I111" s="147">
        <f>Details2!I276</f>
        <v>387124.73</v>
      </c>
      <c r="J111" s="147">
        <f>Details2!J276</f>
        <v>615630.55000000005</v>
      </c>
      <c r="K111" s="147">
        <f>Details2!K276</f>
        <v>756964.05</v>
      </c>
      <c r="L111" s="24"/>
    </row>
    <row r="112" spans="2:12" x14ac:dyDescent="0.2">
      <c r="B112" t="str">
        <f>Details2!B277</f>
        <v>Army</v>
      </c>
      <c r="C112" t="str">
        <f>Details2!C277</f>
        <v>0131</v>
      </c>
      <c r="D112" t="str">
        <f>Details2!D277</f>
        <v>Ft. Irwin (Weed Army Community Hospital)</v>
      </c>
      <c r="E112" t="str">
        <f>Details2!E277</f>
        <v>H</v>
      </c>
      <c r="F112" s="147">
        <f>Details2!F277</f>
        <v>3719.16</v>
      </c>
      <c r="G112" s="147">
        <f>Details2!G277</f>
        <v>2690.93</v>
      </c>
      <c r="H112" s="147">
        <f>Details2!H277</f>
        <v>3195.42</v>
      </c>
      <c r="I112" s="147">
        <f>Details2!I277</f>
        <v>5892.36</v>
      </c>
      <c r="J112" s="147">
        <f>Details2!J277</f>
        <v>5860.71</v>
      </c>
      <c r="K112" s="147">
        <f>Details2!K277</f>
        <v>6449.31</v>
      </c>
    </row>
    <row r="113" spans="2:12" x14ac:dyDescent="0.2">
      <c r="B113" t="str">
        <f>Details2!B278</f>
        <v>Army</v>
      </c>
      <c r="C113" t="str">
        <f>Details2!C278</f>
        <v>0206</v>
      </c>
      <c r="D113" t="str">
        <f>Details2!D278</f>
        <v>Yuma Proving Grounds</v>
      </c>
      <c r="E113" t="str">
        <f>Details2!E278</f>
        <v>I</v>
      </c>
      <c r="F113" s="147" t="str">
        <f>Details2!F278</f>
        <v>NULL</v>
      </c>
      <c r="G113" s="147" t="str">
        <f>Details2!G278</f>
        <v>NULL</v>
      </c>
      <c r="H113" s="147" t="str">
        <f>Details2!H278</f>
        <v>NULL</v>
      </c>
      <c r="I113" s="147" t="str">
        <f>Details2!I278</f>
        <v>NULL</v>
      </c>
      <c r="J113" s="147" t="str">
        <f>Details2!J278</f>
        <v>NULL</v>
      </c>
      <c r="K113" s="147" t="str">
        <f>Details2!K278</f>
        <v>NULL</v>
      </c>
    </row>
    <row r="114" spans="2:12" x14ac:dyDescent="0.2">
      <c r="B114" t="str">
        <f>Details2!B279</f>
        <v>Army</v>
      </c>
      <c r="C114" t="str">
        <f>Details2!C279</f>
        <v>0256</v>
      </c>
      <c r="D114" t="str">
        <f>Details2!D279</f>
        <v>Pentagon Army Health Clinic</v>
      </c>
      <c r="E114" t="str">
        <f>Details2!E279</f>
        <v>I</v>
      </c>
      <c r="F114" s="147" t="str">
        <f>Details2!F279</f>
        <v>NULL</v>
      </c>
      <c r="G114" s="147" t="str">
        <f>Details2!G279</f>
        <v>NULL</v>
      </c>
      <c r="H114" s="147" t="str">
        <f>Details2!H279</f>
        <v>NULL</v>
      </c>
      <c r="I114" s="147" t="str">
        <f>Details2!I279</f>
        <v>NULL</v>
      </c>
      <c r="J114" s="147" t="str">
        <f>Details2!J279</f>
        <v>NULL</v>
      </c>
      <c r="K114" s="147" t="str">
        <f>Details2!K279</f>
        <v>NULL</v>
      </c>
    </row>
    <row r="115" spans="2:12" x14ac:dyDescent="0.2">
      <c r="B115" t="str">
        <f>Details2!B280</f>
        <v>Army</v>
      </c>
      <c r="C115" t="str">
        <f>Details2!C280</f>
        <v>0273</v>
      </c>
      <c r="D115" t="str">
        <f>Details2!D280</f>
        <v>Ft. McPherson (Lawrence Joel Army Health Clinic)</v>
      </c>
      <c r="E115" t="str">
        <f>Details2!E280</f>
        <v>I</v>
      </c>
      <c r="F115" s="147" t="str">
        <f>Details2!F280</f>
        <v>NULL</v>
      </c>
      <c r="G115" s="147" t="str">
        <f>Details2!G280</f>
        <v>NULL</v>
      </c>
      <c r="H115" s="147" t="str">
        <f>Details2!H280</f>
        <v>NULL</v>
      </c>
      <c r="I115" s="147" t="str">
        <f>Details2!I280</f>
        <v>NULL</v>
      </c>
      <c r="J115" s="147" t="str">
        <f>Details2!J280</f>
        <v>NULL</v>
      </c>
      <c r="K115" s="147" t="str">
        <f>Details2!K280</f>
        <v>NULL</v>
      </c>
    </row>
    <row r="116" spans="2:12" x14ac:dyDescent="0.2">
      <c r="B116" t="str">
        <f>Details2!B281</f>
        <v>Army</v>
      </c>
      <c r="C116" t="str">
        <f>Details2!C281</f>
        <v>0308</v>
      </c>
      <c r="D116" t="str">
        <f>Details2!D281</f>
        <v>Aberdeen Proving Grounds (Kirk Army Health Clinic)</v>
      </c>
      <c r="E116" t="str">
        <f>Details2!E281</f>
        <v>I</v>
      </c>
      <c r="F116" s="147" t="str">
        <f>Details2!F281</f>
        <v>NULL</v>
      </c>
      <c r="G116" s="147" t="str">
        <f>Details2!G281</f>
        <v>NULL</v>
      </c>
      <c r="H116" s="147" t="str">
        <f>Details2!H281</f>
        <v>NULL</v>
      </c>
      <c r="I116" s="147" t="str">
        <f>Details2!I281</f>
        <v>NULL</v>
      </c>
      <c r="J116" s="147" t="str">
        <f>Details2!J281</f>
        <v>NULL</v>
      </c>
      <c r="K116" s="147" t="str">
        <f>Details2!K281</f>
        <v>NULL</v>
      </c>
    </row>
    <row r="117" spans="2:12" x14ac:dyDescent="0.2">
      <c r="B117" t="str">
        <f>Details2!B282</f>
        <v>Army</v>
      </c>
      <c r="C117" t="str">
        <f>Details2!C282</f>
        <v>0309</v>
      </c>
      <c r="D117" t="str">
        <f>Details2!D282</f>
        <v>Ft. Detrick US Army Health Clinic</v>
      </c>
      <c r="E117" t="str">
        <f>Details2!E282</f>
        <v>I</v>
      </c>
      <c r="F117" s="147" t="str">
        <f>Details2!F282</f>
        <v>NULL</v>
      </c>
      <c r="G117" s="147" t="str">
        <f>Details2!G282</f>
        <v>NULL</v>
      </c>
      <c r="H117" s="147" t="str">
        <f>Details2!H282</f>
        <v>NULL</v>
      </c>
      <c r="I117" s="147" t="str">
        <f>Details2!I282</f>
        <v>NULL</v>
      </c>
      <c r="J117" s="147" t="str">
        <f>Details2!J282</f>
        <v>NULL</v>
      </c>
      <c r="K117" s="147" t="str">
        <f>Details2!K282</f>
        <v>NULL</v>
      </c>
    </row>
    <row r="118" spans="2:12" x14ac:dyDescent="0.2">
      <c r="B118" t="str">
        <f>Details2!B283</f>
        <v>Army</v>
      </c>
      <c r="C118" t="str">
        <f>Details2!C283</f>
        <v>0330</v>
      </c>
      <c r="D118" t="str">
        <f>Details2!D283</f>
        <v>Ft. Drum (Guthrie Army Health Clinic)</v>
      </c>
      <c r="E118" t="str">
        <f>Details2!E283</f>
        <v>C</v>
      </c>
      <c r="F118" s="147">
        <f>Details2!F283</f>
        <v>41902.94</v>
      </c>
      <c r="G118" s="147">
        <f>Details2!G283</f>
        <v>37859.93</v>
      </c>
      <c r="H118" s="147">
        <f>Details2!H283</f>
        <v>48919.47</v>
      </c>
      <c r="I118" s="147">
        <f>Details2!I283</f>
        <v>12415.28</v>
      </c>
      <c r="J118" s="147">
        <f>Details2!J283</f>
        <v>51078.25</v>
      </c>
      <c r="K118" s="147">
        <f>Details2!K283</f>
        <v>26668.38</v>
      </c>
      <c r="L118" s="24"/>
    </row>
    <row r="119" spans="2:12" x14ac:dyDescent="0.2">
      <c r="B119" t="str">
        <f>Details2!B284</f>
        <v>Army</v>
      </c>
      <c r="C119" t="str">
        <f>Details2!C284</f>
        <v>0350</v>
      </c>
      <c r="D119" t="str">
        <f>Details2!D284</f>
        <v>Ft. Indiantown Gap US Army Health Clinic</v>
      </c>
      <c r="E119" t="str">
        <f>Details2!E284</f>
        <v>I</v>
      </c>
      <c r="F119" s="147" t="str">
        <f>Details2!F284</f>
        <v>NULL</v>
      </c>
      <c r="G119" s="147" t="str">
        <f>Details2!G284</f>
        <v>NULL</v>
      </c>
      <c r="H119" s="147" t="str">
        <f>Details2!H284</f>
        <v>NULL</v>
      </c>
      <c r="I119" s="147" t="str">
        <f>Details2!I284</f>
        <v>NULL</v>
      </c>
      <c r="J119" s="147" t="str">
        <f>Details2!J284</f>
        <v>NULL</v>
      </c>
      <c r="K119" s="147" t="str">
        <f>Details2!K284</f>
        <v>NULL</v>
      </c>
    </row>
    <row r="120" spans="2:12" x14ac:dyDescent="0.2">
      <c r="B120" t="str">
        <f>Details2!B285</f>
        <v>Army</v>
      </c>
      <c r="C120" t="str">
        <f>Details2!C285</f>
        <v>0351</v>
      </c>
      <c r="D120" t="str">
        <f>Details2!D285</f>
        <v>Letterkenny US Army Health Clinic</v>
      </c>
      <c r="E120" t="str">
        <f>Details2!E285</f>
        <v>C</v>
      </c>
      <c r="F120" s="147" t="str">
        <f>Details2!F285</f>
        <v>NULL</v>
      </c>
      <c r="G120" s="147" t="str">
        <f>Details2!G285</f>
        <v>NULL</v>
      </c>
      <c r="H120" s="147" t="str">
        <f>Details2!H285</f>
        <v>NULL</v>
      </c>
      <c r="I120" s="147" t="str">
        <f>Details2!I285</f>
        <v>NULL</v>
      </c>
      <c r="J120" s="147" t="str">
        <f>Details2!J285</f>
        <v>NULL</v>
      </c>
      <c r="K120" s="147" t="str">
        <f>Details2!K285</f>
        <v>NULL</v>
      </c>
    </row>
    <row r="121" spans="2:12" x14ac:dyDescent="0.2">
      <c r="B121" t="str">
        <f>Details2!B286</f>
        <v>Army</v>
      </c>
      <c r="C121" t="str">
        <f>Details2!C286</f>
        <v>0352</v>
      </c>
      <c r="D121" t="str">
        <f>Details2!D286</f>
        <v>Carlisle (Dunham Army Health Clinic)</v>
      </c>
      <c r="E121" t="str">
        <f>Details2!E286</f>
        <v>C</v>
      </c>
      <c r="F121" s="147" t="str">
        <f>Details2!F286</f>
        <v>NULL</v>
      </c>
      <c r="G121" s="147" t="str">
        <f>Details2!G286</f>
        <v>NULL</v>
      </c>
      <c r="H121" s="147" t="str">
        <f>Details2!H286</f>
        <v>NULL</v>
      </c>
      <c r="I121" s="147" t="str">
        <f>Details2!I286</f>
        <v>NULL</v>
      </c>
      <c r="J121" s="147" t="str">
        <f>Details2!J286</f>
        <v>NULL</v>
      </c>
      <c r="K121" s="147" t="str">
        <f>Details2!K286</f>
        <v>NULL</v>
      </c>
    </row>
    <row r="122" spans="2:12" x14ac:dyDescent="0.2">
      <c r="B122" t="str">
        <f>Details2!B287</f>
        <v>Army</v>
      </c>
      <c r="C122" t="str">
        <f>Details2!C287</f>
        <v>0353</v>
      </c>
      <c r="D122" t="str">
        <f>Details2!D287</f>
        <v>Tobyhanna US Army Health Clinic</v>
      </c>
      <c r="E122" t="str">
        <f>Details2!E287</f>
        <v>I</v>
      </c>
      <c r="F122" s="147" t="str">
        <f>Details2!F287</f>
        <v>NULL</v>
      </c>
      <c r="G122" s="147" t="str">
        <f>Details2!G287</f>
        <v>NULL</v>
      </c>
      <c r="H122" s="147" t="str">
        <f>Details2!H287</f>
        <v>NULL</v>
      </c>
      <c r="I122" s="147" t="str">
        <f>Details2!I287</f>
        <v>NULL</v>
      </c>
      <c r="J122" s="147" t="str">
        <f>Details2!J287</f>
        <v>NULL</v>
      </c>
      <c r="K122" s="147" t="str">
        <f>Details2!K287</f>
        <v>NULL</v>
      </c>
    </row>
    <row r="123" spans="2:12" x14ac:dyDescent="0.2">
      <c r="B123" t="str">
        <f>Details2!B288</f>
        <v>Army</v>
      </c>
      <c r="C123" t="str">
        <f>Details2!C288</f>
        <v>0371</v>
      </c>
      <c r="D123" t="str">
        <f>Details2!D288</f>
        <v>Dugway Proving Ground</v>
      </c>
      <c r="E123" t="str">
        <f>Details2!E288</f>
        <v>I</v>
      </c>
      <c r="F123" s="147" t="str">
        <f>Details2!F288</f>
        <v>NULL</v>
      </c>
      <c r="G123" s="147" t="str">
        <f>Details2!G288</f>
        <v>NULL</v>
      </c>
      <c r="H123" s="147" t="str">
        <f>Details2!H288</f>
        <v>NULL</v>
      </c>
      <c r="I123" s="147" t="str">
        <f>Details2!I288</f>
        <v>NULL</v>
      </c>
      <c r="J123" s="147" t="str">
        <f>Details2!J288</f>
        <v>NULL</v>
      </c>
      <c r="K123" s="147" t="str">
        <f>Details2!K288</f>
        <v>NULL</v>
      </c>
    </row>
    <row r="124" spans="2:12" x14ac:dyDescent="0.2">
      <c r="B124" t="str">
        <f>Details2!B289</f>
        <v>Army</v>
      </c>
      <c r="C124" t="str">
        <f>Details2!C289</f>
        <v>0441</v>
      </c>
      <c r="D124" t="str">
        <f>Details2!D289</f>
        <v>New Cumberland US Army Health Clinic</v>
      </c>
      <c r="E124" t="str">
        <f>Details2!E289</f>
        <v>I</v>
      </c>
      <c r="F124" s="147" t="str">
        <f>Details2!F289</f>
        <v>NULL</v>
      </c>
      <c r="G124" s="147" t="str">
        <f>Details2!G289</f>
        <v>NULL</v>
      </c>
      <c r="H124" s="147" t="str">
        <f>Details2!H289</f>
        <v>NULL</v>
      </c>
      <c r="I124" s="147" t="str">
        <f>Details2!I289</f>
        <v>NULL</v>
      </c>
      <c r="J124" s="147" t="str">
        <f>Details2!J289</f>
        <v>NULL</v>
      </c>
      <c r="K124" s="147" t="str">
        <f>Details2!K289</f>
        <v>NULL</v>
      </c>
    </row>
    <row r="125" spans="2:12" x14ac:dyDescent="0.2">
      <c r="B125" t="str">
        <f>Details2!B290</f>
        <v>Army</v>
      </c>
      <c r="C125" t="str">
        <f>Details2!C290</f>
        <v>0606</v>
      </c>
      <c r="D125" t="str">
        <f>Details2!D290</f>
        <v>Heidelberg MEDDAC</v>
      </c>
      <c r="E125" t="str">
        <f>Details2!E290</f>
        <v>I</v>
      </c>
      <c r="F125" s="147" t="str">
        <f>Details2!F290</f>
        <v>NULL</v>
      </c>
      <c r="G125" s="147" t="str">
        <f>Details2!G290</f>
        <v>NULL</v>
      </c>
      <c r="H125" s="147" t="str">
        <f>Details2!H290</f>
        <v>NULL</v>
      </c>
      <c r="I125" s="147" t="str">
        <f>Details2!I290</f>
        <v>NULL</v>
      </c>
      <c r="J125" s="147" t="str">
        <f>Details2!J290</f>
        <v>NULL</v>
      </c>
      <c r="K125" s="147" t="str">
        <f>Details2!K290</f>
        <v>NULL</v>
      </c>
    </row>
    <row r="126" spans="2:12" x14ac:dyDescent="0.2">
      <c r="B126" t="str">
        <f>Details2!B291</f>
        <v>Army</v>
      </c>
      <c r="C126" t="str">
        <f>Details2!C291</f>
        <v>0607</v>
      </c>
      <c r="D126" t="str">
        <f>Details2!D291</f>
        <v>Landstuhl Regional Medical Center</v>
      </c>
      <c r="E126" t="str">
        <f>Details2!E291</f>
        <v>H</v>
      </c>
      <c r="F126" s="147">
        <f>Details2!F291</f>
        <v>629771.18999999994</v>
      </c>
      <c r="G126" s="147">
        <f>Details2!G291</f>
        <v>768795.96</v>
      </c>
      <c r="H126" s="147">
        <f>Details2!H291</f>
        <v>310499.28999999998</v>
      </c>
      <c r="I126" s="147">
        <f>Details2!I291</f>
        <v>415161.2</v>
      </c>
      <c r="J126" s="147">
        <f>Details2!J291</f>
        <v>125626.36</v>
      </c>
      <c r="K126" s="147">
        <f>Details2!K291</f>
        <v>464790.13</v>
      </c>
    </row>
    <row r="127" spans="2:12" x14ac:dyDescent="0.2">
      <c r="B127" t="str">
        <f>Details2!B292</f>
        <v>Army</v>
      </c>
      <c r="C127" t="str">
        <f>Details2!C292</f>
        <v>0609</v>
      </c>
      <c r="D127" t="str">
        <f>Details2!D292</f>
        <v>Bavaria MEDDAC</v>
      </c>
      <c r="E127" t="str">
        <f>Details2!E292</f>
        <v>C</v>
      </c>
      <c r="F127" s="147">
        <f>Details2!F292</f>
        <v>64782.8</v>
      </c>
      <c r="G127" s="147">
        <f>Details2!G292</f>
        <v>64198.02</v>
      </c>
      <c r="H127" s="147">
        <f>Details2!H292</f>
        <v>26015.66</v>
      </c>
      <c r="I127" s="147">
        <f>Details2!I292</f>
        <v>100297.2</v>
      </c>
      <c r="J127" s="147">
        <f>Details2!J292</f>
        <v>34672.75</v>
      </c>
      <c r="K127" s="147">
        <f>Details2!K292</f>
        <v>29527.37</v>
      </c>
    </row>
    <row r="128" spans="2:12" x14ac:dyDescent="0.2">
      <c r="B128" t="str">
        <f>Details2!B293</f>
        <v>Army</v>
      </c>
      <c r="C128" t="str">
        <f>Details2!C293</f>
        <v>0610</v>
      </c>
      <c r="D128" t="str">
        <f>Details2!D293</f>
        <v>BG CRAWFORD SAMS AHC-CAMP ZAMA</v>
      </c>
      <c r="E128" t="str">
        <f>Details2!E293</f>
        <v>C</v>
      </c>
      <c r="F128" s="147">
        <f>Details2!F293</f>
        <v>9017.2199999999993</v>
      </c>
      <c r="G128" s="147">
        <f>Details2!G293</f>
        <v>6745.69</v>
      </c>
      <c r="H128" s="147">
        <f>Details2!H293</f>
        <v>5460.46</v>
      </c>
      <c r="I128" s="147">
        <f>Details2!I293</f>
        <v>0</v>
      </c>
      <c r="J128" s="147">
        <f>Details2!J293</f>
        <v>5188.4399999999996</v>
      </c>
      <c r="K128" s="147">
        <f>Details2!K293</f>
        <v>1491.9</v>
      </c>
    </row>
    <row r="129" spans="2:12" x14ac:dyDescent="0.2">
      <c r="B129" t="str">
        <f>Details2!B294</f>
        <v>Army</v>
      </c>
      <c r="C129" t="str">
        <f>Details2!C294</f>
        <v>0612</v>
      </c>
      <c r="D129" t="str">
        <f>Details2!D294</f>
        <v>Brian Allgood ACH - Seoul</v>
      </c>
      <c r="E129" t="str">
        <f>Details2!E294</f>
        <v>H</v>
      </c>
      <c r="F129" s="147">
        <f>Details2!F294</f>
        <v>145360.91</v>
      </c>
      <c r="G129" s="147">
        <f>Details2!G294</f>
        <v>100568.43</v>
      </c>
      <c r="H129" s="147">
        <f>Details2!H294</f>
        <v>91586.13</v>
      </c>
      <c r="I129" s="147">
        <f>Details2!I294</f>
        <v>69539.87</v>
      </c>
      <c r="J129" s="147">
        <f>Details2!J294</f>
        <v>94200.12</v>
      </c>
      <c r="K129" s="147">
        <f>Details2!K294</f>
        <v>103356.04</v>
      </c>
    </row>
    <row r="130" spans="2:12" x14ac:dyDescent="0.2">
      <c r="B130" t="str">
        <f>Details2!B295</f>
        <v>Navy</v>
      </c>
      <c r="C130" t="str">
        <f>Details2!C295</f>
        <v>0024</v>
      </c>
      <c r="D130" t="str">
        <f>Details2!D295</f>
        <v>NH Camp Pendelton</v>
      </c>
      <c r="E130" t="str">
        <f>Details2!E295</f>
        <v>H</v>
      </c>
      <c r="F130" s="147">
        <f>Details2!F295</f>
        <v>102466.85</v>
      </c>
      <c r="G130" s="147">
        <f>Details2!G295</f>
        <v>65884.56</v>
      </c>
      <c r="H130" s="147">
        <f>Details2!H295</f>
        <v>56077.82</v>
      </c>
      <c r="I130" s="147">
        <f>Details2!I295</f>
        <v>31578.5</v>
      </c>
      <c r="J130" s="147">
        <f>Details2!J295</f>
        <v>146703.17000000001</v>
      </c>
      <c r="K130" s="147">
        <f>Details2!K295</f>
        <v>105810.18</v>
      </c>
    </row>
    <row r="131" spans="2:12" x14ac:dyDescent="0.2">
      <c r="B131" t="str">
        <f>Details2!B296</f>
        <v>Navy</v>
      </c>
      <c r="C131" t="str">
        <f>Details2!C296</f>
        <v>0028</v>
      </c>
      <c r="D131" t="str">
        <f>Details2!D296</f>
        <v>NHC Lemoore</v>
      </c>
      <c r="E131" t="str">
        <f>Details2!E296</f>
        <v>C</v>
      </c>
      <c r="F131" s="147">
        <f>Details2!F296</f>
        <v>129048.41</v>
      </c>
      <c r="G131" s="147">
        <f>Details2!G296</f>
        <v>61229.39</v>
      </c>
      <c r="H131" s="147">
        <f>Details2!H296</f>
        <v>77538.42</v>
      </c>
      <c r="I131" s="147">
        <f>Details2!I296</f>
        <v>38642.74</v>
      </c>
      <c r="J131" s="147">
        <f>Details2!J296</f>
        <v>80089.06</v>
      </c>
      <c r="K131" s="147">
        <f>Details2!K296</f>
        <v>63616.29</v>
      </c>
      <c r="L131" s="26"/>
    </row>
    <row r="132" spans="2:12" x14ac:dyDescent="0.2">
      <c r="B132" t="str">
        <f>Details2!B297</f>
        <v>Navy</v>
      </c>
      <c r="C132" t="str">
        <f>Details2!C297</f>
        <v>0029</v>
      </c>
      <c r="D132" t="str">
        <f>Details2!D297</f>
        <v>NMC San Diego</v>
      </c>
      <c r="E132" t="str">
        <f>Details2!E297</f>
        <v>H</v>
      </c>
      <c r="F132" s="147">
        <f>Details2!F297</f>
        <v>426193.29</v>
      </c>
      <c r="G132" s="147">
        <f>Details2!G297</f>
        <v>274472.56</v>
      </c>
      <c r="H132" s="147">
        <f>Details2!H297</f>
        <v>937976.26</v>
      </c>
      <c r="I132" s="147">
        <f>Details2!I297</f>
        <v>166175.10999999999</v>
      </c>
      <c r="J132" s="147">
        <f>Details2!J297</f>
        <v>390096.96</v>
      </c>
      <c r="K132" s="147">
        <f>Details2!K297</f>
        <v>345088.37</v>
      </c>
      <c r="L132" s="26"/>
    </row>
    <row r="133" spans="2:12" x14ac:dyDescent="0.2">
      <c r="B133" t="str">
        <f>Details2!B298</f>
        <v>Navy</v>
      </c>
      <c r="C133" t="str">
        <f>Details2!C298</f>
        <v>0030</v>
      </c>
      <c r="D133" t="str">
        <f>Details2!D298</f>
        <v>NH 29 Palms</v>
      </c>
      <c r="E133" t="str">
        <f>Details2!E298</f>
        <v>H</v>
      </c>
      <c r="F133" s="147">
        <f>Details2!F298</f>
        <v>67165.3</v>
      </c>
      <c r="G133" s="147">
        <f>Details2!G298</f>
        <v>41793.160000000003</v>
      </c>
      <c r="H133" s="147">
        <f>Details2!H298</f>
        <v>44918.93</v>
      </c>
      <c r="I133" s="147">
        <f>Details2!I298</f>
        <v>0</v>
      </c>
      <c r="J133" s="147">
        <f>Details2!J298</f>
        <v>69590.03</v>
      </c>
      <c r="K133" s="147">
        <f>Details2!K298</f>
        <v>52165.37</v>
      </c>
    </row>
    <row r="134" spans="2:12" x14ac:dyDescent="0.2">
      <c r="B134" t="str">
        <f>Details2!B299</f>
        <v>Navy</v>
      </c>
      <c r="C134" t="str">
        <f>Details2!C299</f>
        <v>0035</v>
      </c>
      <c r="D134" t="str">
        <f>Details2!D299</f>
        <v>NBHC Groton</v>
      </c>
      <c r="E134" t="str">
        <f>Details2!E299</f>
        <v>C</v>
      </c>
      <c r="F134" s="147" t="str">
        <f>Details2!F299</f>
        <v>NULL</v>
      </c>
      <c r="G134" s="147" t="str">
        <f>Details2!G299</f>
        <v>NULL</v>
      </c>
      <c r="H134" s="147" t="str">
        <f>Details2!H299</f>
        <v>NULL</v>
      </c>
      <c r="I134" s="147" t="str">
        <f>Details2!I299</f>
        <v>NULL</v>
      </c>
      <c r="J134" s="147" t="str">
        <f>Details2!J299</f>
        <v>NULL</v>
      </c>
      <c r="K134" s="147" t="str">
        <f>Details2!K299</f>
        <v>NULL</v>
      </c>
    </row>
    <row r="135" spans="2:12" x14ac:dyDescent="0.2">
      <c r="B135" t="str">
        <f>Details2!B300</f>
        <v>Navy</v>
      </c>
      <c r="C135" t="str">
        <f>Details2!C300</f>
        <v>0038</v>
      </c>
      <c r="D135" t="str">
        <f>Details2!D300</f>
        <v>NH Pensacola</v>
      </c>
      <c r="E135" t="str">
        <f>Details2!E300</f>
        <v>H</v>
      </c>
      <c r="F135" s="147">
        <f>Details2!F300</f>
        <v>544749.93999999994</v>
      </c>
      <c r="G135" s="147">
        <f>Details2!G300</f>
        <v>284069.83</v>
      </c>
      <c r="H135" s="147">
        <f>Details2!H300</f>
        <v>478382.51</v>
      </c>
      <c r="I135" s="147">
        <f>Details2!I300</f>
        <v>251462.3</v>
      </c>
      <c r="J135" s="147">
        <f>Details2!J300</f>
        <v>534349.84</v>
      </c>
      <c r="K135" s="147">
        <f>Details2!K300</f>
        <v>401060.2</v>
      </c>
      <c r="L135" s="26"/>
    </row>
    <row r="136" spans="2:12" x14ac:dyDescent="0.2">
      <c r="B136" t="str">
        <f>Details2!B301</f>
        <v>Navy</v>
      </c>
      <c r="C136" t="str">
        <f>Details2!C301</f>
        <v>0039</v>
      </c>
      <c r="D136" t="str">
        <f>Details2!D301</f>
        <v>NH Jacksonville</v>
      </c>
      <c r="E136" t="str">
        <f>Details2!E301</f>
        <v>H</v>
      </c>
      <c r="F136" s="147">
        <f>Details2!F301</f>
        <v>1018008.26</v>
      </c>
      <c r="G136" s="147">
        <f>Details2!G301</f>
        <v>622537.22</v>
      </c>
      <c r="H136" s="147">
        <f>Details2!H301</f>
        <v>788929.67</v>
      </c>
      <c r="I136" s="147">
        <f>Details2!I301</f>
        <v>335189.28000000003</v>
      </c>
      <c r="J136" s="147">
        <f>Details2!J301</f>
        <v>478113.51</v>
      </c>
      <c r="K136" s="147">
        <f>Details2!K301</f>
        <v>364496.2</v>
      </c>
    </row>
    <row r="137" spans="2:12" x14ac:dyDescent="0.2">
      <c r="B137" t="str">
        <f>Details2!B302</f>
        <v>Navy</v>
      </c>
      <c r="C137" t="str">
        <f>Details2!C302</f>
        <v>0056</v>
      </c>
      <c r="D137" t="str">
        <f>Details2!D302</f>
        <v>NHC Great Lakes</v>
      </c>
      <c r="E137" t="str">
        <f>Details2!E302</f>
        <v>C</v>
      </c>
      <c r="F137" s="147" t="str">
        <f>Details2!F302</f>
        <v>NULL</v>
      </c>
      <c r="G137" s="147" t="str">
        <f>Details2!G302</f>
        <v>NULL</v>
      </c>
      <c r="H137" s="147" t="str">
        <f>Details2!H302</f>
        <v>NULL</v>
      </c>
      <c r="I137" s="147" t="str">
        <f>Details2!I302</f>
        <v>NULL</v>
      </c>
      <c r="J137" s="147" t="str">
        <f>Details2!J302</f>
        <v>NULL</v>
      </c>
      <c r="K137" s="147" t="str">
        <f>Details2!K302</f>
        <v>NULL</v>
      </c>
    </row>
    <row r="138" spans="2:12" x14ac:dyDescent="0.2">
      <c r="B138" t="str">
        <f>Details2!B303</f>
        <v>Navy</v>
      </c>
      <c r="C138" t="str">
        <f>Details2!C303</f>
        <v>0068</v>
      </c>
      <c r="D138" t="str">
        <f>Details2!D303</f>
        <v>NHC Patuxent River</v>
      </c>
      <c r="E138" t="str">
        <f>Details2!E303</f>
        <v>C</v>
      </c>
      <c r="F138" s="147">
        <f>Details2!F303</f>
        <v>0</v>
      </c>
      <c r="G138" s="147">
        <f>Details2!G303</f>
        <v>49712.23</v>
      </c>
      <c r="H138" s="147">
        <f>Details2!H303</f>
        <v>49554.06</v>
      </c>
      <c r="I138" s="147">
        <f>Details2!I303</f>
        <v>92227.64</v>
      </c>
      <c r="J138" s="147">
        <f>Details2!J303</f>
        <v>13359.63</v>
      </c>
      <c r="K138" s="147">
        <f>Details2!K303</f>
        <v>0</v>
      </c>
    </row>
    <row r="139" spans="2:12" x14ac:dyDescent="0.2">
      <c r="B139" t="str">
        <f>Details2!B304</f>
        <v>Navy</v>
      </c>
      <c r="C139" t="str">
        <f>Details2!C304</f>
        <v>0091</v>
      </c>
      <c r="D139" t="str">
        <f>Details2!D304</f>
        <v>NH Camp Lejeune</v>
      </c>
      <c r="E139" t="str">
        <f>Details2!E304</f>
        <v>H</v>
      </c>
      <c r="F139" s="147">
        <f>Details2!F304</f>
        <v>232688.18</v>
      </c>
      <c r="G139" s="147">
        <f>Details2!G304</f>
        <v>256144.95</v>
      </c>
      <c r="H139" s="147">
        <f>Details2!H304</f>
        <v>233469.82</v>
      </c>
      <c r="I139" s="147">
        <f>Details2!I304</f>
        <v>162034.25</v>
      </c>
      <c r="J139" s="147">
        <f>Details2!J304</f>
        <v>223953.9</v>
      </c>
      <c r="K139" s="147">
        <f>Details2!K304</f>
        <v>122245.61</v>
      </c>
    </row>
    <row r="140" spans="2:12" x14ac:dyDescent="0.2">
      <c r="B140" t="str">
        <f>Details2!B305</f>
        <v>Navy</v>
      </c>
      <c r="C140" t="str">
        <f>Details2!C305</f>
        <v>0092</v>
      </c>
      <c r="D140" t="str">
        <f>Details2!D305</f>
        <v>NHC Cherry Point</v>
      </c>
      <c r="E140" t="str">
        <f>Details2!E305</f>
        <v>H</v>
      </c>
      <c r="F140" s="147">
        <f>Details2!F305</f>
        <v>158415.96</v>
      </c>
      <c r="G140" s="147">
        <f>Details2!G305</f>
        <v>66372.02</v>
      </c>
      <c r="H140" s="147">
        <f>Details2!H305</f>
        <v>48601.61</v>
      </c>
      <c r="I140" s="147">
        <f>Details2!I305</f>
        <v>80935.33</v>
      </c>
      <c r="J140" s="147">
        <f>Details2!J305</f>
        <v>77642.77</v>
      </c>
      <c r="K140" s="147">
        <f>Details2!K305</f>
        <v>6204.52</v>
      </c>
      <c r="L140" s="26"/>
    </row>
    <row r="141" spans="2:12" x14ac:dyDescent="0.2">
      <c r="B141" t="str">
        <f>Details2!B306</f>
        <v>Navy</v>
      </c>
      <c r="C141" t="str">
        <f>Details2!C306</f>
        <v>0100</v>
      </c>
      <c r="D141" t="str">
        <f>Details2!D306</f>
        <v>NHC New England</v>
      </c>
      <c r="E141" t="str">
        <f>Details2!E306</f>
        <v>C</v>
      </c>
      <c r="F141" s="147">
        <f>Details2!F306</f>
        <v>144186.41</v>
      </c>
      <c r="G141" s="147">
        <f>Details2!G306</f>
        <v>95880.98</v>
      </c>
      <c r="H141" s="147">
        <f>Details2!H306</f>
        <v>134366.22</v>
      </c>
      <c r="I141" s="147">
        <f>Details2!I306</f>
        <v>27028.12</v>
      </c>
      <c r="J141" s="147">
        <f>Details2!J306</f>
        <v>146312.95000000001</v>
      </c>
      <c r="K141" s="147">
        <f>Details2!K306</f>
        <v>201266.8</v>
      </c>
    </row>
    <row r="142" spans="2:12" x14ac:dyDescent="0.2">
      <c r="B142" t="str">
        <f>Details2!B307</f>
        <v>Navy</v>
      </c>
      <c r="C142" t="str">
        <f>Details2!C307</f>
        <v>0103</v>
      </c>
      <c r="D142" t="str">
        <f>Details2!D307</f>
        <v>NHC Charleston</v>
      </c>
      <c r="E142" t="str">
        <f>Details2!E307</f>
        <v>H</v>
      </c>
      <c r="F142" s="147">
        <f>Details2!F307</f>
        <v>340278.26</v>
      </c>
      <c r="G142" s="147">
        <f>Details2!G307</f>
        <v>123144.53</v>
      </c>
      <c r="H142" s="147">
        <f>Details2!H307</f>
        <v>139796.06</v>
      </c>
      <c r="I142" s="147">
        <f>Details2!I307</f>
        <v>0</v>
      </c>
      <c r="J142" s="147">
        <f>Details2!J307</f>
        <v>128966.69</v>
      </c>
      <c r="K142" s="147">
        <f>Details2!K307</f>
        <v>7383.71</v>
      </c>
    </row>
    <row r="143" spans="2:12" x14ac:dyDescent="0.2">
      <c r="B143" t="str">
        <f>Details2!B308</f>
        <v>Navy</v>
      </c>
      <c r="C143" t="str">
        <f>Details2!C308</f>
        <v>0104</v>
      </c>
      <c r="D143" t="str">
        <f>Details2!D308</f>
        <v>NH Beaufort</v>
      </c>
      <c r="E143" t="str">
        <f>Details2!E308</f>
        <v>H</v>
      </c>
      <c r="F143" s="147">
        <f>Details2!F308</f>
        <v>125287.62</v>
      </c>
      <c r="G143" s="147">
        <f>Details2!G308</f>
        <v>69097.039999999994</v>
      </c>
      <c r="H143" s="147">
        <f>Details2!H308</f>
        <v>72119</v>
      </c>
      <c r="I143" s="147">
        <f>Details2!I308</f>
        <v>12142.46</v>
      </c>
      <c r="J143" s="147">
        <f>Details2!J308</f>
        <v>37374.11</v>
      </c>
      <c r="K143" s="147">
        <f>Details2!K308</f>
        <v>68813.75</v>
      </c>
    </row>
    <row r="144" spans="2:12" x14ac:dyDescent="0.2">
      <c r="B144" t="str">
        <f>Details2!B309</f>
        <v>Navy</v>
      </c>
      <c r="C144" t="str">
        <f>Details2!C309</f>
        <v>0107</v>
      </c>
      <c r="D144" t="str">
        <f>Details2!D309</f>
        <v>NBHC NSA Mid-South</v>
      </c>
      <c r="E144" t="str">
        <f>Details2!E309</f>
        <v>C</v>
      </c>
      <c r="F144" s="147" t="str">
        <f>Details2!F309</f>
        <v>NULL</v>
      </c>
      <c r="G144" s="147" t="str">
        <f>Details2!G309</f>
        <v>NULL</v>
      </c>
      <c r="H144" s="147" t="str">
        <f>Details2!H309</f>
        <v>NULL</v>
      </c>
      <c r="I144" s="147" t="str">
        <f>Details2!I309</f>
        <v>NULL</v>
      </c>
      <c r="J144" s="147" t="str">
        <f>Details2!J309</f>
        <v>NULL</v>
      </c>
      <c r="K144" s="147" t="str">
        <f>Details2!K309</f>
        <v>NULL</v>
      </c>
      <c r="L144" s="26"/>
    </row>
    <row r="145" spans="2:12" x14ac:dyDescent="0.2">
      <c r="B145" t="str">
        <f>Details2!B310</f>
        <v>Navy</v>
      </c>
      <c r="C145" t="str">
        <f>Details2!C310</f>
        <v>0118</v>
      </c>
      <c r="D145" t="str">
        <f>Details2!D310</f>
        <v>NHC Corpus Christi</v>
      </c>
      <c r="E145" t="str">
        <f>Details2!E310</f>
        <v>C</v>
      </c>
      <c r="F145" s="147">
        <f>Details2!F310</f>
        <v>162472.57999999999</v>
      </c>
      <c r="G145" s="147">
        <f>Details2!G310</f>
        <v>45370.54</v>
      </c>
      <c r="H145" s="147">
        <f>Details2!H310</f>
        <v>162739.35</v>
      </c>
      <c r="I145" s="147">
        <f>Details2!I310</f>
        <v>48103.360000000001</v>
      </c>
      <c r="J145" s="147">
        <f>Details2!J310</f>
        <v>302769.02</v>
      </c>
      <c r="K145" s="147">
        <f>Details2!K310</f>
        <v>149672.03</v>
      </c>
    </row>
    <row r="146" spans="2:12" x14ac:dyDescent="0.2">
      <c r="B146" t="str">
        <f>Details2!B311</f>
        <v>Navy</v>
      </c>
      <c r="C146" t="str">
        <f>Details2!C311</f>
        <v>0124</v>
      </c>
      <c r="D146" t="str">
        <f>Details2!D311</f>
        <v>NMC Portsmouth</v>
      </c>
      <c r="E146" t="str">
        <f>Details2!E311</f>
        <v>H</v>
      </c>
      <c r="F146" s="147">
        <f>Details2!F311</f>
        <v>664522.87</v>
      </c>
      <c r="G146" s="147">
        <f>Details2!G311</f>
        <v>579871.93999999994</v>
      </c>
      <c r="H146" s="147">
        <f>Details2!H311</f>
        <v>771273.36</v>
      </c>
      <c r="I146" s="147">
        <f>Details2!I311</f>
        <v>303512.21000000002</v>
      </c>
      <c r="J146" s="147">
        <f>Details2!J311</f>
        <v>693409.28000000003</v>
      </c>
      <c r="K146" s="147">
        <f>Details2!K311</f>
        <v>609197.31999999995</v>
      </c>
      <c r="L146" s="26"/>
    </row>
    <row r="147" spans="2:12" x14ac:dyDescent="0.2">
      <c r="B147" t="str">
        <f>Details2!B312</f>
        <v>Navy</v>
      </c>
      <c r="C147" t="str">
        <f>Details2!C312</f>
        <v>0126</v>
      </c>
      <c r="D147" t="str">
        <f>Details2!D312</f>
        <v>NH Bremerton</v>
      </c>
      <c r="E147" t="str">
        <f>Details2!E312</f>
        <v>H</v>
      </c>
      <c r="F147" s="147">
        <f>Details2!F312</f>
        <v>599396.06000000006</v>
      </c>
      <c r="G147" s="147">
        <f>Details2!G312</f>
        <v>394821.26</v>
      </c>
      <c r="H147" s="147">
        <f>Details2!H312</f>
        <v>349747.45</v>
      </c>
      <c r="I147" s="147">
        <f>Details2!I312</f>
        <v>242370.53</v>
      </c>
      <c r="J147" s="147">
        <f>Details2!J312</f>
        <v>394358.54</v>
      </c>
      <c r="K147" s="147">
        <f>Details2!K312</f>
        <v>266999.31</v>
      </c>
      <c r="L147" s="26"/>
    </row>
    <row r="148" spans="2:12" x14ac:dyDescent="0.2">
      <c r="B148" t="str">
        <f>Details2!B313</f>
        <v>Navy</v>
      </c>
      <c r="C148" t="str">
        <f>Details2!C313</f>
        <v>0127</v>
      </c>
      <c r="D148" t="str">
        <f>Details2!D313</f>
        <v>NHC Oak Harbor</v>
      </c>
      <c r="E148" t="str">
        <f>Details2!E313</f>
        <v>H</v>
      </c>
      <c r="F148" s="147">
        <f>Details2!F313</f>
        <v>78651.42</v>
      </c>
      <c r="G148" s="147">
        <f>Details2!G313</f>
        <v>73990.86</v>
      </c>
      <c r="H148" s="147">
        <f>Details2!H313</f>
        <v>40722.11</v>
      </c>
      <c r="I148" s="147">
        <f>Details2!I313</f>
        <v>41892.89</v>
      </c>
      <c r="J148" s="147">
        <f>Details2!J313</f>
        <v>46914.7</v>
      </c>
      <c r="K148" s="147">
        <f>Details2!K313</f>
        <v>57102.87</v>
      </c>
    </row>
    <row r="149" spans="2:12" x14ac:dyDescent="0.2">
      <c r="B149" t="str">
        <f>Details2!B314</f>
        <v>Navy</v>
      </c>
      <c r="C149" t="str">
        <f>Details2!C314</f>
        <v>0280</v>
      </c>
      <c r="D149" t="str">
        <f>Details2!D314</f>
        <v>NHC Hawaii</v>
      </c>
      <c r="E149" t="str">
        <f>Details2!E314</f>
        <v>C</v>
      </c>
      <c r="F149" s="147">
        <f>Details2!F314</f>
        <v>154124.17000000001</v>
      </c>
      <c r="G149" s="147">
        <f>Details2!G314</f>
        <v>72910.13</v>
      </c>
      <c r="H149" s="147">
        <f>Details2!H314</f>
        <v>51904.28</v>
      </c>
      <c r="I149" s="147">
        <f>Details2!I314</f>
        <v>79326.62</v>
      </c>
      <c r="J149" s="147">
        <f>Details2!J314</f>
        <v>107532.49</v>
      </c>
      <c r="K149" s="147">
        <f>Details2!K314</f>
        <v>59772.98</v>
      </c>
    </row>
    <row r="150" spans="2:12" x14ac:dyDescent="0.2">
      <c r="B150" t="str">
        <f>Details2!B315</f>
        <v>Navy</v>
      </c>
      <c r="C150" t="str">
        <f>Details2!C315</f>
        <v>0297</v>
      </c>
      <c r="D150" t="str">
        <f>Details2!D315</f>
        <v>NACC New Orleans</v>
      </c>
      <c r="E150" t="str">
        <f>Details2!E315</f>
        <v>I</v>
      </c>
      <c r="F150" s="147" t="str">
        <f>Details2!F315</f>
        <v>NULL</v>
      </c>
      <c r="G150" s="147" t="str">
        <f>Details2!G315</f>
        <v>NULL</v>
      </c>
      <c r="H150" s="147" t="str">
        <f>Details2!H315</f>
        <v>NULL</v>
      </c>
      <c r="I150" s="147" t="str">
        <f>Details2!I315</f>
        <v>NULL</v>
      </c>
      <c r="J150" s="147" t="str">
        <f>Details2!J315</f>
        <v>NULL</v>
      </c>
      <c r="K150" s="147" t="str">
        <f>Details2!K315</f>
        <v>NULL</v>
      </c>
    </row>
    <row r="151" spans="2:12" x14ac:dyDescent="0.2">
      <c r="B151" t="str">
        <f>Details2!B316</f>
        <v>Navy</v>
      </c>
      <c r="C151" t="str">
        <f>Details2!C316</f>
        <v>0306</v>
      </c>
      <c r="D151" t="str">
        <f>Details2!D316</f>
        <v>NHC Annapolis</v>
      </c>
      <c r="E151" t="str">
        <f>Details2!E316</f>
        <v>C</v>
      </c>
      <c r="F151" s="147">
        <f>Details2!F316</f>
        <v>56014.61</v>
      </c>
      <c r="G151" s="147">
        <f>Details2!G316</f>
        <v>56741.41</v>
      </c>
      <c r="H151" s="147">
        <f>Details2!H316</f>
        <v>56350.59</v>
      </c>
      <c r="I151" s="147">
        <f>Details2!I316</f>
        <v>0</v>
      </c>
      <c r="J151" s="147">
        <f>Details2!J316</f>
        <v>0</v>
      </c>
      <c r="K151" s="147">
        <f>Details2!K316</f>
        <v>0</v>
      </c>
    </row>
    <row r="152" spans="2:12" x14ac:dyDescent="0.2">
      <c r="B152" t="str">
        <f>Details2!B317</f>
        <v>Navy</v>
      </c>
      <c r="C152" t="str">
        <f>Details2!C317</f>
        <v>0321</v>
      </c>
      <c r="D152" t="str">
        <f>Details2!D317</f>
        <v>NBHC Portsmouth (NH)</v>
      </c>
      <c r="E152" t="str">
        <f>Details2!E317</f>
        <v>C</v>
      </c>
      <c r="F152" s="147" t="str">
        <f>Details2!F317</f>
        <v>NULL</v>
      </c>
      <c r="G152" s="147" t="str">
        <f>Details2!G317</f>
        <v>NULL</v>
      </c>
      <c r="H152" s="147" t="str">
        <f>Details2!H317</f>
        <v>NULL</v>
      </c>
      <c r="I152" s="147" t="str">
        <f>Details2!I317</f>
        <v>NULL</v>
      </c>
      <c r="J152" s="147" t="str">
        <f>Details2!J317</f>
        <v>NULL</v>
      </c>
      <c r="K152" s="147" t="str">
        <f>Details2!K317</f>
        <v>NULL</v>
      </c>
    </row>
    <row r="153" spans="2:12" x14ac:dyDescent="0.2">
      <c r="B153" t="str">
        <f>Details2!B318</f>
        <v>Navy</v>
      </c>
      <c r="C153" t="str">
        <f>Details2!C318</f>
        <v>0385</v>
      </c>
      <c r="D153" t="str">
        <f>Details2!D318</f>
        <v>NHC Quantico</v>
      </c>
      <c r="E153" t="str">
        <f>Details2!E318</f>
        <v>C</v>
      </c>
      <c r="F153" s="147">
        <f>Details2!F318</f>
        <v>43552.99</v>
      </c>
      <c r="G153" s="147">
        <f>Details2!G318</f>
        <v>42049.93</v>
      </c>
      <c r="H153" s="147">
        <f>Details2!H318</f>
        <v>47562.84</v>
      </c>
      <c r="I153" s="147">
        <f>Details2!I318</f>
        <v>0</v>
      </c>
      <c r="J153" s="147">
        <f>Details2!J318</f>
        <v>42836.59</v>
      </c>
      <c r="K153" s="147">
        <f>Details2!K318</f>
        <v>15460.76</v>
      </c>
    </row>
    <row r="154" spans="2:12" x14ac:dyDescent="0.2">
      <c r="B154" t="str">
        <f>Details2!B319</f>
        <v>Navy</v>
      </c>
      <c r="C154" t="str">
        <f>Details2!C319</f>
        <v>0616</v>
      </c>
      <c r="D154" t="str">
        <f>Details2!D319</f>
        <v>NH Roosevelt Roads</v>
      </c>
      <c r="E154" t="str">
        <f>Details2!E319</f>
        <v>I</v>
      </c>
      <c r="F154" s="147" t="str">
        <f>Details2!F319</f>
        <v>NULL</v>
      </c>
      <c r="G154" s="147" t="str">
        <f>Details2!G319</f>
        <v>NULL</v>
      </c>
      <c r="H154" s="147" t="str">
        <f>Details2!H319</f>
        <v>NULL</v>
      </c>
      <c r="I154" s="147" t="str">
        <f>Details2!I319</f>
        <v>NULL</v>
      </c>
      <c r="J154" s="147" t="str">
        <f>Details2!J319</f>
        <v>NULL</v>
      </c>
      <c r="K154" s="147" t="str">
        <f>Details2!K319</f>
        <v>NULL</v>
      </c>
    </row>
    <row r="155" spans="2:12" x14ac:dyDescent="0.2">
      <c r="B155" t="str">
        <f>Details2!B320</f>
        <v>Navy</v>
      </c>
      <c r="C155" t="str">
        <f>Details2!C320</f>
        <v>0617</v>
      </c>
      <c r="D155" t="str">
        <f>Details2!D320</f>
        <v>Naval Hospital Naples</v>
      </c>
      <c r="E155" t="str">
        <f>Details2!E320</f>
        <v>H</v>
      </c>
      <c r="F155" s="147" t="str">
        <f>Details2!F320</f>
        <v>NULL</v>
      </c>
      <c r="G155" s="147" t="str">
        <f>Details2!G320</f>
        <v>NULL</v>
      </c>
      <c r="H155" s="147" t="str">
        <f>Details2!H320</f>
        <v>NULL</v>
      </c>
      <c r="I155" s="147" t="str">
        <f>Details2!I320</f>
        <v>NULL</v>
      </c>
      <c r="J155" s="147" t="str">
        <f>Details2!J320</f>
        <v>NULL</v>
      </c>
      <c r="K155" s="147" t="str">
        <f>Details2!K320</f>
        <v>NULL</v>
      </c>
    </row>
    <row r="156" spans="2:12" x14ac:dyDescent="0.2">
      <c r="B156" t="str">
        <f>Details2!B321</f>
        <v>Navy</v>
      </c>
      <c r="C156" t="str">
        <f>Details2!C321</f>
        <v>0618</v>
      </c>
      <c r="D156" t="str">
        <f>Details2!D321</f>
        <v>Naval Hospital Rota</v>
      </c>
      <c r="E156" t="str">
        <f>Details2!E321</f>
        <v>H</v>
      </c>
      <c r="F156" s="147" t="str">
        <f>Details2!F321</f>
        <v>NULL</v>
      </c>
      <c r="G156" s="147" t="str">
        <f>Details2!G321</f>
        <v>NULL</v>
      </c>
      <c r="H156" s="147" t="str">
        <f>Details2!H321</f>
        <v>NULL</v>
      </c>
      <c r="I156" s="147" t="str">
        <f>Details2!I321</f>
        <v>NULL</v>
      </c>
      <c r="J156" s="147" t="str">
        <f>Details2!J321</f>
        <v>NULL</v>
      </c>
      <c r="K156" s="147" t="str">
        <f>Details2!K321</f>
        <v>NULL</v>
      </c>
    </row>
    <row r="157" spans="2:12" x14ac:dyDescent="0.2">
      <c r="B157" t="str">
        <f>Details2!B322</f>
        <v>Navy</v>
      </c>
      <c r="C157" t="str">
        <f>Details2!C322</f>
        <v>0620</v>
      </c>
      <c r="D157" t="str">
        <f>Details2!D322</f>
        <v>NH Guam</v>
      </c>
      <c r="E157" t="str">
        <f>Details2!E322</f>
        <v>H</v>
      </c>
      <c r="F157" s="147">
        <f>Details2!F322</f>
        <v>65826.67</v>
      </c>
      <c r="G157" s="147">
        <f>Details2!G322</f>
        <v>53502.13</v>
      </c>
      <c r="H157" s="147">
        <f>Details2!H322</f>
        <v>33577.82</v>
      </c>
      <c r="I157" s="147">
        <f>Details2!I322</f>
        <v>42989.96</v>
      </c>
      <c r="J157" s="147">
        <f>Details2!J322</f>
        <v>50290.63</v>
      </c>
      <c r="K157" s="147">
        <f>Details2!K322</f>
        <v>28104.58</v>
      </c>
    </row>
    <row r="158" spans="2:12" x14ac:dyDescent="0.2">
      <c r="B158" t="str">
        <f>Details2!B323</f>
        <v>Navy</v>
      </c>
      <c r="C158" t="str">
        <f>Details2!C323</f>
        <v>0621</v>
      </c>
      <c r="D158" t="str">
        <f>Details2!D323</f>
        <v>NH Okinawa</v>
      </c>
      <c r="E158" t="str">
        <f>Details2!E323</f>
        <v>H</v>
      </c>
      <c r="F158" s="147" t="str">
        <f>Details2!F323</f>
        <v>NULL</v>
      </c>
      <c r="G158" s="147" t="str">
        <f>Details2!G323</f>
        <v>NULL</v>
      </c>
      <c r="H158" s="147" t="str">
        <f>Details2!H323</f>
        <v>NULL</v>
      </c>
      <c r="I158" s="147" t="str">
        <f>Details2!I323</f>
        <v>NULL</v>
      </c>
      <c r="J158" s="147" t="str">
        <f>Details2!J323</f>
        <v>NULL</v>
      </c>
      <c r="K158" s="147" t="str">
        <f>Details2!K323</f>
        <v>NULL</v>
      </c>
    </row>
    <row r="159" spans="2:12" x14ac:dyDescent="0.2">
      <c r="B159" t="str">
        <f>Details2!B324</f>
        <v>Navy</v>
      </c>
      <c r="C159" t="str">
        <f>Details2!C324</f>
        <v>0622</v>
      </c>
      <c r="D159" t="str">
        <f>Details2!D324</f>
        <v>NH Yokosuka</v>
      </c>
      <c r="E159" t="str">
        <f>Details2!E324</f>
        <v>H</v>
      </c>
      <c r="F159" s="147" t="str">
        <f>Details2!F324</f>
        <v>NULL</v>
      </c>
      <c r="G159" s="147" t="str">
        <f>Details2!G324</f>
        <v>NULL</v>
      </c>
      <c r="H159" s="147" t="str">
        <f>Details2!H324</f>
        <v>NULL</v>
      </c>
      <c r="I159" s="147" t="str">
        <f>Details2!I324</f>
        <v>NULL</v>
      </c>
      <c r="J159" s="147" t="str">
        <f>Details2!J324</f>
        <v>NULL</v>
      </c>
      <c r="K159" s="147" t="str">
        <f>Details2!K324</f>
        <v>NULL</v>
      </c>
    </row>
    <row r="160" spans="2:12" x14ac:dyDescent="0.2">
      <c r="B160" t="str">
        <f>Details2!B325</f>
        <v>Navy</v>
      </c>
      <c r="C160" t="str">
        <f>Details2!C325</f>
        <v>0624</v>
      </c>
      <c r="D160" t="str">
        <f>Details2!D325</f>
        <v>NH Sigonella</v>
      </c>
      <c r="E160" t="str">
        <f>Details2!E325</f>
        <v>H</v>
      </c>
      <c r="F160" s="147" t="str">
        <f>Details2!F325</f>
        <v>NULL</v>
      </c>
      <c r="G160" s="147" t="str">
        <f>Details2!G325</f>
        <v>NULL</v>
      </c>
      <c r="H160" s="147" t="str">
        <f>Details2!H325</f>
        <v>NULL</v>
      </c>
      <c r="I160" s="147" t="str">
        <f>Details2!I325</f>
        <v>NULL</v>
      </c>
      <c r="J160" s="147" t="str">
        <f>Details2!J325</f>
        <v>NULL</v>
      </c>
      <c r="K160" s="147" t="str">
        <f>Details2!K325</f>
        <v>NULL</v>
      </c>
    </row>
    <row r="161" spans="2:12" x14ac:dyDescent="0.2">
      <c r="B161" t="str">
        <f>Details2!B326</f>
        <v>NCR MD</v>
      </c>
      <c r="C161" t="str">
        <f>Details2!C326</f>
        <v>0067</v>
      </c>
      <c r="D161" t="str">
        <f>Details2!D326</f>
        <v>Walter Reed National Military Medical Center</v>
      </c>
      <c r="E161" t="str">
        <f>Details2!E326</f>
        <v>H</v>
      </c>
      <c r="F161" s="147">
        <f>Details2!F326</f>
        <v>1500682.81</v>
      </c>
      <c r="G161" s="147">
        <f>Details2!G326</f>
        <v>1226148.67</v>
      </c>
      <c r="H161" s="147">
        <f>Details2!H326</f>
        <v>1471109.79</v>
      </c>
      <c r="I161" s="147">
        <f>Details2!I326</f>
        <v>359442.61</v>
      </c>
      <c r="J161" s="147">
        <f>Details2!J326</f>
        <v>2660122.56</v>
      </c>
      <c r="K161" s="147">
        <f>Details2!K326</f>
        <v>1999464.55</v>
      </c>
    </row>
    <row r="162" spans="2:12" x14ac:dyDescent="0.2">
      <c r="B162" t="str">
        <f>Details2!B327</f>
        <v>NCR MD</v>
      </c>
      <c r="C162" t="str">
        <f>Details2!C327</f>
        <v>0123</v>
      </c>
      <c r="D162" t="str">
        <f>Details2!D327</f>
        <v>Ft. Belvoir (FT. Belvoir Community Hospital)</v>
      </c>
      <c r="E162" t="str">
        <f>Details2!E327</f>
        <v>H</v>
      </c>
      <c r="F162" s="147">
        <f>Details2!F327</f>
        <v>1140569.49</v>
      </c>
      <c r="G162" s="147">
        <f>Details2!G327</f>
        <v>1591321.55</v>
      </c>
      <c r="H162" s="147">
        <f>Details2!H327</f>
        <v>1532659.7</v>
      </c>
      <c r="I162" s="147">
        <f>Details2!I327</f>
        <v>1169581.67</v>
      </c>
      <c r="J162" s="147">
        <f>Details2!J327</f>
        <v>1902324.51</v>
      </c>
      <c r="K162" s="147">
        <f>Details2!K327</f>
        <v>1826146.87</v>
      </c>
    </row>
    <row r="163" spans="2:12" x14ac:dyDescent="0.2">
      <c r="B163" t="str">
        <f>Details2!B328</f>
        <v>NCR MD</v>
      </c>
      <c r="C163" t="str">
        <f>Details2!C328</f>
        <v>9123</v>
      </c>
      <c r="D163" t="str">
        <f>Details2!D328</f>
        <v>CSE Admin</v>
      </c>
      <c r="E163" t="str">
        <f>Details2!E328</f>
        <v>NULL</v>
      </c>
      <c r="F163" s="147" t="str">
        <f>Details2!F328</f>
        <v>NULL</v>
      </c>
      <c r="G163" s="147" t="str">
        <f>Details2!G328</f>
        <v>NULL</v>
      </c>
      <c r="H163" s="147" t="str">
        <f>Details2!H328</f>
        <v>NULL</v>
      </c>
      <c r="I163" s="147" t="str">
        <f>Details2!I328</f>
        <v>NULL</v>
      </c>
      <c r="J163" s="147" t="str">
        <f>Details2!J328</f>
        <v>NULL</v>
      </c>
      <c r="K163" s="147" t="str">
        <f>Details2!K328</f>
        <v>NULL</v>
      </c>
    </row>
    <row r="164" spans="2:12" x14ac:dyDescent="0.2">
      <c r="B164" t="str">
        <f>Details2!B329</f>
        <v>NCR MD</v>
      </c>
      <c r="C164" t="str">
        <f>Details2!C329</f>
        <v>PROV</v>
      </c>
      <c r="D164" t="str">
        <f>Details2!D329</f>
        <v>UBO CSE Provider</v>
      </c>
      <c r="E164" t="str">
        <f>Details2!E329</f>
        <v>NULL</v>
      </c>
      <c r="F164" s="147" t="str">
        <f>Details2!F329</f>
        <v>NULL</v>
      </c>
      <c r="G164" s="147" t="str">
        <f>Details2!G329</f>
        <v>NULL</v>
      </c>
      <c r="H164" s="147" t="str">
        <f>Details2!H329</f>
        <v>NULL</v>
      </c>
      <c r="I164" s="147" t="str">
        <f>Details2!I329</f>
        <v>NULL</v>
      </c>
      <c r="J164" s="147" t="str">
        <f>Details2!J329</f>
        <v>NULL</v>
      </c>
      <c r="K164" s="147" t="str">
        <f>Details2!K329</f>
        <v>NULL</v>
      </c>
    </row>
    <row r="167" spans="2:12" x14ac:dyDescent="0.2">
      <c r="B167" s="14" t="s">
        <v>130</v>
      </c>
      <c r="C167" s="9"/>
      <c r="F167" s="143">
        <f>SUM(F5:F81)</f>
        <v>13249350.469999997</v>
      </c>
      <c r="G167" s="143">
        <f t="shared" ref="G167:K167" si="0">SUM(G5:G81)</f>
        <v>10703449.609999998</v>
      </c>
      <c r="H167" s="143">
        <f t="shared" si="0"/>
        <v>10201576.410000004</v>
      </c>
      <c r="I167" s="143">
        <f t="shared" si="0"/>
        <v>4078058.2199999988</v>
      </c>
      <c r="J167" s="143">
        <f t="shared" si="0"/>
        <v>7481792.879999999</v>
      </c>
      <c r="K167" s="143">
        <f t="shared" si="0"/>
        <v>9790317.1899999995</v>
      </c>
      <c r="L167" s="2"/>
    </row>
    <row r="168" spans="2:12" x14ac:dyDescent="0.2">
      <c r="B168" s="14" t="s">
        <v>131</v>
      </c>
      <c r="C168" s="9"/>
      <c r="F168" s="143">
        <f>SUM(F83:F129)</f>
        <v>11320624.540000001</v>
      </c>
      <c r="G168" s="143">
        <f t="shared" ref="G168:K168" si="1">SUM(G83:G129)</f>
        <v>8370222.2299999977</v>
      </c>
      <c r="H168" s="143">
        <f t="shared" si="1"/>
        <v>9775808.3400000017</v>
      </c>
      <c r="I168" s="143">
        <f t="shared" si="1"/>
        <v>5164684.3800000008</v>
      </c>
      <c r="J168" s="143">
        <f t="shared" si="1"/>
        <v>11249999.82</v>
      </c>
      <c r="K168" s="143">
        <f t="shared" si="1"/>
        <v>11042047.850000003</v>
      </c>
      <c r="L168" s="21"/>
    </row>
    <row r="169" spans="2:12" x14ac:dyDescent="0.2">
      <c r="B169" s="14" t="s">
        <v>420</v>
      </c>
      <c r="C169" s="9"/>
      <c r="F169" s="143">
        <f>SUM(F161:F164)</f>
        <v>2641252.2999999998</v>
      </c>
      <c r="G169" s="143">
        <f t="shared" ref="G169:K169" si="2">SUM(G161:G164)</f>
        <v>2817470.2199999997</v>
      </c>
      <c r="H169" s="143">
        <f t="shared" si="2"/>
        <v>3003769.49</v>
      </c>
      <c r="I169" s="143">
        <f t="shared" si="2"/>
        <v>1529024.2799999998</v>
      </c>
      <c r="J169" s="143">
        <f t="shared" si="2"/>
        <v>4562447.07</v>
      </c>
      <c r="K169" s="143">
        <f t="shared" si="2"/>
        <v>3825611.42</v>
      </c>
      <c r="L169" s="27"/>
    </row>
    <row r="170" spans="2:12" x14ac:dyDescent="0.2">
      <c r="B170" s="14" t="s">
        <v>308</v>
      </c>
      <c r="C170" s="9"/>
      <c r="F170" s="143">
        <f>SUM(F130:F160)</f>
        <v>5113049.8500000006</v>
      </c>
      <c r="G170" s="143">
        <f t="shared" ref="G170:K170" si="3">SUM(G130:G160)</f>
        <v>3329596.67</v>
      </c>
      <c r="H170" s="143">
        <f t="shared" si="3"/>
        <v>4575608.1800000006</v>
      </c>
      <c r="I170" s="143">
        <f t="shared" si="3"/>
        <v>1955611.2999999998</v>
      </c>
      <c r="J170" s="143">
        <f t="shared" si="3"/>
        <v>3964663.87</v>
      </c>
      <c r="K170" s="143">
        <f t="shared" si="3"/>
        <v>2924460.85</v>
      </c>
      <c r="L170" s="27"/>
    </row>
    <row r="171" spans="2:12" x14ac:dyDescent="0.2">
      <c r="B171" s="14" t="s">
        <v>135</v>
      </c>
      <c r="C171" s="9"/>
      <c r="F171" s="143">
        <f>SUM(F5:F164)</f>
        <v>32324277.160000015</v>
      </c>
      <c r="G171" s="143">
        <f t="shared" ref="G171:K171" si="4">SUM(G5:G164)</f>
        <v>25220738.729999993</v>
      </c>
      <c r="H171" s="143">
        <f t="shared" si="4"/>
        <v>27556762.420000006</v>
      </c>
      <c r="I171" s="143">
        <f t="shared" si="4"/>
        <v>12727378.179999996</v>
      </c>
      <c r="J171" s="143">
        <f t="shared" si="4"/>
        <v>27258903.639999997</v>
      </c>
      <c r="K171" s="143">
        <f t="shared" si="4"/>
        <v>27582437.309999999</v>
      </c>
      <c r="L171" s="2"/>
    </row>
    <row r="172" spans="2:12" x14ac:dyDescent="0.2">
      <c r="L172" s="2"/>
    </row>
    <row r="173" spans="2:12" x14ac:dyDescent="0.2">
      <c r="B173" s="15" t="s">
        <v>132</v>
      </c>
      <c r="C173" s="3"/>
      <c r="D173" s="3"/>
      <c r="E173" s="3"/>
      <c r="F173" s="148" t="str">
        <f>IF(F167='Total Collections'!C15,"yes","no")</f>
        <v>yes</v>
      </c>
      <c r="G173" s="148" t="str">
        <f>IF(G167='Total Collections'!D15,"yes","no")</f>
        <v>yes</v>
      </c>
      <c r="H173" s="148" t="str">
        <f>IF(H167='Total Collections'!E15,"yes","no")</f>
        <v>yes</v>
      </c>
      <c r="I173" s="148" t="str">
        <f>IF(I167='Total Collections'!F15,"yes","no")</f>
        <v>yes</v>
      </c>
      <c r="J173" s="148" t="str">
        <f>IF(J167='Total Collections'!G15,"yes","no")</f>
        <v>yes</v>
      </c>
      <c r="K173" s="148" t="str">
        <f>IF(K167='Total Collections'!H15,"yes","no")</f>
        <v>yes</v>
      </c>
      <c r="L173" s="2"/>
    </row>
    <row r="174" spans="2:12" x14ac:dyDescent="0.2">
      <c r="B174" s="15" t="s">
        <v>133</v>
      </c>
      <c r="C174" s="3"/>
      <c r="D174" s="3"/>
      <c r="E174" s="3"/>
      <c r="F174" s="148" t="str">
        <f>IF(F168='Total Collections'!C16,"yes","no")</f>
        <v>yes</v>
      </c>
      <c r="G174" s="148" t="str">
        <f>IF(G168='Total Collections'!D16,"yes","no")</f>
        <v>yes</v>
      </c>
      <c r="H174" s="148" t="str">
        <f>IF(H168='Total Collections'!E16,"yes","no")</f>
        <v>yes</v>
      </c>
      <c r="I174" s="148" t="str">
        <f>IF(I168='Total Collections'!F16,"yes","no")</f>
        <v>yes</v>
      </c>
      <c r="J174" s="148" t="str">
        <f>IF(J168='Total Collections'!G16,"yes","no")</f>
        <v>yes</v>
      </c>
      <c r="K174" s="148" t="str">
        <f>IF(K168='Total Collections'!H16,"yes","no")</f>
        <v>yes</v>
      </c>
      <c r="L174" s="2"/>
    </row>
    <row r="175" spans="2:12" x14ac:dyDescent="0.2">
      <c r="B175" s="15" t="s">
        <v>134</v>
      </c>
      <c r="C175" s="3"/>
      <c r="D175" s="3"/>
      <c r="E175" s="3"/>
      <c r="F175" s="148" t="str">
        <f>IF(F170='Total Collections'!C17,"yes","no")</f>
        <v>yes</v>
      </c>
      <c r="G175" s="148" t="str">
        <f>IF(G170='Total Collections'!D17,"yes","no")</f>
        <v>yes</v>
      </c>
      <c r="H175" s="148" t="str">
        <f>IF(H170='Total Collections'!E17,"yes","no")</f>
        <v>yes</v>
      </c>
      <c r="I175" s="148" t="str">
        <f>IF(I170='Total Collections'!F17,"yes","no")</f>
        <v>yes</v>
      </c>
      <c r="J175" s="148" t="str">
        <f>IF(J170='Total Collections'!G17,"yes","no")</f>
        <v>yes</v>
      </c>
      <c r="K175" s="148" t="str">
        <f>IF(K170='Total Collections'!H17,"yes","no")</f>
        <v>yes</v>
      </c>
      <c r="L175" s="27"/>
    </row>
    <row r="176" spans="2:12" x14ac:dyDescent="0.2">
      <c r="B176" s="15" t="s">
        <v>421</v>
      </c>
      <c r="C176" s="3"/>
      <c r="D176" s="3"/>
      <c r="E176" s="3"/>
      <c r="F176" s="148" t="str">
        <f>IF(F169='Total Collections'!C18,"yes","no")</f>
        <v>yes</v>
      </c>
      <c r="G176" s="148" t="str">
        <f>IF(G169='Total Collections'!D18,"yes","no")</f>
        <v>yes</v>
      </c>
      <c r="H176" s="148" t="str">
        <f>IF(H169='Total Collections'!E18,"yes","no")</f>
        <v>yes</v>
      </c>
      <c r="I176" s="148" t="str">
        <f>IF(I169='Total Collections'!F18,"yes","no")</f>
        <v>yes</v>
      </c>
      <c r="J176" s="148" t="str">
        <f>IF(J169='Total Collections'!G18,"yes","no")</f>
        <v>yes</v>
      </c>
      <c r="K176" s="148" t="str">
        <f>IF(K169='Total Collections'!H18,"yes","no")</f>
        <v>yes</v>
      </c>
      <c r="L176" s="27"/>
    </row>
    <row r="177" spans="2:12" x14ac:dyDescent="0.2">
      <c r="B177" s="15" t="s">
        <v>136</v>
      </c>
      <c r="F177" s="148" t="str">
        <f>IF(F171='Total Collections'!C19,"yes","no")</f>
        <v>yes</v>
      </c>
      <c r="G177" s="148" t="str">
        <f>IF(G171='Total Collections'!D19,"yes","no")</f>
        <v>yes</v>
      </c>
      <c r="H177" s="148" t="str">
        <f>IF(H171='Total Collections'!E19,"yes","no")</f>
        <v>yes</v>
      </c>
      <c r="I177" s="148" t="str">
        <f>IF(I171='Total Collections'!F19,"yes","no")</f>
        <v>yes</v>
      </c>
      <c r="J177" s="148" t="str">
        <f>IF(J171='Total Collections'!G19,"yes","no")</f>
        <v>yes</v>
      </c>
      <c r="K177" s="148" t="str">
        <f>IF(K171='Total Collections'!H19,"yes","no")</f>
        <v>yes</v>
      </c>
    </row>
    <row r="178" spans="2:12" x14ac:dyDescent="0.2">
      <c r="K178" s="148"/>
    </row>
    <row r="179" spans="2:12" x14ac:dyDescent="0.2">
      <c r="L179" s="27"/>
    </row>
  </sheetData>
  <sheetProtection algorithmName="SHA-512" hashValue="jGGxHmlkuMSgan58e8hlr2xUl4pBBIfSM9hWMhDKOC63MyyKLaO+TtDGQosXYEaS3uFryQgo8Flhh5tQSlG29g==" saltValue="AjDR/e+rrzRFbq3FBEB2uw==" spinCount="100000" sheet="1" objects="1" scenarios="1"/>
  <customSheetViews>
    <customSheetView guid="{682B1C7E-A6D1-4384-8662-C567FBAFE5BB}" scale="85">
      <selection activeCell="D108" sqref="D108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topLeftCell="C151">
      <selection activeCell="K161" sqref="K161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F160" sqref="F160:K160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D108" sqref="D108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0">
    <pageSetUpPr autoPageBreaks="0"/>
  </sheetPr>
  <dimension ref="A1:P179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4.85546875" style="147" customWidth="1"/>
    <col min="12" max="13" width="12" customWidth="1"/>
    <col min="14" max="14" width="12" bestFit="1" customWidth="1"/>
  </cols>
  <sheetData>
    <row r="1" spans="1:11" x14ac:dyDescent="0.2">
      <c r="A1" s="142" t="s">
        <v>440</v>
      </c>
    </row>
    <row r="3" spans="1:11" x14ac:dyDescent="0.2">
      <c r="B3" t="s">
        <v>4</v>
      </c>
      <c r="C3" s="2" t="s">
        <v>8</v>
      </c>
      <c r="D3" s="2" t="s">
        <v>9</v>
      </c>
      <c r="E3" s="2" t="s">
        <v>285</v>
      </c>
      <c r="G3" s="147" t="s">
        <v>309</v>
      </c>
    </row>
    <row r="4" spans="1:11" x14ac:dyDescent="0.2">
      <c r="F4" s="136" t="s">
        <v>413</v>
      </c>
      <c r="G4" s="136" t="s">
        <v>427</v>
      </c>
      <c r="H4" s="136" t="s">
        <v>431</v>
      </c>
      <c r="I4" s="136" t="s">
        <v>434</v>
      </c>
      <c r="J4" s="136" t="s">
        <v>483</v>
      </c>
      <c r="K4" s="136" t="s">
        <v>508</v>
      </c>
    </row>
    <row r="5" spans="1:11" x14ac:dyDescent="0.2">
      <c r="B5" t="str">
        <f>Details2!B500</f>
        <v>Air Force</v>
      </c>
      <c r="C5" t="str">
        <f>Details2!C500</f>
        <v>0004</v>
      </c>
      <c r="D5" t="str">
        <f>Details2!D500</f>
        <v>Maxwell AFB (42nd Medical Group)</v>
      </c>
      <c r="E5" t="str">
        <f>Details2!E500</f>
        <v>C</v>
      </c>
      <c r="F5" s="147">
        <f>Details2!F500</f>
        <v>473915.28</v>
      </c>
      <c r="G5" s="147">
        <f>Details2!G500</f>
        <v>729599.33</v>
      </c>
      <c r="H5" s="147">
        <f>Details2!H500</f>
        <v>777060.91</v>
      </c>
      <c r="I5" s="147">
        <f>Details2!I500</f>
        <v>882599.72</v>
      </c>
      <c r="J5" s="147">
        <f>Details2!J500</f>
        <v>481177.37</v>
      </c>
      <c r="K5" s="147">
        <f>Details2!K500</f>
        <v>493169.75</v>
      </c>
    </row>
    <row r="6" spans="1:11" x14ac:dyDescent="0.2">
      <c r="B6" t="str">
        <f>Details2!B501</f>
        <v>Air Force</v>
      </c>
      <c r="C6" t="str">
        <f>Details2!C501</f>
        <v>0006</v>
      </c>
      <c r="D6" t="str">
        <f>Details2!D501</f>
        <v>Elmendorf AFB (3rd Medical group)</v>
      </c>
      <c r="E6" t="str">
        <f>Details2!E501</f>
        <v>H</v>
      </c>
      <c r="F6" s="147">
        <f>Details2!F501</f>
        <v>1374697.38</v>
      </c>
      <c r="G6" s="147">
        <f>Details2!G501</f>
        <v>1276975.46</v>
      </c>
      <c r="H6" s="147">
        <f>Details2!H501</f>
        <v>1075311.49</v>
      </c>
      <c r="I6" s="147">
        <f>Details2!I501</f>
        <v>241153</v>
      </c>
      <c r="J6" s="147">
        <f>Details2!J501</f>
        <v>1371761.38</v>
      </c>
      <c r="K6" s="147">
        <f>Details2!K501</f>
        <v>1529835.79</v>
      </c>
    </row>
    <row r="7" spans="1:11" x14ac:dyDescent="0.2">
      <c r="B7" t="str">
        <f>Details2!B502</f>
        <v>Air Force</v>
      </c>
      <c r="C7" t="str">
        <f>Details2!C502</f>
        <v>0009</v>
      </c>
      <c r="D7" t="str">
        <f>Details2!D502</f>
        <v>Luke AFB (56th Medical Group)</v>
      </c>
      <c r="E7" t="str">
        <f>Details2!E502</f>
        <v>C</v>
      </c>
      <c r="F7" s="147">
        <f>Details2!F502</f>
        <v>297633.34000000003</v>
      </c>
      <c r="G7" s="147">
        <f>Details2!G502</f>
        <v>408222.07</v>
      </c>
      <c r="H7" s="147">
        <f>Details2!H502</f>
        <v>334234.88</v>
      </c>
      <c r="I7" s="147">
        <f>Details2!I502</f>
        <v>187335.1</v>
      </c>
      <c r="J7" s="147">
        <f>Details2!J502</f>
        <v>271990.75</v>
      </c>
      <c r="K7" s="147">
        <f>Details2!K502</f>
        <v>271990.75</v>
      </c>
    </row>
    <row r="8" spans="1:11" x14ac:dyDescent="0.2">
      <c r="B8" t="str">
        <f>Details2!B503</f>
        <v>Air Force</v>
      </c>
      <c r="C8" t="str">
        <f>Details2!C503</f>
        <v>0010</v>
      </c>
      <c r="D8" t="str">
        <f>Details2!D503</f>
        <v>Davis Monthan AFB (355th Medical Group)</v>
      </c>
      <c r="E8" t="str">
        <f>Details2!E503</f>
        <v>C</v>
      </c>
      <c r="F8" s="147">
        <f>Details2!F503</f>
        <v>197836.21</v>
      </c>
      <c r="G8" s="147">
        <f>Details2!G503</f>
        <v>179460.87</v>
      </c>
      <c r="H8" s="147">
        <f>Details2!H503</f>
        <v>148725.31</v>
      </c>
      <c r="I8" s="147">
        <f>Details2!I503</f>
        <v>62278.58</v>
      </c>
      <c r="J8" s="147">
        <f>Details2!J503</f>
        <v>153567.84</v>
      </c>
      <c r="K8" s="147">
        <f>Details2!K503</f>
        <v>80835.17</v>
      </c>
    </row>
    <row r="9" spans="1:11" x14ac:dyDescent="0.2">
      <c r="B9" t="str">
        <f>Details2!B504</f>
        <v>Air Force</v>
      </c>
      <c r="C9" t="str">
        <f>Details2!C504</f>
        <v>0013</v>
      </c>
      <c r="D9" t="str">
        <f>Details2!D504</f>
        <v>Little Rock AFB (314th Medical Group)</v>
      </c>
      <c r="E9" t="str">
        <f>Details2!E504</f>
        <v>C</v>
      </c>
      <c r="F9" s="147">
        <f>Details2!F504</f>
        <v>407589.25</v>
      </c>
      <c r="G9" s="147">
        <f>Details2!G504</f>
        <v>337669.98</v>
      </c>
      <c r="H9" s="147">
        <f>Details2!H504</f>
        <v>315344.83</v>
      </c>
      <c r="I9" s="147">
        <f>Details2!I504</f>
        <v>250.08</v>
      </c>
      <c r="J9" s="147">
        <f>Details2!J504</f>
        <v>197091.81</v>
      </c>
      <c r="K9" s="147">
        <f>Details2!K504</f>
        <v>290052.99</v>
      </c>
    </row>
    <row r="10" spans="1:11" x14ac:dyDescent="0.2">
      <c r="B10" t="str">
        <f>Details2!B505</f>
        <v>Air Force</v>
      </c>
      <c r="C10" t="str">
        <f>Details2!C505</f>
        <v>0014</v>
      </c>
      <c r="D10" t="str">
        <f>Details2!D505</f>
        <v>Travis AFB (60th Medical Group)</v>
      </c>
      <c r="E10" t="str">
        <f>Details2!E505</f>
        <v>H</v>
      </c>
      <c r="F10" s="147">
        <f>Details2!F505</f>
        <v>1143552.9099999999</v>
      </c>
      <c r="G10" s="147">
        <f>Details2!G505</f>
        <v>814535.97</v>
      </c>
      <c r="H10" s="147">
        <f>Details2!H505</f>
        <v>888408.73</v>
      </c>
      <c r="I10" s="147">
        <f>Details2!I505</f>
        <v>8831.25</v>
      </c>
      <c r="J10" s="147">
        <f>Details2!J505</f>
        <v>609485.07999999996</v>
      </c>
      <c r="K10" s="147">
        <f>Details2!K505</f>
        <v>729452.25</v>
      </c>
    </row>
    <row r="11" spans="1:11" x14ac:dyDescent="0.2">
      <c r="B11" t="str">
        <f>Details2!B506</f>
        <v>Air Force</v>
      </c>
      <c r="C11" t="str">
        <f>Details2!C506</f>
        <v>0015</v>
      </c>
      <c r="D11" t="str">
        <f>Details2!D506</f>
        <v>Beale AFB (9th Medical Group)</v>
      </c>
      <c r="E11" t="str">
        <f>Details2!E506</f>
        <v>C</v>
      </c>
      <c r="F11" s="147">
        <f>Details2!F506</f>
        <v>56785.7</v>
      </c>
      <c r="G11" s="147">
        <f>Details2!G506</f>
        <v>57073.56</v>
      </c>
      <c r="H11" s="147">
        <f>Details2!H506</f>
        <v>57986.07</v>
      </c>
      <c r="I11" s="147">
        <f>Details2!I506</f>
        <v>66439.12</v>
      </c>
      <c r="J11" s="147">
        <f>Details2!J506</f>
        <v>56958.46</v>
      </c>
      <c r="K11" s="147">
        <f>Details2!K506</f>
        <v>29986.61</v>
      </c>
    </row>
    <row r="12" spans="1:11" x14ac:dyDescent="0.2">
      <c r="B12" t="str">
        <f>Details2!B507</f>
        <v>Air Force</v>
      </c>
      <c r="C12" t="str">
        <f>Details2!C507</f>
        <v>0018</v>
      </c>
      <c r="D12" t="str">
        <f>Details2!D507</f>
        <v>Vandenberg AFB (30th Medical Group)</v>
      </c>
      <c r="E12" t="str">
        <f>Details2!E507</f>
        <v>C</v>
      </c>
      <c r="F12" s="147">
        <f>Details2!F507</f>
        <v>65704.259999999995</v>
      </c>
      <c r="G12" s="147">
        <f>Details2!G507</f>
        <v>46667.51</v>
      </c>
      <c r="H12" s="147">
        <f>Details2!H507</f>
        <v>52484.54</v>
      </c>
      <c r="I12" s="147">
        <f>Details2!I507</f>
        <v>677.29</v>
      </c>
      <c r="J12" s="147">
        <f>Details2!J507</f>
        <v>47978.11</v>
      </c>
      <c r="K12" s="147">
        <f>Details2!K507</f>
        <v>26881.75</v>
      </c>
    </row>
    <row r="13" spans="1:11" x14ac:dyDescent="0.2">
      <c r="B13" t="str">
        <f>Details2!B508</f>
        <v>Air Force</v>
      </c>
      <c r="C13" t="str">
        <f>Details2!C508</f>
        <v>0019</v>
      </c>
      <c r="D13" t="str">
        <f>Details2!D508</f>
        <v>Edwards AFB (95th Medical Group)</v>
      </c>
      <c r="E13" t="str">
        <f>Details2!E508</f>
        <v>C</v>
      </c>
      <c r="F13" s="147">
        <f>Details2!F508</f>
        <v>103708.19</v>
      </c>
      <c r="G13" s="147">
        <f>Details2!G508</f>
        <v>74777.87</v>
      </c>
      <c r="H13" s="147">
        <f>Details2!H508</f>
        <v>88979.199999999997</v>
      </c>
      <c r="I13" s="147">
        <f>Details2!I508</f>
        <v>2739.17</v>
      </c>
      <c r="J13" s="147">
        <f>Details2!J508</f>
        <v>66463.259999999995</v>
      </c>
      <c r="K13" s="147">
        <f>Details2!K508</f>
        <v>36193.199999999997</v>
      </c>
    </row>
    <row r="14" spans="1:11" x14ac:dyDescent="0.2">
      <c r="B14" t="str">
        <f>Details2!B509</f>
        <v>Air Force</v>
      </c>
      <c r="C14" t="str">
        <f>Details2!C509</f>
        <v>0033</v>
      </c>
      <c r="D14" t="str">
        <f>Details2!D509</f>
        <v>USAF Academy (10th Medical Group)</v>
      </c>
      <c r="E14" t="str">
        <f>Details2!E509</f>
        <v>H</v>
      </c>
      <c r="F14" s="147">
        <f>Details2!F509</f>
        <v>347110.86</v>
      </c>
      <c r="G14" s="147">
        <f>Details2!G509</f>
        <v>369949.73</v>
      </c>
      <c r="H14" s="147">
        <f>Details2!H509</f>
        <v>311078.82</v>
      </c>
      <c r="I14" s="147">
        <f>Details2!I509</f>
        <v>172020.06</v>
      </c>
      <c r="J14" s="147">
        <f>Details2!J509</f>
        <v>324442.57</v>
      </c>
      <c r="K14" s="147">
        <f>Details2!K509</f>
        <v>315176.31</v>
      </c>
    </row>
    <row r="15" spans="1:11" x14ac:dyDescent="0.2">
      <c r="B15" t="str">
        <f>Details2!B510</f>
        <v>Air Force</v>
      </c>
      <c r="C15" t="str">
        <f>Details2!C510</f>
        <v>0036</v>
      </c>
      <c r="D15" t="str">
        <f>Details2!D510</f>
        <v>Dover AFB (436th Medical Group)</v>
      </c>
      <c r="E15" t="str">
        <f>Details2!E510</f>
        <v>C</v>
      </c>
      <c r="F15" s="147">
        <f>Details2!F510</f>
        <v>642873.18999999994</v>
      </c>
      <c r="G15" s="147">
        <f>Details2!G510</f>
        <v>578261.71</v>
      </c>
      <c r="H15" s="147">
        <f>Details2!H510</f>
        <v>590305.25</v>
      </c>
      <c r="I15" s="147">
        <f>Details2!I510</f>
        <v>1151.3399999999999</v>
      </c>
      <c r="J15" s="147">
        <f>Details2!J510</f>
        <v>221392.31</v>
      </c>
      <c r="K15" s="147">
        <f>Details2!K510</f>
        <v>330800.59999999998</v>
      </c>
    </row>
    <row r="16" spans="1:11" x14ac:dyDescent="0.2">
      <c r="B16" t="str">
        <f>Details2!B511</f>
        <v>Air Force</v>
      </c>
      <c r="C16" t="str">
        <f>Details2!C511</f>
        <v>0042</v>
      </c>
      <c r="D16" t="str">
        <f>Details2!D511</f>
        <v>Eglin AFB (96th Medical Group)</v>
      </c>
      <c r="E16" t="str">
        <f>Details2!E511</f>
        <v>H</v>
      </c>
      <c r="F16" s="147">
        <f>Details2!F511</f>
        <v>772620.49</v>
      </c>
      <c r="G16" s="147">
        <f>Details2!G511</f>
        <v>579728.88</v>
      </c>
      <c r="H16" s="147">
        <f>Details2!H511</f>
        <v>493715.73</v>
      </c>
      <c r="I16" s="147">
        <f>Details2!I511</f>
        <v>17848.03</v>
      </c>
      <c r="J16" s="147">
        <f>Details2!J511</f>
        <v>297939.17</v>
      </c>
      <c r="K16" s="147">
        <f>Details2!K511</f>
        <v>481569.87</v>
      </c>
    </row>
    <row r="17" spans="2:13" x14ac:dyDescent="0.2">
      <c r="B17" t="str">
        <f>Details2!B512</f>
        <v>Air Force</v>
      </c>
      <c r="C17" t="str">
        <f>Details2!C512</f>
        <v>0043</v>
      </c>
      <c r="D17" t="str">
        <f>Details2!D512</f>
        <v>Tyndall AFB (325th Medical Group)</v>
      </c>
      <c r="E17" t="str">
        <f>Details2!E512</f>
        <v>C</v>
      </c>
      <c r="F17" s="147">
        <f>Details2!F512</f>
        <v>242287.9</v>
      </c>
      <c r="G17" s="147">
        <f>Details2!G512</f>
        <v>167405.06</v>
      </c>
      <c r="H17" s="147">
        <f>Details2!H512</f>
        <v>145910.71</v>
      </c>
      <c r="I17" s="147">
        <f>Details2!I512</f>
        <v>2410.56</v>
      </c>
      <c r="J17" s="147">
        <f>Details2!J512</f>
        <v>261464.86</v>
      </c>
      <c r="K17" s="147">
        <f>Details2!K512</f>
        <v>158857.54999999999</v>
      </c>
    </row>
    <row r="18" spans="2:13" x14ac:dyDescent="0.2">
      <c r="B18" t="str">
        <f>Details2!B513</f>
        <v>Air Force</v>
      </c>
      <c r="C18" t="str">
        <f>Details2!C513</f>
        <v>0045</v>
      </c>
      <c r="D18" t="str">
        <f>Details2!D513</f>
        <v>MacDill AFB (6th Medical Group)</v>
      </c>
      <c r="E18" t="str">
        <f>Details2!E513</f>
        <v>C</v>
      </c>
      <c r="F18" s="147">
        <f>Details2!F513</f>
        <v>928433.98</v>
      </c>
      <c r="G18" s="147">
        <f>Details2!G513</f>
        <v>696088.49</v>
      </c>
      <c r="H18" s="147">
        <f>Details2!H513</f>
        <v>577468.54</v>
      </c>
      <c r="I18" s="147">
        <f>Details2!I513</f>
        <v>9254.02</v>
      </c>
      <c r="J18" s="147">
        <f>Details2!J513</f>
        <v>349711.38</v>
      </c>
      <c r="K18" s="147">
        <f>Details2!K513</f>
        <v>413420.04</v>
      </c>
    </row>
    <row r="19" spans="2:13" x14ac:dyDescent="0.2">
      <c r="B19" t="str">
        <f>Details2!B514</f>
        <v>Air Force</v>
      </c>
      <c r="C19" t="str">
        <f>Details2!C514</f>
        <v>0046</v>
      </c>
      <c r="D19" t="str">
        <f>Details2!D514</f>
        <v>Patrick AFB (45th Medical Group)</v>
      </c>
      <c r="E19" t="str">
        <f>Details2!E514</f>
        <v>C</v>
      </c>
      <c r="F19" s="147">
        <f>Details2!F514</f>
        <v>911904.43</v>
      </c>
      <c r="G19" s="147">
        <f>Details2!G514</f>
        <v>556534.92000000004</v>
      </c>
      <c r="H19" s="147">
        <f>Details2!H514</f>
        <v>539437.61</v>
      </c>
      <c r="I19" s="147">
        <f>Details2!I514</f>
        <v>2037.9</v>
      </c>
      <c r="J19" s="147">
        <f>Details2!J514</f>
        <v>268142.65999999997</v>
      </c>
      <c r="K19" s="147">
        <f>Details2!K514</f>
        <v>409079.38</v>
      </c>
    </row>
    <row r="20" spans="2:13" x14ac:dyDescent="0.2">
      <c r="B20" t="str">
        <f>Details2!B515</f>
        <v>Air Force</v>
      </c>
      <c r="C20" t="str">
        <f>Details2!C515</f>
        <v>0050</v>
      </c>
      <c r="D20" t="str">
        <f>Details2!D515</f>
        <v>Moody AFB (347th Medical Group)</v>
      </c>
      <c r="E20" t="str">
        <f>Details2!E515</f>
        <v>C</v>
      </c>
      <c r="F20" s="147">
        <f>Details2!F515</f>
        <v>103615.46</v>
      </c>
      <c r="G20" s="147">
        <f>Details2!G515</f>
        <v>79360.639999999999</v>
      </c>
      <c r="H20" s="147">
        <f>Details2!H515</f>
        <v>87861.39</v>
      </c>
      <c r="I20" s="147">
        <f>Details2!I515</f>
        <v>61557.919999999998</v>
      </c>
      <c r="J20" s="147">
        <f>Details2!J515</f>
        <v>72687.240000000005</v>
      </c>
      <c r="K20" s="147">
        <f>Details2!K515</f>
        <v>74156.94</v>
      </c>
    </row>
    <row r="21" spans="2:13" x14ac:dyDescent="0.2">
      <c r="B21" t="str">
        <f>Details2!B516</f>
        <v>Air Force</v>
      </c>
      <c r="C21" t="str">
        <f>Details2!C516</f>
        <v>0051</v>
      </c>
      <c r="D21" t="str">
        <f>Details2!D516</f>
        <v>Robins AFB (78th Medical Group)</v>
      </c>
      <c r="E21" t="str">
        <f>Details2!E516</f>
        <v>C</v>
      </c>
      <c r="F21" s="147">
        <f>Details2!F516</f>
        <v>593844.41</v>
      </c>
      <c r="G21" s="147">
        <f>Details2!G516</f>
        <v>366660.46</v>
      </c>
      <c r="H21" s="147">
        <f>Details2!H516</f>
        <v>360227.26</v>
      </c>
      <c r="I21" s="147">
        <f>Details2!I516</f>
        <v>3650.18</v>
      </c>
      <c r="J21" s="147">
        <f>Details2!J516</f>
        <v>244689.89</v>
      </c>
      <c r="K21" s="147">
        <f>Details2!K516</f>
        <v>251728.05</v>
      </c>
    </row>
    <row r="22" spans="2:13" x14ac:dyDescent="0.2">
      <c r="B22" t="str">
        <f>Details2!B517</f>
        <v>Air Force</v>
      </c>
      <c r="C22" t="str">
        <f>Details2!C517</f>
        <v>0053</v>
      </c>
      <c r="D22" t="str">
        <f>Details2!D517</f>
        <v>Mountain Home AFB (366th Medical Group)</v>
      </c>
      <c r="E22" t="str">
        <f>Details2!E517</f>
        <v>H</v>
      </c>
      <c r="F22" s="147">
        <f>Details2!F517</f>
        <v>171953.76</v>
      </c>
      <c r="G22" s="147">
        <f>Details2!G517</f>
        <v>163604.72</v>
      </c>
      <c r="H22" s="147">
        <f>Details2!H517</f>
        <v>135222.93</v>
      </c>
      <c r="I22" s="147">
        <f>Details2!I517</f>
        <v>26090.02</v>
      </c>
      <c r="J22" s="147">
        <f>Details2!J517</f>
        <v>159145.5</v>
      </c>
      <c r="K22" s="147">
        <f>Details2!K517</f>
        <v>43636.37</v>
      </c>
    </row>
    <row r="23" spans="2:13" x14ac:dyDescent="0.2">
      <c r="B23" t="str">
        <f>Details2!B518</f>
        <v>Air Force</v>
      </c>
      <c r="C23" t="str">
        <f>Details2!C518</f>
        <v>0055</v>
      </c>
      <c r="D23" t="str">
        <f>Details2!D518</f>
        <v>Scott AFB (375th Medical Group)</v>
      </c>
      <c r="E23" t="str">
        <f>Details2!E518</f>
        <v>C</v>
      </c>
      <c r="F23" s="147">
        <f>Details2!F518</f>
        <v>831614.92</v>
      </c>
      <c r="G23" s="147">
        <f>Details2!G518</f>
        <v>635277.75</v>
      </c>
      <c r="H23" s="147">
        <f>Details2!H518</f>
        <v>524065.26</v>
      </c>
      <c r="I23" s="147">
        <f>Details2!I518</f>
        <v>8764.5400000000009</v>
      </c>
      <c r="J23" s="147">
        <f>Details2!J518</f>
        <v>309109.62</v>
      </c>
      <c r="K23" s="147">
        <f>Details2!K518</f>
        <v>489360.94</v>
      </c>
    </row>
    <row r="24" spans="2:13" x14ac:dyDescent="0.2">
      <c r="B24" t="str">
        <f>Details2!B519</f>
        <v>Air Force</v>
      </c>
      <c r="C24" t="str">
        <f>Details2!C519</f>
        <v>0059</v>
      </c>
      <c r="D24" t="str">
        <f>Details2!D519</f>
        <v>McConnell AFB (22nd Medical Group)</v>
      </c>
      <c r="E24" t="str">
        <f>Details2!E519</f>
        <v>C</v>
      </c>
      <c r="F24" s="147">
        <f>Details2!F519</f>
        <v>268603.81</v>
      </c>
      <c r="G24" s="147">
        <f>Details2!G519</f>
        <v>241979.01</v>
      </c>
      <c r="H24" s="147">
        <f>Details2!H519</f>
        <v>198675.16</v>
      </c>
      <c r="I24" s="147">
        <f>Details2!I519</f>
        <v>0</v>
      </c>
      <c r="J24" s="147">
        <f>Details2!J519</f>
        <v>189495.43</v>
      </c>
      <c r="K24" s="147">
        <f>Details2!K519</f>
        <v>157215.25</v>
      </c>
    </row>
    <row r="25" spans="2:13" x14ac:dyDescent="0.2">
      <c r="B25" t="str">
        <f>Details2!B520</f>
        <v>Air Force</v>
      </c>
      <c r="C25" t="str">
        <f>Details2!C520</f>
        <v>0062</v>
      </c>
      <c r="D25" t="str">
        <f>Details2!D520</f>
        <v>Barksdale AFB (2nd Medical Group)</v>
      </c>
      <c r="E25" t="str">
        <f>Details2!E520</f>
        <v>C</v>
      </c>
      <c r="F25" s="147">
        <f>Details2!F520</f>
        <v>260836.68</v>
      </c>
      <c r="G25" s="147">
        <f>Details2!G520</f>
        <v>346327.03</v>
      </c>
      <c r="H25" s="147">
        <f>Details2!H520</f>
        <v>313962.23</v>
      </c>
      <c r="I25" s="147">
        <f>Details2!I520</f>
        <v>417.35</v>
      </c>
      <c r="J25" s="147">
        <f>Details2!J520</f>
        <v>290670.62</v>
      </c>
      <c r="K25" s="147">
        <f>Details2!K520</f>
        <v>192123.45</v>
      </c>
    </row>
    <row r="26" spans="2:13" x14ac:dyDescent="0.2">
      <c r="B26" t="str">
        <f>Details2!B521</f>
        <v>Air Force</v>
      </c>
      <c r="C26" t="str">
        <f>Details2!C521</f>
        <v>0066</v>
      </c>
      <c r="D26" t="str">
        <f>Details2!D521</f>
        <v>Andrews AFB (79th Medical Group)</v>
      </c>
      <c r="E26" t="str">
        <f>Details2!E521</f>
        <v>H</v>
      </c>
      <c r="F26" s="147">
        <f>Details2!F521</f>
        <v>699452.78</v>
      </c>
      <c r="G26" s="147">
        <f>Details2!G521</f>
        <v>709079.35</v>
      </c>
      <c r="H26" s="147">
        <f>Details2!H521</f>
        <v>800818.45</v>
      </c>
      <c r="I26" s="147">
        <f>Details2!I521</f>
        <v>82953.14</v>
      </c>
      <c r="J26" s="147">
        <f>Details2!J521</f>
        <v>414023.64</v>
      </c>
      <c r="K26" s="147">
        <f>Details2!K521</f>
        <v>753502.83</v>
      </c>
    </row>
    <row r="27" spans="2:13" x14ac:dyDescent="0.2">
      <c r="B27" t="str">
        <f>Details2!B522</f>
        <v>Air Force</v>
      </c>
      <c r="C27" t="str">
        <f>Details2!C522</f>
        <v>0073</v>
      </c>
      <c r="D27" t="str">
        <f>Details2!D522</f>
        <v>Keesler AFB (81st Medical Group)</v>
      </c>
      <c r="E27" t="str">
        <f>Details2!E522</f>
        <v>H</v>
      </c>
      <c r="F27" s="147">
        <f>Details2!F522</f>
        <v>721393.17</v>
      </c>
      <c r="G27" s="147">
        <f>Details2!G522</f>
        <v>849440.61</v>
      </c>
      <c r="H27" s="147">
        <f>Details2!H522</f>
        <v>616260.18000000005</v>
      </c>
      <c r="I27" s="147">
        <f>Details2!I522</f>
        <v>1080265.6299999999</v>
      </c>
      <c r="J27" s="147">
        <f>Details2!J522</f>
        <v>368528.17</v>
      </c>
      <c r="K27" s="147">
        <f>Details2!K522</f>
        <v>555537.84</v>
      </c>
    </row>
    <row r="28" spans="2:13" x14ac:dyDescent="0.2">
      <c r="B28" t="str">
        <f>Details2!B523</f>
        <v>Air Force</v>
      </c>
      <c r="C28" t="str">
        <f>Details2!C523</f>
        <v>0074</v>
      </c>
      <c r="D28" t="str">
        <f>Details2!D523</f>
        <v>Columbus AFB (14th Medical Group)</v>
      </c>
      <c r="E28" t="str">
        <f>Details2!E523</f>
        <v>C</v>
      </c>
      <c r="F28" s="147">
        <f>Details2!F523</f>
        <v>118080.96000000001</v>
      </c>
      <c r="G28" s="147">
        <f>Details2!G523</f>
        <v>80086.350000000006</v>
      </c>
      <c r="H28" s="147">
        <f>Details2!H523</f>
        <v>72112.39</v>
      </c>
      <c r="I28" s="147">
        <f>Details2!I523</f>
        <v>115.45</v>
      </c>
      <c r="J28" s="147">
        <f>Details2!J523</f>
        <v>81383.47</v>
      </c>
      <c r="K28" s="147">
        <f>Details2!K523</f>
        <v>55332.9</v>
      </c>
    </row>
    <row r="29" spans="2:13" x14ac:dyDescent="0.2">
      <c r="B29" t="str">
        <f>Details2!B524</f>
        <v>Air Force</v>
      </c>
      <c r="C29" t="str">
        <f>Details2!C524</f>
        <v>0076</v>
      </c>
      <c r="D29" t="str">
        <f>Details2!D524</f>
        <v>Whiteman AFB (509th Medical Group)</v>
      </c>
      <c r="E29" t="str">
        <f>Details2!E524</f>
        <v>C</v>
      </c>
      <c r="F29" s="147">
        <f>Details2!F524</f>
        <v>126105.36</v>
      </c>
      <c r="G29" s="147">
        <f>Details2!G524</f>
        <v>116285.28</v>
      </c>
      <c r="H29" s="147">
        <f>Details2!H524</f>
        <v>110591.28</v>
      </c>
      <c r="I29" s="147">
        <f>Details2!I524</f>
        <v>219968.67</v>
      </c>
      <c r="J29" s="147">
        <f>Details2!J524</f>
        <v>55357.78</v>
      </c>
      <c r="K29" s="147">
        <f>Details2!K524</f>
        <v>75641.38</v>
      </c>
    </row>
    <row r="30" spans="2:13" x14ac:dyDescent="0.2">
      <c r="B30" t="str">
        <f>Details2!B525</f>
        <v>Air Force</v>
      </c>
      <c r="C30" t="str">
        <f>Details2!C525</f>
        <v>0077</v>
      </c>
      <c r="D30" t="str">
        <f>Details2!D525</f>
        <v>Malmstrom AFB (341st Medical Group)</v>
      </c>
      <c r="E30" t="str">
        <f>Details2!E525</f>
        <v>C</v>
      </c>
      <c r="F30" s="147">
        <f>Details2!F525</f>
        <v>121888.6</v>
      </c>
      <c r="G30" s="147">
        <f>Details2!G525</f>
        <v>38117.89</v>
      </c>
      <c r="H30" s="147">
        <f>Details2!H525</f>
        <v>36571.07</v>
      </c>
      <c r="I30" s="147">
        <f>Details2!I525</f>
        <v>218.74</v>
      </c>
      <c r="J30" s="147">
        <f>Details2!J525</f>
        <v>61558.74</v>
      </c>
      <c r="K30" s="147">
        <f>Details2!K525</f>
        <v>48185.83</v>
      </c>
    </row>
    <row r="31" spans="2:13" x14ac:dyDescent="0.2">
      <c r="B31" t="str">
        <f>Details2!B526</f>
        <v>Air Force</v>
      </c>
      <c r="C31" t="str">
        <f>Details2!C526</f>
        <v>0078</v>
      </c>
      <c r="D31" t="str">
        <f>Details2!D526</f>
        <v>Offutt AFB (55th Medical Group)</v>
      </c>
      <c r="E31" t="str">
        <f>Details2!E526</f>
        <v>C</v>
      </c>
      <c r="F31" s="147">
        <f>Details2!F526</f>
        <v>420019.73</v>
      </c>
      <c r="G31" s="147">
        <f>Details2!G526</f>
        <v>436296.3</v>
      </c>
      <c r="H31" s="147">
        <f>Details2!H526</f>
        <v>430538.52</v>
      </c>
      <c r="I31" s="147">
        <f>Details2!I526</f>
        <v>162580.51</v>
      </c>
      <c r="J31" s="147">
        <f>Details2!J526</f>
        <v>319697.78999999998</v>
      </c>
      <c r="K31" s="147">
        <f>Details2!K526</f>
        <v>456363.39</v>
      </c>
      <c r="M31" s="2"/>
    </row>
    <row r="32" spans="2:13" x14ac:dyDescent="0.2">
      <c r="B32" t="str">
        <f>Details2!B527</f>
        <v>Air Force</v>
      </c>
      <c r="C32" t="str">
        <f>Details2!C527</f>
        <v>0079</v>
      </c>
      <c r="D32" t="str">
        <f>Details2!D527</f>
        <v>Nellis AFB (99th Medical Group)</v>
      </c>
      <c r="E32" t="str">
        <f>Details2!E527</f>
        <v>H</v>
      </c>
      <c r="F32" s="147">
        <f>Details2!F527</f>
        <v>872249.4</v>
      </c>
      <c r="G32" s="147">
        <f>Details2!G527</f>
        <v>1041667.36</v>
      </c>
      <c r="H32" s="147">
        <f>Details2!H527</f>
        <v>1220492.1499999999</v>
      </c>
      <c r="I32" s="147">
        <f>Details2!I527</f>
        <v>156804.84</v>
      </c>
      <c r="J32" s="147">
        <f>Details2!J527</f>
        <v>1147240.92</v>
      </c>
      <c r="K32" s="147">
        <f>Details2!K527</f>
        <v>1107514.74</v>
      </c>
    </row>
    <row r="33" spans="2:11" x14ac:dyDescent="0.2">
      <c r="B33" t="str">
        <f>Details2!B528</f>
        <v>Air Force</v>
      </c>
      <c r="C33" t="str">
        <f>Details2!C528</f>
        <v>0083</v>
      </c>
      <c r="D33" t="str">
        <f>Details2!D528</f>
        <v>Kirtland AFB (377th Medical Group)</v>
      </c>
      <c r="E33" t="str">
        <f>Details2!E528</f>
        <v>C</v>
      </c>
      <c r="F33" s="147">
        <f>Details2!F528</f>
        <v>269186.69</v>
      </c>
      <c r="G33" s="147">
        <f>Details2!G528</f>
        <v>234821.28</v>
      </c>
      <c r="H33" s="147">
        <f>Details2!H528</f>
        <v>190055.42</v>
      </c>
      <c r="I33" s="147">
        <f>Details2!I528</f>
        <v>106.38</v>
      </c>
      <c r="J33" s="147">
        <f>Details2!J528</f>
        <v>189708.84</v>
      </c>
      <c r="K33" s="147">
        <f>Details2!K528</f>
        <v>206920.51</v>
      </c>
    </row>
    <row r="34" spans="2:11" x14ac:dyDescent="0.2">
      <c r="B34" t="str">
        <f>Details2!B529</f>
        <v>Air Force</v>
      </c>
      <c r="C34" t="str">
        <f>Details2!C529</f>
        <v>0084</v>
      </c>
      <c r="D34" t="str">
        <f>Details2!D529</f>
        <v>Holloman AFB (49th Medical Group)</v>
      </c>
      <c r="E34" t="str">
        <f>Details2!E529</f>
        <v>C</v>
      </c>
      <c r="F34" s="147">
        <f>Details2!F529</f>
        <v>68988.27</v>
      </c>
      <c r="G34" s="147">
        <f>Details2!G529</f>
        <v>63209.32</v>
      </c>
      <c r="H34" s="147">
        <f>Details2!H529</f>
        <v>58468.92</v>
      </c>
      <c r="I34" s="147">
        <f>Details2!I529</f>
        <v>33924.78</v>
      </c>
      <c r="J34" s="147">
        <f>Details2!J529</f>
        <v>72981.929999999993</v>
      </c>
      <c r="K34" s="147">
        <f>Details2!K529</f>
        <v>66130.23</v>
      </c>
    </row>
    <row r="35" spans="2:11" x14ac:dyDescent="0.2">
      <c r="B35" t="str">
        <f>Details2!B530</f>
        <v>Air Force</v>
      </c>
      <c r="C35" t="str">
        <f>Details2!C530</f>
        <v>0085</v>
      </c>
      <c r="D35" t="str">
        <f>Details2!D530</f>
        <v>Cannon AFB (27th Medical Group)</v>
      </c>
      <c r="E35" t="str">
        <f>Details2!E530</f>
        <v>C</v>
      </c>
      <c r="F35" s="147">
        <f>Details2!F530</f>
        <v>53046.62</v>
      </c>
      <c r="G35" s="147">
        <f>Details2!G530</f>
        <v>59725.33</v>
      </c>
      <c r="H35" s="147">
        <f>Details2!H530</f>
        <v>53090.31</v>
      </c>
      <c r="I35" s="147">
        <f>Details2!I530</f>
        <v>38985.269999999997</v>
      </c>
      <c r="J35" s="147">
        <f>Details2!J530</f>
        <v>72089.81</v>
      </c>
      <c r="K35" s="147">
        <f>Details2!K530</f>
        <v>51003.55</v>
      </c>
    </row>
    <row r="36" spans="2:11" x14ac:dyDescent="0.2">
      <c r="B36" t="str">
        <f>Details2!B531</f>
        <v>Air Force</v>
      </c>
      <c r="C36" t="str">
        <f>Details2!C531</f>
        <v>0090</v>
      </c>
      <c r="D36" t="str">
        <f>Details2!D531</f>
        <v>Seymour Johnson AFB (4th Medical Group)</v>
      </c>
      <c r="E36" t="str">
        <f>Details2!E531</f>
        <v>C</v>
      </c>
      <c r="F36" s="147">
        <f>Details2!F531</f>
        <v>199829.5</v>
      </c>
      <c r="G36" s="147">
        <f>Details2!G531</f>
        <v>303541.71000000002</v>
      </c>
      <c r="H36" s="147">
        <f>Details2!H531</f>
        <v>254172.82</v>
      </c>
      <c r="I36" s="147">
        <f>Details2!I531</f>
        <v>806.96</v>
      </c>
      <c r="J36" s="147">
        <f>Details2!J531</f>
        <v>208255.48</v>
      </c>
      <c r="K36" s="147">
        <f>Details2!K531</f>
        <v>200983.92</v>
      </c>
    </row>
    <row r="37" spans="2:11" x14ac:dyDescent="0.2">
      <c r="B37" t="str">
        <f>Details2!B532</f>
        <v>Air Force</v>
      </c>
      <c r="C37" t="str">
        <f>Details2!C532</f>
        <v>0093</v>
      </c>
      <c r="D37" t="str">
        <f>Details2!D532</f>
        <v>Grand Forks AFB (319th Medical Group)</v>
      </c>
      <c r="E37" t="str">
        <f>Details2!E532</f>
        <v>C</v>
      </c>
      <c r="F37" s="147">
        <f>Details2!F532</f>
        <v>73642.23</v>
      </c>
      <c r="G37" s="147">
        <f>Details2!G532</f>
        <v>44659.96</v>
      </c>
      <c r="H37" s="147">
        <f>Details2!H532</f>
        <v>61516.52</v>
      </c>
      <c r="I37" s="147">
        <f>Details2!I532</f>
        <v>3452.56</v>
      </c>
      <c r="J37" s="147">
        <f>Details2!J532</f>
        <v>28547.38</v>
      </c>
      <c r="K37" s="147">
        <f>Details2!K532</f>
        <v>47976.03</v>
      </c>
    </row>
    <row r="38" spans="2:11" x14ac:dyDescent="0.2">
      <c r="B38" t="str">
        <f>Details2!B533</f>
        <v>Air Force</v>
      </c>
      <c r="C38" t="str">
        <f>Details2!C533</f>
        <v>0094</v>
      </c>
      <c r="D38" t="str">
        <f>Details2!D533</f>
        <v>Minot AFB (5th Medical Group)</v>
      </c>
      <c r="E38" t="str">
        <f>Details2!E533</f>
        <v>C</v>
      </c>
      <c r="F38" s="147">
        <f>Details2!F533</f>
        <v>54871.15</v>
      </c>
      <c r="G38" s="147">
        <f>Details2!G533</f>
        <v>57710.97</v>
      </c>
      <c r="H38" s="147">
        <f>Details2!H533</f>
        <v>58289.95</v>
      </c>
      <c r="I38" s="147">
        <f>Details2!I533</f>
        <v>59244.1</v>
      </c>
      <c r="J38" s="147">
        <f>Details2!J533</f>
        <v>80905.850000000006</v>
      </c>
      <c r="K38" s="147">
        <f>Details2!K533</f>
        <v>53514.5</v>
      </c>
    </row>
    <row r="39" spans="2:11" x14ac:dyDescent="0.2">
      <c r="B39" t="str">
        <f>Details2!B534</f>
        <v>Air Force</v>
      </c>
      <c r="C39" t="str">
        <f>Details2!C534</f>
        <v>0095</v>
      </c>
      <c r="D39" t="str">
        <f>Details2!D534</f>
        <v>Wright Patterson AFB (88th Medical Group)</v>
      </c>
      <c r="E39" t="str">
        <f>Details2!E534</f>
        <v>H</v>
      </c>
      <c r="F39" s="147">
        <f>Details2!F534</f>
        <v>1816260.03</v>
      </c>
      <c r="G39" s="147">
        <f>Details2!G534</f>
        <v>1240274.48</v>
      </c>
      <c r="H39" s="147">
        <f>Details2!H534</f>
        <v>1423520.16</v>
      </c>
      <c r="I39" s="147">
        <f>Details2!I534</f>
        <v>35089.879999999997</v>
      </c>
      <c r="J39" s="147">
        <f>Details2!J534</f>
        <v>888221.15</v>
      </c>
      <c r="K39" s="147">
        <f>Details2!K534</f>
        <v>1107320.1499999999</v>
      </c>
    </row>
    <row r="40" spans="2:11" x14ac:dyDescent="0.2">
      <c r="B40" t="str">
        <f>Details2!B535</f>
        <v>Air Force</v>
      </c>
      <c r="C40" t="str">
        <f>Details2!C535</f>
        <v>0096</v>
      </c>
      <c r="D40" t="str">
        <f>Details2!D535</f>
        <v>Tinker AFB (72th Medical Group)</v>
      </c>
      <c r="E40" t="str">
        <f>Details2!E535</f>
        <v>C</v>
      </c>
      <c r="F40" s="147">
        <f>Details2!F535</f>
        <v>675457.99</v>
      </c>
      <c r="G40" s="147">
        <f>Details2!G535</f>
        <v>584476.87</v>
      </c>
      <c r="H40" s="147">
        <f>Details2!H535</f>
        <v>582892.4</v>
      </c>
      <c r="I40" s="147">
        <f>Details2!I535</f>
        <v>4301.5600000000004</v>
      </c>
      <c r="J40" s="147">
        <f>Details2!J535</f>
        <v>315738.25</v>
      </c>
      <c r="K40" s="147">
        <f>Details2!K535</f>
        <v>402701.55</v>
      </c>
    </row>
    <row r="41" spans="2:11" x14ac:dyDescent="0.2">
      <c r="B41" t="str">
        <f>Details2!B536</f>
        <v>Air Force</v>
      </c>
      <c r="C41" t="str">
        <f>Details2!C536</f>
        <v>0097</v>
      </c>
      <c r="D41" t="str">
        <f>Details2!D536</f>
        <v>Altus AFB (97th Medical Group)</v>
      </c>
      <c r="E41" t="str">
        <f>Details2!E536</f>
        <v>C</v>
      </c>
      <c r="F41" s="147">
        <f>Details2!F536</f>
        <v>61854.41</v>
      </c>
      <c r="G41" s="147">
        <f>Details2!G536</f>
        <v>53815.28</v>
      </c>
      <c r="H41" s="147">
        <f>Details2!H536</f>
        <v>49828.94</v>
      </c>
      <c r="I41" s="147">
        <f>Details2!I536</f>
        <v>61412.42</v>
      </c>
      <c r="J41" s="147">
        <f>Details2!J536</f>
        <v>50808.79</v>
      </c>
      <c r="K41" s="147">
        <f>Details2!K536</f>
        <v>66120.28</v>
      </c>
    </row>
    <row r="42" spans="2:11" x14ac:dyDescent="0.2">
      <c r="B42" t="str">
        <f>Details2!B537</f>
        <v>Air Force</v>
      </c>
      <c r="C42" t="str">
        <f>Details2!C537</f>
        <v>0101</v>
      </c>
      <c r="D42" t="str">
        <f>Details2!D537</f>
        <v>Shaw AFB (20th Medical Group)</v>
      </c>
      <c r="E42" t="str">
        <f>Details2!E537</f>
        <v>C</v>
      </c>
      <c r="F42" s="147">
        <f>Details2!F537</f>
        <v>298944.40000000002</v>
      </c>
      <c r="G42" s="147">
        <f>Details2!G537</f>
        <v>296062.37</v>
      </c>
      <c r="H42" s="147">
        <f>Details2!H537</f>
        <v>306174.90999999997</v>
      </c>
      <c r="I42" s="147">
        <f>Details2!I537</f>
        <v>14201.03</v>
      </c>
      <c r="J42" s="147">
        <f>Details2!J537</f>
        <v>170603.39</v>
      </c>
      <c r="K42" s="147">
        <f>Details2!K537</f>
        <v>250138.05</v>
      </c>
    </row>
    <row r="43" spans="2:11" x14ac:dyDescent="0.2">
      <c r="B43" t="str">
        <f>Details2!B538</f>
        <v>Air Force</v>
      </c>
      <c r="C43" t="str">
        <f>Details2!C538</f>
        <v>0106</v>
      </c>
      <c r="D43" t="str">
        <f>Details2!D538</f>
        <v>Ellsworth AFB (28th Medical Group)</v>
      </c>
      <c r="E43" t="str">
        <f>Details2!E538</f>
        <v>C</v>
      </c>
      <c r="F43" s="147">
        <f>Details2!F538</f>
        <v>117598.87</v>
      </c>
      <c r="G43" s="147">
        <f>Details2!G538</f>
        <v>127556.18</v>
      </c>
      <c r="H43" s="147">
        <f>Details2!H538</f>
        <v>116342.6</v>
      </c>
      <c r="I43" s="147">
        <f>Details2!I538</f>
        <v>7978.77</v>
      </c>
      <c r="J43" s="147">
        <f>Details2!J538</f>
        <v>146308.43</v>
      </c>
      <c r="K43" s="147">
        <f>Details2!K538</f>
        <v>116881.87</v>
      </c>
    </row>
    <row r="44" spans="2:11" x14ac:dyDescent="0.2">
      <c r="B44" t="str">
        <f>Details2!B539</f>
        <v>Air Force</v>
      </c>
      <c r="C44" t="str">
        <f>Details2!C539</f>
        <v>0112</v>
      </c>
      <c r="D44" t="str">
        <f>Details2!D539</f>
        <v>Dyess AFB (7th Medical Group)</v>
      </c>
      <c r="E44" t="str">
        <f>Details2!E539</f>
        <v>C</v>
      </c>
      <c r="F44" s="147">
        <f>Details2!F539</f>
        <v>102274.31</v>
      </c>
      <c r="G44" s="147">
        <f>Details2!G539</f>
        <v>135074.67000000001</v>
      </c>
      <c r="H44" s="147">
        <f>Details2!H539</f>
        <v>145482.73000000001</v>
      </c>
      <c r="I44" s="147">
        <f>Details2!I539</f>
        <v>446.91</v>
      </c>
      <c r="J44" s="147">
        <f>Details2!J539</f>
        <v>149523.23000000001</v>
      </c>
      <c r="K44" s="147">
        <f>Details2!K539</f>
        <v>77241.350000000006</v>
      </c>
    </row>
    <row r="45" spans="2:11" x14ac:dyDescent="0.2">
      <c r="B45" t="str">
        <f>Details2!B540</f>
        <v>Air Force</v>
      </c>
      <c r="C45" t="str">
        <f>Details2!C540</f>
        <v>0113</v>
      </c>
      <c r="D45" t="str">
        <f>Details2!D540</f>
        <v>Sheppard AFB (82nd Medical Group)</v>
      </c>
      <c r="E45" t="str">
        <f>Details2!E540</f>
        <v>C</v>
      </c>
      <c r="F45" s="147">
        <f>Details2!F540</f>
        <v>217284.46</v>
      </c>
      <c r="G45" s="147">
        <f>Details2!G540</f>
        <v>248468.66</v>
      </c>
      <c r="H45" s="147">
        <f>Details2!H540</f>
        <v>203415.45</v>
      </c>
      <c r="I45" s="147">
        <f>Details2!I540</f>
        <v>65072.97</v>
      </c>
      <c r="J45" s="147">
        <f>Details2!J540</f>
        <v>123246.09</v>
      </c>
      <c r="K45" s="147">
        <f>Details2!K540</f>
        <v>209800.93</v>
      </c>
    </row>
    <row r="46" spans="2:11" x14ac:dyDescent="0.2">
      <c r="B46" t="str">
        <f>Details2!B541</f>
        <v>Air Force</v>
      </c>
      <c r="C46" t="str">
        <f>Details2!C541</f>
        <v>0114</v>
      </c>
      <c r="D46" t="str">
        <f>Details2!D541</f>
        <v>Laughlin AFB (47th Medical Group)</v>
      </c>
      <c r="E46" t="str">
        <f>Details2!E541</f>
        <v>C</v>
      </c>
      <c r="F46" s="147">
        <f>Details2!F541</f>
        <v>34997.07</v>
      </c>
      <c r="G46" s="147">
        <f>Details2!G541</f>
        <v>23662.82</v>
      </c>
      <c r="H46" s="147">
        <f>Details2!H541</f>
        <v>22872.07</v>
      </c>
      <c r="I46" s="147">
        <f>Details2!I541</f>
        <v>68233.08</v>
      </c>
      <c r="J46" s="147">
        <f>Details2!J541</f>
        <v>22829.57</v>
      </c>
      <c r="K46" s="147">
        <f>Details2!K541</f>
        <v>13039.44</v>
      </c>
    </row>
    <row r="47" spans="2:11" x14ac:dyDescent="0.2">
      <c r="B47" t="str">
        <f>Details2!B542</f>
        <v>Air Force</v>
      </c>
      <c r="C47" t="str">
        <f>Details2!C542</f>
        <v>0117</v>
      </c>
      <c r="D47" t="str">
        <f>Details2!D542</f>
        <v>Lackland AFB (59th Medical Wing)</v>
      </c>
      <c r="E47" t="str">
        <f>Details2!E542</f>
        <v>H</v>
      </c>
      <c r="F47" s="147">
        <f>Details2!F542</f>
        <v>944851.58</v>
      </c>
      <c r="G47" s="147">
        <f>Details2!G542</f>
        <v>1578669.78</v>
      </c>
      <c r="H47" s="147">
        <f>Details2!H542</f>
        <v>1649594.54</v>
      </c>
      <c r="I47" s="147">
        <f>Details2!I542</f>
        <v>312250.78000000003</v>
      </c>
      <c r="J47" s="147">
        <f>Details2!J542</f>
        <v>1180951.1599999999</v>
      </c>
      <c r="K47" s="147">
        <f>Details2!K542</f>
        <v>1108741.73</v>
      </c>
    </row>
    <row r="48" spans="2:11" x14ac:dyDescent="0.2">
      <c r="B48" t="str">
        <f>Details2!B543</f>
        <v>Air Force</v>
      </c>
      <c r="C48" t="str">
        <f>Details2!C543</f>
        <v>0119</v>
      </c>
      <c r="D48" t="str">
        <f>Details2!D543</f>
        <v>Hill AFB (75th Medical Group)</v>
      </c>
      <c r="E48" t="str">
        <f>Details2!E543</f>
        <v>C</v>
      </c>
      <c r="F48" s="147">
        <f>Details2!F543</f>
        <v>904689.3</v>
      </c>
      <c r="G48" s="147">
        <f>Details2!G543</f>
        <v>695341.52</v>
      </c>
      <c r="H48" s="147">
        <f>Details2!H543</f>
        <v>746765.99</v>
      </c>
      <c r="I48" s="147">
        <f>Details2!I543</f>
        <v>411415.97</v>
      </c>
      <c r="J48" s="147">
        <f>Details2!J543</f>
        <v>1411778.28</v>
      </c>
      <c r="K48" s="147">
        <f>Details2!K543</f>
        <v>781191.06</v>
      </c>
    </row>
    <row r="49" spans="2:13" x14ac:dyDescent="0.2">
      <c r="B49" t="str">
        <f>Details2!B544</f>
        <v>Air Force</v>
      </c>
      <c r="C49" t="str">
        <f>Details2!C544</f>
        <v>0120</v>
      </c>
      <c r="D49" t="str">
        <f>Details2!D544</f>
        <v>Langley AFB (1st Medical Group)</v>
      </c>
      <c r="E49" t="str">
        <f>Details2!E544</f>
        <v>H</v>
      </c>
      <c r="F49" s="147">
        <f>Details2!F544</f>
        <v>383798.19</v>
      </c>
      <c r="G49" s="147">
        <f>Details2!G544</f>
        <v>478593.7</v>
      </c>
      <c r="H49" s="147">
        <f>Details2!H544</f>
        <v>434325.55</v>
      </c>
      <c r="I49" s="147">
        <f>Details2!I544</f>
        <v>98895.38</v>
      </c>
      <c r="J49" s="147">
        <f>Details2!J544</f>
        <v>360351.2</v>
      </c>
      <c r="K49" s="147">
        <f>Details2!K544</f>
        <v>460167.41</v>
      </c>
    </row>
    <row r="50" spans="2:13" x14ac:dyDescent="0.2">
      <c r="B50" t="str">
        <f>Details2!B545</f>
        <v>Air Force</v>
      </c>
      <c r="C50" t="str">
        <f>Details2!C545</f>
        <v>0128</v>
      </c>
      <c r="D50" t="str">
        <f>Details2!D545</f>
        <v>Fairchild AFB (92nd Medical Group)</v>
      </c>
      <c r="E50" t="str">
        <f>Details2!E545</f>
        <v>C</v>
      </c>
      <c r="F50" s="147">
        <f>Details2!F545</f>
        <v>331871.2</v>
      </c>
      <c r="G50" s="147">
        <f>Details2!G545</f>
        <v>251324.97</v>
      </c>
      <c r="H50" s="147">
        <f>Details2!H545</f>
        <v>254165.04</v>
      </c>
      <c r="I50" s="147">
        <f>Details2!I545</f>
        <v>4109.32</v>
      </c>
      <c r="J50" s="147">
        <f>Details2!J545</f>
        <v>280121.21999999997</v>
      </c>
      <c r="K50" s="147">
        <f>Details2!K545</f>
        <v>191184.81</v>
      </c>
    </row>
    <row r="51" spans="2:13" x14ac:dyDescent="0.2">
      <c r="B51" t="str">
        <f>Details2!B546</f>
        <v>Air Force</v>
      </c>
      <c r="C51" t="str">
        <f>Details2!C546</f>
        <v>0129</v>
      </c>
      <c r="D51" t="str">
        <f>Details2!D546</f>
        <v>F.E. Warren AFB (90th Medical Group)</v>
      </c>
      <c r="E51" t="str">
        <f>Details2!E546</f>
        <v>C</v>
      </c>
      <c r="F51" s="147">
        <f>Details2!F546</f>
        <v>198819.05</v>
      </c>
      <c r="G51" s="147">
        <f>Details2!G546</f>
        <v>154609.82999999999</v>
      </c>
      <c r="H51" s="147">
        <f>Details2!H546</f>
        <v>174484.34</v>
      </c>
      <c r="I51" s="147">
        <f>Details2!I546</f>
        <v>3049.19</v>
      </c>
      <c r="J51" s="147">
        <f>Details2!J546</f>
        <v>159222.57999999999</v>
      </c>
      <c r="K51" s="147">
        <f>Details2!K546</f>
        <v>143444.82999999999</v>
      </c>
    </row>
    <row r="52" spans="2:13" x14ac:dyDescent="0.2">
      <c r="B52" t="str">
        <f>Details2!B547</f>
        <v>Air Force</v>
      </c>
      <c r="C52" t="str">
        <f>Details2!C547</f>
        <v>0203</v>
      </c>
      <c r="D52" t="str">
        <f>Details2!D547</f>
        <v>Eielson AFB (354th Medical Group)</v>
      </c>
      <c r="E52" t="str">
        <f>Details2!E547</f>
        <v>C</v>
      </c>
      <c r="F52" s="147">
        <f>Details2!F547</f>
        <v>22578.26</v>
      </c>
      <c r="G52" s="147">
        <f>Details2!G547</f>
        <v>24896.53</v>
      </c>
      <c r="H52" s="147">
        <f>Details2!H547</f>
        <v>26147.23</v>
      </c>
      <c r="I52" s="147">
        <f>Details2!I547</f>
        <v>9033.7900000000009</v>
      </c>
      <c r="J52" s="147">
        <f>Details2!J547</f>
        <v>35924.400000000001</v>
      </c>
      <c r="K52" s="147">
        <f>Details2!K547</f>
        <v>30230.76</v>
      </c>
    </row>
    <row r="53" spans="2:13" x14ac:dyDescent="0.2">
      <c r="B53" t="str">
        <f>Details2!B548</f>
        <v>Air Force</v>
      </c>
      <c r="C53" t="str">
        <f>Details2!C548</f>
        <v>0248</v>
      </c>
      <c r="D53" t="str">
        <f>Details2!D548</f>
        <v>Los Angeles AFB (61st Medical Squad)</v>
      </c>
      <c r="E53" t="str">
        <f>Details2!E548</f>
        <v>C</v>
      </c>
      <c r="F53" s="147">
        <f>Details2!F548</f>
        <v>183281.66</v>
      </c>
      <c r="G53" s="147">
        <f>Details2!G548</f>
        <v>118128.98</v>
      </c>
      <c r="H53" s="147">
        <f>Details2!H548</f>
        <v>140068.21</v>
      </c>
      <c r="I53" s="147">
        <f>Details2!I548</f>
        <v>621844.39</v>
      </c>
      <c r="J53" s="147">
        <f>Details2!J548</f>
        <v>84199.87</v>
      </c>
      <c r="K53" s="147">
        <f>Details2!K548</f>
        <v>98318.51</v>
      </c>
    </row>
    <row r="54" spans="2:13" x14ac:dyDescent="0.2">
      <c r="B54" t="str">
        <f>Details2!B549</f>
        <v>Air Force</v>
      </c>
      <c r="C54" t="str">
        <f>Details2!C549</f>
        <v>0250</v>
      </c>
      <c r="D54" t="str">
        <f>Details2!D549</f>
        <v>McClellan AFB (77th Medical Group)</v>
      </c>
      <c r="E54" t="str">
        <f>Details2!E549</f>
        <v>I</v>
      </c>
      <c r="F54" s="147" t="str">
        <f>Details2!F549</f>
        <v>NULL</v>
      </c>
      <c r="G54" s="147" t="str">
        <f>Details2!G549</f>
        <v>NULL</v>
      </c>
      <c r="H54" s="147" t="str">
        <f>Details2!H549</f>
        <v>NULL</v>
      </c>
      <c r="I54" s="147" t="str">
        <f>Details2!I549</f>
        <v>NULL</v>
      </c>
      <c r="J54" s="147" t="str">
        <f>Details2!J549</f>
        <v>NULL</v>
      </c>
      <c r="K54" s="147" t="str">
        <f>Details2!K549</f>
        <v>NULL</v>
      </c>
    </row>
    <row r="55" spans="2:13" x14ac:dyDescent="0.2">
      <c r="B55" t="str">
        <f>Details2!B550</f>
        <v>Air Force</v>
      </c>
      <c r="C55" t="str">
        <f>Details2!C550</f>
        <v>0252</v>
      </c>
      <c r="D55" t="str">
        <f>Details2!D550</f>
        <v>Peterson AFB (21st Medical Group)</v>
      </c>
      <c r="E55" t="str">
        <f>Details2!E550</f>
        <v>C</v>
      </c>
      <c r="F55" s="147">
        <f>Details2!F550</f>
        <v>379295.38</v>
      </c>
      <c r="G55" s="147">
        <f>Details2!G550</f>
        <v>334621.27</v>
      </c>
      <c r="H55" s="147">
        <f>Details2!H550</f>
        <v>292901.14</v>
      </c>
      <c r="I55" s="147">
        <f>Details2!I550</f>
        <v>4461.3100000000004</v>
      </c>
      <c r="J55" s="147">
        <f>Details2!J550</f>
        <v>193144.95999999999</v>
      </c>
      <c r="K55" s="147">
        <f>Details2!K550</f>
        <v>163088.59</v>
      </c>
    </row>
    <row r="56" spans="2:13" x14ac:dyDescent="0.2">
      <c r="B56" t="str">
        <f>Details2!B551</f>
        <v>Air Force</v>
      </c>
      <c r="C56" t="str">
        <f>Details2!C551</f>
        <v>0287</v>
      </c>
      <c r="D56" t="str">
        <f>Details2!D551</f>
        <v>Hickam AFB (15th Medical Group)</v>
      </c>
      <c r="E56" t="str">
        <f>Details2!E551</f>
        <v>C</v>
      </c>
      <c r="F56" s="147">
        <f>Details2!F551</f>
        <v>99323.17</v>
      </c>
      <c r="G56" s="147">
        <f>Details2!G551</f>
        <v>90790.86</v>
      </c>
      <c r="H56" s="147">
        <f>Details2!H551</f>
        <v>75509.350000000006</v>
      </c>
      <c r="I56" s="147">
        <f>Details2!I551</f>
        <v>35217.440000000002</v>
      </c>
      <c r="J56" s="147">
        <f>Details2!J551</f>
        <v>100212.96</v>
      </c>
      <c r="K56" s="147">
        <f>Details2!K551</f>
        <v>18856.48</v>
      </c>
    </row>
    <row r="57" spans="2:13" x14ac:dyDescent="0.2">
      <c r="B57" t="str">
        <f>Details2!B552</f>
        <v>Air Force</v>
      </c>
      <c r="C57" t="str">
        <f>Details2!C552</f>
        <v>0310</v>
      </c>
      <c r="D57" t="str">
        <f>Details2!D552</f>
        <v>Hanscom AFB (66th Medical Group)</v>
      </c>
      <c r="E57" t="str">
        <f>Details2!E552</f>
        <v>C</v>
      </c>
      <c r="F57" s="147">
        <f>Details2!F552</f>
        <v>146103.57</v>
      </c>
      <c r="G57" s="147">
        <f>Details2!G552</f>
        <v>113614.37</v>
      </c>
      <c r="H57" s="147">
        <f>Details2!H552</f>
        <v>119743.59</v>
      </c>
      <c r="I57" s="147">
        <f>Details2!I552</f>
        <v>0</v>
      </c>
      <c r="J57" s="147">
        <f>Details2!J552</f>
        <v>173519.68</v>
      </c>
      <c r="K57" s="147">
        <f>Details2!K552</f>
        <v>89869.13</v>
      </c>
    </row>
    <row r="58" spans="2:13" x14ac:dyDescent="0.2">
      <c r="B58" t="str">
        <f>Details2!B553</f>
        <v>Air Force</v>
      </c>
      <c r="C58" t="str">
        <f>Details2!C553</f>
        <v>0326</v>
      </c>
      <c r="D58" t="str">
        <f>Details2!D553</f>
        <v>McGuire AFB (305th Medical Group)</v>
      </c>
      <c r="E58" t="str">
        <f>Details2!E553</f>
        <v>C</v>
      </c>
      <c r="F58" s="147">
        <f>Details2!F553</f>
        <v>457906.67</v>
      </c>
      <c r="G58" s="147">
        <f>Details2!G553</f>
        <v>376700.21</v>
      </c>
      <c r="H58" s="147">
        <f>Details2!H553</f>
        <v>323804.82</v>
      </c>
      <c r="I58" s="147">
        <f>Details2!I553</f>
        <v>0</v>
      </c>
      <c r="J58" s="147">
        <f>Details2!J553</f>
        <v>166294.32</v>
      </c>
      <c r="K58" s="147">
        <f>Details2!K553</f>
        <v>165382.29999999999</v>
      </c>
    </row>
    <row r="59" spans="2:13" x14ac:dyDescent="0.2">
      <c r="B59" t="str">
        <f>Details2!B554</f>
        <v>Air Force</v>
      </c>
      <c r="C59" t="str">
        <f>Details2!C554</f>
        <v>0335</v>
      </c>
      <c r="D59" t="str">
        <f>Details2!D554</f>
        <v>Pope AFB (43rd Medical Group)</v>
      </c>
      <c r="E59" t="str">
        <f>Details2!E554</f>
        <v>C</v>
      </c>
      <c r="F59" s="147">
        <f>Details2!F554</f>
        <v>0</v>
      </c>
      <c r="G59" s="147" t="str">
        <f>Details2!G554</f>
        <v>NULL</v>
      </c>
      <c r="H59" s="147" t="str">
        <f>Details2!H554</f>
        <v>NULL</v>
      </c>
      <c r="I59" s="147" t="str">
        <f>Details2!I554</f>
        <v>NULL</v>
      </c>
      <c r="J59" s="147" t="str">
        <f>Details2!J554</f>
        <v>NULL</v>
      </c>
      <c r="K59" s="147" t="str">
        <f>Details2!K554</f>
        <v>NULL</v>
      </c>
    </row>
    <row r="60" spans="2:13" x14ac:dyDescent="0.2">
      <c r="B60" t="str">
        <f>Details2!B555</f>
        <v>Air Force</v>
      </c>
      <c r="C60" t="str">
        <f>Details2!C555</f>
        <v>0338</v>
      </c>
      <c r="D60" t="str">
        <f>Details2!D555</f>
        <v>Vance AFB (71st Medical Group)</v>
      </c>
      <c r="E60" t="str">
        <f>Details2!E555</f>
        <v>C</v>
      </c>
      <c r="F60" s="147">
        <f>Details2!F555</f>
        <v>82512.27</v>
      </c>
      <c r="G60" s="147">
        <f>Details2!G555</f>
        <v>56201.49</v>
      </c>
      <c r="H60" s="147">
        <f>Details2!H555</f>
        <v>81864.22</v>
      </c>
      <c r="I60" s="147">
        <f>Details2!I555</f>
        <v>678.74</v>
      </c>
      <c r="J60" s="147">
        <f>Details2!J555</f>
        <v>14313.32</v>
      </c>
      <c r="K60" s="147">
        <f>Details2!K555</f>
        <v>54008.959999999999</v>
      </c>
    </row>
    <row r="61" spans="2:13" x14ac:dyDescent="0.2">
      <c r="B61" t="str">
        <f>Details2!B556</f>
        <v>Air Force</v>
      </c>
      <c r="C61" t="str">
        <f>Details2!C556</f>
        <v>0356</v>
      </c>
      <c r="D61" t="str">
        <f>Details2!D556</f>
        <v>Charleston AFB (437th Medical Group)</v>
      </c>
      <c r="E61" t="str">
        <f>Details2!E556</f>
        <v>C</v>
      </c>
      <c r="F61" s="147">
        <f>Details2!F556</f>
        <v>255634.37</v>
      </c>
      <c r="G61" s="147">
        <f>Details2!G556</f>
        <v>158729.49</v>
      </c>
      <c r="H61" s="147">
        <f>Details2!H556</f>
        <v>178736.8</v>
      </c>
      <c r="I61" s="147">
        <f>Details2!I556</f>
        <v>0</v>
      </c>
      <c r="J61" s="147">
        <f>Details2!J556</f>
        <v>74868.78</v>
      </c>
      <c r="K61" s="147">
        <f>Details2!K556</f>
        <v>120759.06</v>
      </c>
    </row>
    <row r="62" spans="2:13" x14ac:dyDescent="0.2">
      <c r="B62" t="str">
        <f>Details2!B557</f>
        <v>Air Force</v>
      </c>
      <c r="C62" t="str">
        <f>Details2!C557</f>
        <v>0363</v>
      </c>
      <c r="D62" t="str">
        <f>Details2!D557</f>
        <v>Brooks AFB (311th Medical Squad)</v>
      </c>
      <c r="E62" t="str">
        <f>Details2!E557</f>
        <v>I</v>
      </c>
      <c r="F62" s="147" t="str">
        <f>Details2!F557</f>
        <v>NULL</v>
      </c>
      <c r="G62" s="147" t="str">
        <f>Details2!G557</f>
        <v>NULL</v>
      </c>
      <c r="H62" s="147" t="str">
        <f>Details2!H557</f>
        <v>NULL</v>
      </c>
      <c r="I62" s="147" t="str">
        <f>Details2!I557</f>
        <v>NULL</v>
      </c>
      <c r="J62" s="147" t="str">
        <f>Details2!J557</f>
        <v>NULL</v>
      </c>
      <c r="K62" s="147" t="str">
        <f>Details2!K557</f>
        <v>NULL</v>
      </c>
      <c r="M62" s="2"/>
    </row>
    <row r="63" spans="2:13" x14ac:dyDescent="0.2">
      <c r="B63" t="str">
        <f>Details2!B558</f>
        <v>Air Force</v>
      </c>
      <c r="C63" t="str">
        <f>Details2!C558</f>
        <v>0364</v>
      </c>
      <c r="D63" t="str">
        <f>Details2!D558</f>
        <v>Goodfellow AFB (17th Medical Group)</v>
      </c>
      <c r="E63" t="str">
        <f>Details2!E558</f>
        <v>C</v>
      </c>
      <c r="F63" s="147">
        <f>Details2!F558</f>
        <v>142001.89000000001</v>
      </c>
      <c r="G63" s="147">
        <f>Details2!G558</f>
        <v>102708.74</v>
      </c>
      <c r="H63" s="147">
        <f>Details2!H558</f>
        <v>83696.45</v>
      </c>
      <c r="I63" s="147">
        <f>Details2!I558</f>
        <v>3628.34</v>
      </c>
      <c r="J63" s="147">
        <f>Details2!J558</f>
        <v>70171.69</v>
      </c>
      <c r="K63" s="147">
        <f>Details2!K558</f>
        <v>86976.57</v>
      </c>
    </row>
    <row r="64" spans="2:13" x14ac:dyDescent="0.2">
      <c r="B64" t="str">
        <f>Details2!B559</f>
        <v>Air Force</v>
      </c>
      <c r="C64" t="str">
        <f>Details2!C559</f>
        <v>0365</v>
      </c>
      <c r="D64" t="str">
        <f>Details2!D559</f>
        <v>Kelly AFB</v>
      </c>
      <c r="E64" t="str">
        <f>Details2!E559</f>
        <v>I</v>
      </c>
      <c r="F64" s="147" t="str">
        <f>Details2!F559</f>
        <v>NULL</v>
      </c>
      <c r="G64" s="147" t="str">
        <f>Details2!G559</f>
        <v>NULL</v>
      </c>
      <c r="H64" s="147" t="str">
        <f>Details2!H559</f>
        <v>NULL</v>
      </c>
      <c r="I64" s="147" t="str">
        <f>Details2!I559</f>
        <v>NULL</v>
      </c>
      <c r="J64" s="147" t="str">
        <f>Details2!J559</f>
        <v>NULL</v>
      </c>
      <c r="K64" s="147" t="str">
        <f>Details2!K559</f>
        <v>NULL</v>
      </c>
    </row>
    <row r="65" spans="2:16" x14ac:dyDescent="0.2">
      <c r="B65" t="str">
        <f>Details2!B560</f>
        <v>Air Force</v>
      </c>
      <c r="C65" t="str">
        <f>Details2!C560</f>
        <v>0366</v>
      </c>
      <c r="D65" t="str">
        <f>Details2!D560</f>
        <v>Randolph AFB (12 Medical Group)</v>
      </c>
      <c r="E65" t="str">
        <f>Details2!E560</f>
        <v>C</v>
      </c>
      <c r="F65" s="147">
        <f>Details2!F560</f>
        <v>204591.34</v>
      </c>
      <c r="G65" s="147">
        <f>Details2!G560</f>
        <v>245306.62</v>
      </c>
      <c r="H65" s="147">
        <f>Details2!H560</f>
        <v>202211.17</v>
      </c>
      <c r="I65" s="147">
        <f>Details2!I560</f>
        <v>595953.96</v>
      </c>
      <c r="J65" s="147">
        <f>Details2!J560</f>
        <v>117832.4</v>
      </c>
      <c r="K65" s="147">
        <f>Details2!K560</f>
        <v>229760.58</v>
      </c>
    </row>
    <row r="66" spans="2:16" x14ac:dyDescent="0.2">
      <c r="B66" t="str">
        <f>Details2!B561</f>
        <v>Air Force</v>
      </c>
      <c r="C66" t="str">
        <f>Details2!C561</f>
        <v>0395</v>
      </c>
      <c r="D66" t="str">
        <f>Details2!D561</f>
        <v>McChord AFB (62nd Medical Group)</v>
      </c>
      <c r="E66" t="str">
        <f>Details2!E561</f>
        <v>C</v>
      </c>
      <c r="F66" s="147" t="str">
        <f>Details2!F561</f>
        <v>NULL</v>
      </c>
      <c r="G66" s="147" t="str">
        <f>Details2!G561</f>
        <v>NULL</v>
      </c>
      <c r="H66" s="147" t="str">
        <f>Details2!H561</f>
        <v>NULL</v>
      </c>
      <c r="I66" s="147" t="str">
        <f>Details2!I561</f>
        <v>NULL</v>
      </c>
      <c r="J66" s="147" t="str">
        <f>Details2!J561</f>
        <v>NULL</v>
      </c>
      <c r="K66" s="147" t="str">
        <f>Details2!K561</f>
        <v>NULL</v>
      </c>
    </row>
    <row r="67" spans="2:16" x14ac:dyDescent="0.2">
      <c r="B67" t="str">
        <f>Details2!B562</f>
        <v>Air Force</v>
      </c>
      <c r="C67" t="str">
        <f>Details2!C562</f>
        <v>0413</v>
      </c>
      <c r="D67" t="str">
        <f>Details2!D562</f>
        <v>Bolling AFB (579th Medical Group)</v>
      </c>
      <c r="E67" t="str">
        <f>Details2!E562</f>
        <v>C</v>
      </c>
      <c r="F67" s="147">
        <f>Details2!F562</f>
        <v>81157.95</v>
      </c>
      <c r="G67" s="147">
        <f>Details2!G562</f>
        <v>55218.95</v>
      </c>
      <c r="H67" s="147">
        <f>Details2!H562</f>
        <v>93268.69</v>
      </c>
      <c r="I67" s="147">
        <f>Details2!I562</f>
        <v>140.57</v>
      </c>
      <c r="J67" s="147">
        <f>Details2!J562</f>
        <v>72975.67</v>
      </c>
      <c r="K67" s="147">
        <f>Details2!K562</f>
        <v>26718.58</v>
      </c>
    </row>
    <row r="68" spans="2:16" x14ac:dyDescent="0.2">
      <c r="B68" t="str">
        <f>Details2!B563</f>
        <v>Air Force</v>
      </c>
      <c r="C68" t="str">
        <f>Details2!C563</f>
        <v>0633</v>
      </c>
      <c r="D68" t="str">
        <f>Details2!D563</f>
        <v>48th Med Group (Lakenhealth)</v>
      </c>
      <c r="E68" t="str">
        <f>Details2!E563</f>
        <v>H</v>
      </c>
      <c r="F68" s="147" t="str">
        <f>Details2!F563</f>
        <v>NULL</v>
      </c>
      <c r="G68" s="147" t="str">
        <f>Details2!G563</f>
        <v>NULL</v>
      </c>
      <c r="H68" s="147" t="str">
        <f>Details2!H563</f>
        <v>NULL</v>
      </c>
      <c r="I68" s="147">
        <f>Details2!I563</f>
        <v>0</v>
      </c>
      <c r="J68" s="147">
        <f>Details2!J563</f>
        <v>80327.05</v>
      </c>
      <c r="K68" s="147">
        <f>Details2!K563</f>
        <v>23719.41</v>
      </c>
    </row>
    <row r="69" spans="2:16" x14ac:dyDescent="0.2">
      <c r="B69" t="str">
        <f>Details2!B564</f>
        <v>Air Force</v>
      </c>
      <c r="C69" t="str">
        <f>Details2!C564</f>
        <v>0635</v>
      </c>
      <c r="D69" t="str">
        <f>Details2!D564</f>
        <v>39th Med Group (Incirlik)</v>
      </c>
      <c r="E69" t="str">
        <f>Details2!E564</f>
        <v>C</v>
      </c>
      <c r="F69" s="147" t="str">
        <f>Details2!F564</f>
        <v>NULL</v>
      </c>
      <c r="G69" s="147" t="str">
        <f>Details2!G564</f>
        <v>NULL</v>
      </c>
      <c r="H69" s="147" t="str">
        <f>Details2!H564</f>
        <v>NULL</v>
      </c>
      <c r="I69" s="147">
        <f>Details2!I564</f>
        <v>0</v>
      </c>
      <c r="J69" s="147">
        <f>Details2!J564</f>
        <v>144.91999999999999</v>
      </c>
      <c r="K69" s="147">
        <f>Details2!K564</f>
        <v>76.66</v>
      </c>
    </row>
    <row r="70" spans="2:16" x14ac:dyDescent="0.2">
      <c r="B70" t="str">
        <f>Details2!B565</f>
        <v>Air Force</v>
      </c>
      <c r="C70" t="str">
        <f>Details2!C565</f>
        <v>0637</v>
      </c>
      <c r="D70" t="str">
        <f>Details2!D565</f>
        <v>8th Med Group (Kunsan AB)</v>
      </c>
      <c r="E70" t="str">
        <f>Details2!E565</f>
        <v>C</v>
      </c>
      <c r="F70" s="147" t="str">
        <f>Details2!F565</f>
        <v>NULL</v>
      </c>
      <c r="G70" s="147" t="str">
        <f>Details2!G565</f>
        <v>NULL</v>
      </c>
      <c r="H70" s="147" t="str">
        <f>Details2!H565</f>
        <v>NULL</v>
      </c>
      <c r="I70" s="147">
        <f>Details2!I565</f>
        <v>0</v>
      </c>
      <c r="J70" s="147">
        <f>Details2!J565</f>
        <v>0</v>
      </c>
      <c r="K70" s="147">
        <f>Details2!K565</f>
        <v>6.13</v>
      </c>
    </row>
    <row r="71" spans="2:16" x14ac:dyDescent="0.2">
      <c r="B71" t="str">
        <f>Details2!B566</f>
        <v>Air Force</v>
      </c>
      <c r="C71" t="str">
        <f>Details2!C566</f>
        <v>0638</v>
      </c>
      <c r="D71" t="str">
        <f>Details2!D566</f>
        <v>51st Medical Group (Osan)</v>
      </c>
      <c r="E71" t="str">
        <f>Details2!E566</f>
        <v>H</v>
      </c>
      <c r="F71" s="147" t="str">
        <f>Details2!F566</f>
        <v>NULL</v>
      </c>
      <c r="G71" s="147" t="str">
        <f>Details2!G566</f>
        <v>NULL</v>
      </c>
      <c r="H71" s="147" t="str">
        <f>Details2!H566</f>
        <v>NULL</v>
      </c>
      <c r="I71" s="147">
        <f>Details2!I566</f>
        <v>0</v>
      </c>
      <c r="J71" s="147">
        <f>Details2!J566</f>
        <v>10749.94</v>
      </c>
      <c r="K71" s="147" t="str">
        <f>Details2!K566</f>
        <v>NULL</v>
      </c>
      <c r="L71" s="2"/>
      <c r="M71" s="2"/>
      <c r="P71" s="2"/>
    </row>
    <row r="72" spans="2:16" x14ac:dyDescent="0.2">
      <c r="B72" t="str">
        <f>Details2!B567</f>
        <v>Air Force</v>
      </c>
      <c r="C72" t="str">
        <f>Details2!C567</f>
        <v>0639</v>
      </c>
      <c r="D72" t="str">
        <f>Details2!D567</f>
        <v>35th Medical Group (Misawa)</v>
      </c>
      <c r="E72" t="str">
        <f>Details2!E567</f>
        <v>H</v>
      </c>
      <c r="F72" s="147" t="str">
        <f>Details2!F567</f>
        <v>NULL</v>
      </c>
      <c r="G72" s="147" t="str">
        <f>Details2!G567</f>
        <v>NULL</v>
      </c>
      <c r="H72" s="147" t="str">
        <f>Details2!H567</f>
        <v>NULL</v>
      </c>
      <c r="I72" s="147">
        <f>Details2!I567</f>
        <v>0</v>
      </c>
      <c r="J72" s="147">
        <f>Details2!J567</f>
        <v>5362.49</v>
      </c>
      <c r="K72" s="147">
        <f>Details2!K567</f>
        <v>6207.21</v>
      </c>
      <c r="L72" s="2"/>
      <c r="M72" s="2"/>
      <c r="O72" s="4"/>
    </row>
    <row r="73" spans="2:16" x14ac:dyDescent="0.2">
      <c r="B73" t="str">
        <f>Details2!B568</f>
        <v>Air Force</v>
      </c>
      <c r="C73" t="str">
        <f>Details2!C568</f>
        <v>0640</v>
      </c>
      <c r="D73" t="str">
        <f>Details2!D568</f>
        <v>374th Medical Group (Yokota)</v>
      </c>
      <c r="E73" t="str">
        <f>Details2!E568</f>
        <v>H</v>
      </c>
      <c r="F73" s="147" t="str">
        <f>Details2!F568</f>
        <v>NULL</v>
      </c>
      <c r="G73" s="147" t="str">
        <f>Details2!G568</f>
        <v>NULL</v>
      </c>
      <c r="H73" s="147" t="str">
        <f>Details2!H568</f>
        <v>NULL</v>
      </c>
      <c r="I73" s="147">
        <f>Details2!I568</f>
        <v>0</v>
      </c>
      <c r="J73" s="147">
        <f>Details2!J568</f>
        <v>21926.65</v>
      </c>
      <c r="K73" s="147">
        <f>Details2!K568</f>
        <v>13302.28</v>
      </c>
      <c r="L73" s="21"/>
      <c r="M73" s="2"/>
      <c r="O73" s="4"/>
    </row>
    <row r="74" spans="2:16" x14ac:dyDescent="0.2">
      <c r="B74" t="str">
        <f>Details2!B569</f>
        <v>Air Force</v>
      </c>
      <c r="C74" t="str">
        <f>Details2!C569</f>
        <v>0799</v>
      </c>
      <c r="D74" t="str">
        <f>Details2!D569</f>
        <v>470th Med Group (Geilenkirchen AB)</v>
      </c>
      <c r="E74" t="str">
        <f>Details2!E569</f>
        <v>C</v>
      </c>
      <c r="F74" s="147" t="str">
        <f>Details2!F569</f>
        <v>NULL</v>
      </c>
      <c r="G74" s="147" t="str">
        <f>Details2!G569</f>
        <v>NULL</v>
      </c>
      <c r="H74" s="147" t="str">
        <f>Details2!H569</f>
        <v>NULL</v>
      </c>
      <c r="I74" s="147" t="str">
        <f>Details2!I569</f>
        <v>NULL</v>
      </c>
      <c r="J74" s="147" t="str">
        <f>Details2!J569</f>
        <v>NULL</v>
      </c>
      <c r="K74" s="147" t="str">
        <f>Details2!K569</f>
        <v>NULL</v>
      </c>
      <c r="L74" s="2"/>
      <c r="M74" s="2"/>
      <c r="O74" s="4"/>
    </row>
    <row r="75" spans="2:16" x14ac:dyDescent="0.2">
      <c r="B75" t="str">
        <f>Details2!B570</f>
        <v>Air Force</v>
      </c>
      <c r="C75" t="str">
        <f>Details2!C570</f>
        <v>0802</v>
      </c>
      <c r="D75" t="str">
        <f>Details2!D570</f>
        <v>Andersen JB (36th Med Group)</v>
      </c>
      <c r="E75" t="str">
        <f>Details2!E570</f>
        <v>C</v>
      </c>
      <c r="F75" s="147" t="str">
        <f>Details2!F570</f>
        <v>NULL</v>
      </c>
      <c r="G75" s="147" t="str">
        <f>Details2!G570</f>
        <v>NULL</v>
      </c>
      <c r="H75" s="147" t="str">
        <f>Details2!H570</f>
        <v>NULL</v>
      </c>
      <c r="I75" s="147">
        <f>Details2!I570</f>
        <v>0</v>
      </c>
      <c r="J75" s="147">
        <f>Details2!J570</f>
        <v>1282.5</v>
      </c>
      <c r="K75" s="147">
        <f>Details2!K570</f>
        <v>9954.4599999999991</v>
      </c>
      <c r="L75" s="2"/>
      <c r="M75" s="2"/>
      <c r="O75" s="4"/>
    </row>
    <row r="76" spans="2:16" x14ac:dyDescent="0.2">
      <c r="B76" t="str">
        <f>Details2!B571</f>
        <v>Air Force</v>
      </c>
      <c r="C76" t="str">
        <f>Details2!C571</f>
        <v>0804</v>
      </c>
      <c r="D76" t="str">
        <f>Details2!D571</f>
        <v>18th Medical Group (Kadena AB)</v>
      </c>
      <c r="E76" t="str">
        <f>Details2!E571</f>
        <v>C</v>
      </c>
      <c r="F76" s="147" t="str">
        <f>Details2!F571</f>
        <v>NULL</v>
      </c>
      <c r="G76" s="147" t="str">
        <f>Details2!G571</f>
        <v>NULL</v>
      </c>
      <c r="H76" s="147" t="str">
        <f>Details2!H571</f>
        <v>NULL</v>
      </c>
      <c r="I76" s="147">
        <f>Details2!I571</f>
        <v>0</v>
      </c>
      <c r="J76" s="147">
        <f>Details2!J571</f>
        <v>4932.62</v>
      </c>
      <c r="K76" s="147">
        <f>Details2!K571</f>
        <v>5976.11</v>
      </c>
      <c r="L76" s="2"/>
      <c r="M76" s="2"/>
      <c r="O76" s="4"/>
    </row>
    <row r="77" spans="2:16" x14ac:dyDescent="0.2">
      <c r="B77" t="str">
        <f>Details2!B572</f>
        <v>Air Force</v>
      </c>
      <c r="C77" t="str">
        <f>Details2!C572</f>
        <v>0805</v>
      </c>
      <c r="D77" t="str">
        <f>Details2!D572</f>
        <v>52nd Medical Group (Spangdahlem)</v>
      </c>
      <c r="E77" t="str">
        <f>Details2!E572</f>
        <v>C</v>
      </c>
      <c r="F77" s="147" t="str">
        <f>Details2!F572</f>
        <v>NULL</v>
      </c>
      <c r="G77" s="147" t="str">
        <f>Details2!G572</f>
        <v>NULL</v>
      </c>
      <c r="H77" s="147" t="str">
        <f>Details2!H572</f>
        <v>NULL</v>
      </c>
      <c r="I77" s="147">
        <f>Details2!I572</f>
        <v>0</v>
      </c>
      <c r="J77" s="147">
        <f>Details2!J572</f>
        <v>1136.8800000000001</v>
      </c>
      <c r="K77" s="147">
        <f>Details2!K572</f>
        <v>3561.79</v>
      </c>
      <c r="L77" s="2"/>
      <c r="M77" s="2"/>
    </row>
    <row r="78" spans="2:16" x14ac:dyDescent="0.2">
      <c r="B78" t="str">
        <f>Details2!B573</f>
        <v>Air Force</v>
      </c>
      <c r="C78" t="str">
        <f>Details2!C573</f>
        <v>0806</v>
      </c>
      <c r="D78" t="str">
        <f>Details2!D573</f>
        <v>86th Medical Group-Ramstein (Ramstein AB)</v>
      </c>
      <c r="E78" t="str">
        <f>Details2!E573</f>
        <v>C</v>
      </c>
      <c r="F78" s="147" t="str">
        <f>Details2!F573</f>
        <v>NULL</v>
      </c>
      <c r="G78" s="147" t="str">
        <f>Details2!G573</f>
        <v>NULL</v>
      </c>
      <c r="H78" s="147" t="str">
        <f>Details2!H573</f>
        <v>NULL</v>
      </c>
      <c r="I78" s="147">
        <f>Details2!I573</f>
        <v>0</v>
      </c>
      <c r="J78" s="147">
        <f>Details2!J573</f>
        <v>5564.43</v>
      </c>
      <c r="K78" s="147">
        <f>Details2!K573</f>
        <v>9132.24</v>
      </c>
      <c r="L78" s="2"/>
      <c r="M78" s="2"/>
    </row>
    <row r="79" spans="2:16" x14ac:dyDescent="0.2">
      <c r="B79" t="str">
        <f>Details2!B574</f>
        <v>Air Force</v>
      </c>
      <c r="C79" t="str">
        <f>Details2!C574</f>
        <v>0808</v>
      </c>
      <c r="D79" t="str">
        <f>Details2!D574</f>
        <v>31st Medical Group (Aviano)</v>
      </c>
      <c r="E79" t="str">
        <f>Details2!E574</f>
        <v>H</v>
      </c>
      <c r="F79" s="147" t="str">
        <f>Details2!F574</f>
        <v>NULL</v>
      </c>
      <c r="G79" s="147" t="str">
        <f>Details2!G574</f>
        <v>NULL</v>
      </c>
      <c r="H79" s="147" t="str">
        <f>Details2!H574</f>
        <v>NULL</v>
      </c>
      <c r="I79" s="147">
        <f>Details2!I574</f>
        <v>0</v>
      </c>
      <c r="J79" s="147">
        <f>Details2!J574</f>
        <v>654.14</v>
      </c>
      <c r="K79" s="147" t="str">
        <f>Details2!K574</f>
        <v>NULL</v>
      </c>
      <c r="L79" s="2"/>
      <c r="M79" s="2"/>
      <c r="N79" s="9"/>
    </row>
    <row r="80" spans="2:16" x14ac:dyDescent="0.2">
      <c r="B80" t="str">
        <f>Details2!B575</f>
        <v>Air Force</v>
      </c>
      <c r="C80" t="str">
        <f>Details2!C575</f>
        <v>7139</v>
      </c>
      <c r="D80" t="str">
        <f>Details2!D575</f>
        <v>Hurlburt FLD (1st Special Operations Medical Group)</v>
      </c>
      <c r="E80" t="str">
        <f>Details2!E575</f>
        <v>C</v>
      </c>
      <c r="F80" s="147">
        <f>Details2!F575</f>
        <v>116799.2</v>
      </c>
      <c r="G80" s="147">
        <f>Details2!G575</f>
        <v>122000.43</v>
      </c>
      <c r="H80" s="147">
        <f>Details2!H575</f>
        <v>101865.58</v>
      </c>
      <c r="I80" s="147">
        <f>Details2!I575</f>
        <v>213667.88</v>
      </c>
      <c r="J80" s="147">
        <f>Details2!J575</f>
        <v>77540.7</v>
      </c>
      <c r="K80" s="147">
        <f>Details2!K575</f>
        <v>63243.32</v>
      </c>
      <c r="N80" s="9"/>
    </row>
    <row r="81" spans="2:14" x14ac:dyDescent="0.2">
      <c r="B81" t="str">
        <f>Details2!B576</f>
        <v>Air Force</v>
      </c>
      <c r="C81" t="str">
        <f>Details2!C576</f>
        <v>7200</v>
      </c>
      <c r="D81" t="str">
        <f>Details2!D576</f>
        <v>Buckley AFB (460th Medical Squadron)</v>
      </c>
      <c r="E81" t="str">
        <f>Details2!E576</f>
        <v>C</v>
      </c>
      <c r="F81" s="147">
        <f>Details2!F576</f>
        <v>380056.66</v>
      </c>
      <c r="G81" s="147">
        <f>Details2!G576</f>
        <v>302768.95</v>
      </c>
      <c r="H81" s="147">
        <f>Details2!H576</f>
        <v>318794.2</v>
      </c>
      <c r="I81" s="147">
        <f>Details2!I576</f>
        <v>0</v>
      </c>
      <c r="J81" s="147">
        <f>Details2!J576</f>
        <v>243750.46</v>
      </c>
      <c r="K81" s="147">
        <f>Details2!K576</f>
        <v>181930.87</v>
      </c>
      <c r="N81" s="9"/>
    </row>
    <row r="82" spans="2:14" x14ac:dyDescent="0.2">
      <c r="B82" t="str">
        <f>Details2!B577</f>
        <v>ALL</v>
      </c>
      <c r="C82" t="str">
        <f>Details2!C577</f>
        <v>0000</v>
      </c>
      <c r="D82" t="str">
        <f>Details2!D577</f>
        <v>UBO Administrator</v>
      </c>
      <c r="E82" t="str">
        <f>Details2!E577</f>
        <v>NULL</v>
      </c>
      <c r="F82" s="147" t="str">
        <f>Details2!F577</f>
        <v>NULL</v>
      </c>
      <c r="G82" s="147" t="str">
        <f>Details2!G577</f>
        <v>NULL</v>
      </c>
      <c r="H82" s="147" t="str">
        <f>Details2!H577</f>
        <v>NULL</v>
      </c>
      <c r="I82" s="147" t="str">
        <f>Details2!I577</f>
        <v>NULL</v>
      </c>
      <c r="J82" s="147" t="str">
        <f>Details2!J577</f>
        <v>NULL</v>
      </c>
      <c r="K82" s="147" t="str">
        <f>Details2!K577</f>
        <v>NULL</v>
      </c>
      <c r="L82" s="9"/>
      <c r="M82" s="9"/>
      <c r="N82" s="9"/>
    </row>
    <row r="83" spans="2:14" x14ac:dyDescent="0.2">
      <c r="B83" t="str">
        <f>Details2!B578</f>
        <v>Army</v>
      </c>
      <c r="C83" t="str">
        <f>Details2!C578</f>
        <v>0001</v>
      </c>
      <c r="D83" t="str">
        <f>Details2!D578</f>
        <v>Redstone Arsenal (Fox Army Health Clinic)</v>
      </c>
      <c r="E83" t="str">
        <f>Details2!E578</f>
        <v>C</v>
      </c>
      <c r="F83" s="147">
        <f>Details2!F578</f>
        <v>200278.49</v>
      </c>
      <c r="G83" s="147">
        <f>Details2!G578</f>
        <v>41466.07</v>
      </c>
      <c r="H83" s="147">
        <f>Details2!H578</f>
        <v>70267.149999999994</v>
      </c>
      <c r="I83" s="147">
        <f>Details2!I578</f>
        <v>257.2</v>
      </c>
      <c r="J83" s="147">
        <f>Details2!J578</f>
        <v>1080577.56</v>
      </c>
      <c r="K83" s="147">
        <f>Details2!K578</f>
        <v>616673.54</v>
      </c>
      <c r="L83" s="9"/>
      <c r="M83" s="9"/>
    </row>
    <row r="84" spans="2:14" x14ac:dyDescent="0.2">
      <c r="B84" t="str">
        <f>Details2!B579</f>
        <v>Army</v>
      </c>
      <c r="C84" t="str">
        <f>Details2!C579</f>
        <v>0002</v>
      </c>
      <c r="D84" t="str">
        <f>Details2!D579</f>
        <v>Ft. McClellan (Patterson ACH)</v>
      </c>
      <c r="E84" t="str">
        <f>Details2!E579</f>
        <v>I</v>
      </c>
      <c r="F84" s="147" t="str">
        <f>Details2!F579</f>
        <v>NULL</v>
      </c>
      <c r="G84" s="147" t="str">
        <f>Details2!G579</f>
        <v>NULL</v>
      </c>
      <c r="H84" s="147" t="str">
        <f>Details2!H579</f>
        <v>NULL</v>
      </c>
      <c r="I84" s="147" t="str">
        <f>Details2!I579</f>
        <v>NULL</v>
      </c>
      <c r="J84" s="147" t="str">
        <f>Details2!J579</f>
        <v>NULL</v>
      </c>
      <c r="K84" s="147" t="str">
        <f>Details2!K579</f>
        <v>NULL</v>
      </c>
      <c r="L84" s="9"/>
      <c r="M84" s="9"/>
      <c r="N84" s="3"/>
    </row>
    <row r="85" spans="2:14" x14ac:dyDescent="0.2">
      <c r="B85" t="str">
        <f>Details2!B580</f>
        <v>Army</v>
      </c>
      <c r="C85" t="str">
        <f>Details2!C580</f>
        <v>0003</v>
      </c>
      <c r="D85" t="str">
        <f>Details2!D580</f>
        <v>Ft. Rucker (Lyster Army Health Clinic)</v>
      </c>
      <c r="E85" t="str">
        <f>Details2!E580</f>
        <v>C</v>
      </c>
      <c r="F85" s="147">
        <f>Details2!F580</f>
        <v>527040.72</v>
      </c>
      <c r="G85" s="147">
        <f>Details2!G580</f>
        <v>461128.9</v>
      </c>
      <c r="H85" s="147">
        <f>Details2!H580</f>
        <v>158293.96</v>
      </c>
      <c r="I85" s="147">
        <f>Details2!I580</f>
        <v>141480.64000000001</v>
      </c>
      <c r="J85" s="147">
        <f>Details2!J580</f>
        <v>716715.1</v>
      </c>
      <c r="K85" s="147">
        <f>Details2!K580</f>
        <v>639187.09</v>
      </c>
      <c r="L85" s="9"/>
      <c r="M85" s="9"/>
      <c r="N85" s="3"/>
    </row>
    <row r="86" spans="2:14" x14ac:dyDescent="0.2">
      <c r="B86" t="str">
        <f>Details2!B581</f>
        <v>Army</v>
      </c>
      <c r="C86" t="str">
        <f>Details2!C581</f>
        <v>0005</v>
      </c>
      <c r="D86" t="str">
        <f>Details2!D581</f>
        <v>Ft. Wainwright (Bassett Army Community Hospital)</v>
      </c>
      <c r="E86" t="str">
        <f>Details2!E581</f>
        <v>H</v>
      </c>
      <c r="F86" s="147">
        <f>Details2!F581</f>
        <v>401261.91</v>
      </c>
      <c r="G86" s="147">
        <f>Details2!G581</f>
        <v>402932.5</v>
      </c>
      <c r="H86" s="147">
        <f>Details2!H581</f>
        <v>137321.65</v>
      </c>
      <c r="I86" s="147">
        <f>Details2!I581</f>
        <v>186987.75</v>
      </c>
      <c r="J86" s="147">
        <f>Details2!J581</f>
        <v>350157.6</v>
      </c>
      <c r="K86" s="147">
        <f>Details2!K581</f>
        <v>493084.35</v>
      </c>
      <c r="N86" s="3"/>
    </row>
    <row r="87" spans="2:14" x14ac:dyDescent="0.2">
      <c r="B87" t="str">
        <f>Details2!B582</f>
        <v>Army</v>
      </c>
      <c r="C87" t="str">
        <f>Details2!C582</f>
        <v>0008</v>
      </c>
      <c r="D87" t="str">
        <f>Details2!D582</f>
        <v>Ft. Huachuca (Bliss Army Health Clinic)</v>
      </c>
      <c r="E87" t="str">
        <f>Details2!E582</f>
        <v>C</v>
      </c>
      <c r="F87" s="147">
        <f>Details2!F582</f>
        <v>148630.78</v>
      </c>
      <c r="G87" s="147">
        <f>Details2!G582</f>
        <v>156988.54999999999</v>
      </c>
      <c r="H87" s="147">
        <f>Details2!H582</f>
        <v>146298.07999999999</v>
      </c>
      <c r="I87" s="147">
        <f>Details2!I582</f>
        <v>11847.23</v>
      </c>
      <c r="J87" s="147">
        <f>Details2!J582</f>
        <v>131510.19</v>
      </c>
      <c r="K87" s="147">
        <f>Details2!K582</f>
        <v>107270.58</v>
      </c>
      <c r="L87" s="3"/>
      <c r="M87" s="3"/>
      <c r="N87" s="3"/>
    </row>
    <row r="88" spans="2:14" x14ac:dyDescent="0.2">
      <c r="B88" t="str">
        <f>Details2!B583</f>
        <v>Army</v>
      </c>
      <c r="C88" t="str">
        <f>Details2!C583</f>
        <v>0032</v>
      </c>
      <c r="D88" t="str">
        <f>Details2!D583</f>
        <v>Ft. Carson (Evans Army Community Hospital)</v>
      </c>
      <c r="E88" t="str">
        <f>Details2!E583</f>
        <v>H</v>
      </c>
      <c r="F88" s="147">
        <f>Details2!F583</f>
        <v>364713.26</v>
      </c>
      <c r="G88" s="147">
        <f>Details2!G583</f>
        <v>299715.69</v>
      </c>
      <c r="H88" s="147">
        <f>Details2!H583</f>
        <v>270185.45</v>
      </c>
      <c r="I88" s="147">
        <f>Details2!I583</f>
        <v>145620.46</v>
      </c>
      <c r="J88" s="147">
        <f>Details2!J583</f>
        <v>315621.55</v>
      </c>
      <c r="K88" s="147">
        <f>Details2!K583</f>
        <v>333045</v>
      </c>
      <c r="L88" s="3"/>
      <c r="M88" s="3"/>
    </row>
    <row r="89" spans="2:14" x14ac:dyDescent="0.2">
      <c r="B89" t="str">
        <f>Details2!B584</f>
        <v>Army</v>
      </c>
      <c r="C89" t="str">
        <f>Details2!C584</f>
        <v>0037</v>
      </c>
      <c r="D89" t="str">
        <f>Details2!D584</f>
        <v>Washington D.C. (Walter Reed Army Medical Center)</v>
      </c>
      <c r="E89" t="str">
        <f>Details2!E584</f>
        <v>I</v>
      </c>
      <c r="F89" s="147">
        <f>Details2!F584</f>
        <v>0</v>
      </c>
      <c r="G89" s="147" t="str">
        <f>Details2!G584</f>
        <v>NULL</v>
      </c>
      <c r="H89" s="147" t="str">
        <f>Details2!H584</f>
        <v>NULL</v>
      </c>
      <c r="I89" s="147" t="str">
        <f>Details2!I584</f>
        <v>NULL</v>
      </c>
      <c r="J89" s="147" t="str">
        <f>Details2!J584</f>
        <v>NULL</v>
      </c>
      <c r="K89" s="147" t="str">
        <f>Details2!K584</f>
        <v>NULL</v>
      </c>
      <c r="L89" s="24"/>
      <c r="M89" s="3"/>
    </row>
    <row r="90" spans="2:14" x14ac:dyDescent="0.2">
      <c r="B90" t="str">
        <f>Details2!B585</f>
        <v>Army</v>
      </c>
      <c r="C90" t="str">
        <f>Details2!C585</f>
        <v>0047</v>
      </c>
      <c r="D90" t="str">
        <f>Details2!D585</f>
        <v>Ft. Gordon (AMC Eisenhower-Gordon)</v>
      </c>
      <c r="E90" t="str">
        <f>Details2!E585</f>
        <v>H</v>
      </c>
      <c r="F90" s="147">
        <f>Details2!F585</f>
        <v>470829.91</v>
      </c>
      <c r="G90" s="147">
        <f>Details2!G585</f>
        <v>374493.59</v>
      </c>
      <c r="H90" s="147">
        <f>Details2!H585</f>
        <v>506094.49</v>
      </c>
      <c r="I90" s="147">
        <f>Details2!I585</f>
        <v>167816.13</v>
      </c>
      <c r="J90" s="147">
        <f>Details2!J585</f>
        <v>367674.12</v>
      </c>
      <c r="K90" s="147">
        <f>Details2!K585</f>
        <v>486581</v>
      </c>
      <c r="L90" s="3"/>
      <c r="M90" s="3"/>
    </row>
    <row r="91" spans="2:14" x14ac:dyDescent="0.2">
      <c r="B91" t="str">
        <f>Details2!B586</f>
        <v>Army</v>
      </c>
      <c r="C91" t="str">
        <f>Details2!C586</f>
        <v>0048</v>
      </c>
      <c r="D91" t="str">
        <f>Details2!D586</f>
        <v>Ft. Benning (ACH Martin-Benning)</v>
      </c>
      <c r="E91" t="str">
        <f>Details2!E586</f>
        <v>H</v>
      </c>
      <c r="F91" s="147">
        <f>Details2!F586</f>
        <v>399490.9</v>
      </c>
      <c r="G91" s="147">
        <f>Details2!G586</f>
        <v>351307.71</v>
      </c>
      <c r="H91" s="147">
        <f>Details2!H586</f>
        <v>286304.75</v>
      </c>
      <c r="I91" s="147">
        <f>Details2!I586</f>
        <v>49209.51</v>
      </c>
      <c r="J91" s="147">
        <f>Details2!J586</f>
        <v>258535.36</v>
      </c>
      <c r="K91" s="147">
        <f>Details2!K586</f>
        <v>338690.62</v>
      </c>
    </row>
    <row r="92" spans="2:14" x14ac:dyDescent="0.2">
      <c r="B92" t="str">
        <f>Details2!B587</f>
        <v>Army</v>
      </c>
      <c r="C92" t="str">
        <f>Details2!C587</f>
        <v>0049</v>
      </c>
      <c r="D92" t="str">
        <f>Details2!D587</f>
        <v>Ft. Stewart (Winn Army Community Hospital)</v>
      </c>
      <c r="E92" t="str">
        <f>Details2!E587</f>
        <v>H</v>
      </c>
      <c r="F92" s="147">
        <f>Details2!F587</f>
        <v>643441.64</v>
      </c>
      <c r="G92" s="147">
        <f>Details2!G587</f>
        <v>299328.84000000003</v>
      </c>
      <c r="H92" s="147">
        <f>Details2!H587</f>
        <v>224330.31</v>
      </c>
      <c r="I92" s="147">
        <f>Details2!I587</f>
        <v>227162.83</v>
      </c>
      <c r="J92" s="147">
        <f>Details2!J587</f>
        <v>201936.14</v>
      </c>
      <c r="K92" s="147">
        <f>Details2!K587</f>
        <v>211020.69</v>
      </c>
    </row>
    <row r="93" spans="2:14" x14ac:dyDescent="0.2">
      <c r="B93" t="str">
        <f>Details2!B588</f>
        <v>Army</v>
      </c>
      <c r="C93" t="str">
        <f>Details2!C588</f>
        <v>0052</v>
      </c>
      <c r="D93" t="str">
        <f>Details2!D588</f>
        <v>Ft. Shafter (Tripler Army Medical Center)</v>
      </c>
      <c r="E93" t="str">
        <f>Details2!E588</f>
        <v>H</v>
      </c>
      <c r="F93" s="147">
        <f>Details2!F588</f>
        <v>1247290.1000000001</v>
      </c>
      <c r="G93" s="147">
        <f>Details2!G588</f>
        <v>721208.3</v>
      </c>
      <c r="H93" s="147">
        <f>Details2!H588</f>
        <v>182849.44</v>
      </c>
      <c r="I93" s="147">
        <f>Details2!I588</f>
        <v>241890.38</v>
      </c>
      <c r="J93" s="147">
        <f>Details2!J588</f>
        <v>1118187.53</v>
      </c>
      <c r="K93" s="147">
        <f>Details2!K588</f>
        <v>1160152.5900000001</v>
      </c>
    </row>
    <row r="94" spans="2:14" x14ac:dyDescent="0.2">
      <c r="B94" t="str">
        <f>Details2!B589</f>
        <v>Army</v>
      </c>
      <c r="C94" t="str">
        <f>Details2!C589</f>
        <v>0057</v>
      </c>
      <c r="D94" t="str">
        <f>Details2!D589</f>
        <v>Ft. Riley (Irwin Army Community Hospital)</v>
      </c>
      <c r="E94" t="str">
        <f>Details2!E589</f>
        <v>H</v>
      </c>
      <c r="F94" s="147">
        <f>Details2!F589</f>
        <v>142026.41</v>
      </c>
      <c r="G94" s="147">
        <f>Details2!G589</f>
        <v>131940.91</v>
      </c>
      <c r="H94" s="147">
        <f>Details2!H589</f>
        <v>136914.82999999999</v>
      </c>
      <c r="I94" s="147">
        <f>Details2!I589</f>
        <v>35408.86</v>
      </c>
      <c r="J94" s="147">
        <f>Details2!J589</f>
        <v>128310.04</v>
      </c>
      <c r="K94" s="147">
        <f>Details2!K589</f>
        <v>242287.29</v>
      </c>
    </row>
    <row r="95" spans="2:14" x14ac:dyDescent="0.2">
      <c r="B95" t="str">
        <f>Details2!B590</f>
        <v>Army</v>
      </c>
      <c r="C95" t="str">
        <f>Details2!C590</f>
        <v>0058</v>
      </c>
      <c r="D95" t="str">
        <f>Details2!D590</f>
        <v>Ft. Leavenworth (Munson Army Health Clinic)</v>
      </c>
      <c r="E95" t="str">
        <f>Details2!E590</f>
        <v>C</v>
      </c>
      <c r="F95" s="147">
        <f>Details2!F590</f>
        <v>28855.74</v>
      </c>
      <c r="G95" s="147">
        <f>Details2!G590</f>
        <v>85911.86</v>
      </c>
      <c r="H95" s="147">
        <f>Details2!H590</f>
        <v>0</v>
      </c>
      <c r="I95" s="147" t="str">
        <f>Details2!I590</f>
        <v>NULL</v>
      </c>
      <c r="J95" s="147">
        <f>Details2!J590</f>
        <v>51816.35</v>
      </c>
      <c r="K95" s="147">
        <f>Details2!K590</f>
        <v>115028.79</v>
      </c>
    </row>
    <row r="96" spans="2:14" x14ac:dyDescent="0.2">
      <c r="B96" t="str">
        <f>Details2!B591</f>
        <v>Army</v>
      </c>
      <c r="C96" t="str">
        <f>Details2!C591</f>
        <v>0060</v>
      </c>
      <c r="D96" t="str">
        <f>Details2!D591</f>
        <v>Ft. Campbell (Blanchfield Army Comm Hospital)</v>
      </c>
      <c r="E96" t="str">
        <f>Details2!E591</f>
        <v>H</v>
      </c>
      <c r="F96" s="147">
        <f>Details2!F591</f>
        <v>294635.86</v>
      </c>
      <c r="G96" s="147">
        <f>Details2!G591</f>
        <v>331273.14</v>
      </c>
      <c r="H96" s="147">
        <f>Details2!H591</f>
        <v>198318.37</v>
      </c>
      <c r="I96" s="147">
        <f>Details2!I591</f>
        <v>472519.91</v>
      </c>
      <c r="J96" s="147">
        <f>Details2!J591</f>
        <v>381545.47</v>
      </c>
      <c r="K96" s="147">
        <f>Details2!K591</f>
        <v>469654.59</v>
      </c>
    </row>
    <row r="97" spans="2:11" x14ac:dyDescent="0.2">
      <c r="B97" t="str">
        <f>Details2!B592</f>
        <v>Army</v>
      </c>
      <c r="C97" t="str">
        <f>Details2!C592</f>
        <v>0061</v>
      </c>
      <c r="D97" t="str">
        <f>Details2!D592</f>
        <v>Ft. Knox (Ireland Army Community Hospital)</v>
      </c>
      <c r="E97" t="str">
        <f>Details2!E592</f>
        <v>H</v>
      </c>
      <c r="F97" s="147">
        <f>Details2!F592</f>
        <v>411336.4</v>
      </c>
      <c r="G97" s="147">
        <f>Details2!G592</f>
        <v>297705.09000000003</v>
      </c>
      <c r="H97" s="147">
        <f>Details2!H592</f>
        <v>422097.08</v>
      </c>
      <c r="I97" s="147">
        <f>Details2!I592</f>
        <v>54780.160000000003</v>
      </c>
      <c r="J97" s="147">
        <f>Details2!J592</f>
        <v>489380.43</v>
      </c>
      <c r="K97" s="147">
        <f>Details2!K592</f>
        <v>581563.56999999995</v>
      </c>
    </row>
    <row r="98" spans="2:11" x14ac:dyDescent="0.2">
      <c r="B98" t="str">
        <f>Details2!B593</f>
        <v>Army</v>
      </c>
      <c r="C98" t="str">
        <f>Details2!C593</f>
        <v>0064</v>
      </c>
      <c r="D98" t="str">
        <f>Details2!D593</f>
        <v>Ft. Polk (Bayne-Jones Army Community Hospital)</v>
      </c>
      <c r="E98" t="str">
        <f>Details2!E593</f>
        <v>H</v>
      </c>
      <c r="F98" s="147">
        <f>Details2!F593</f>
        <v>135950.15</v>
      </c>
      <c r="G98" s="147">
        <f>Details2!G593</f>
        <v>123227.17</v>
      </c>
      <c r="H98" s="147">
        <f>Details2!H593</f>
        <v>146037.54</v>
      </c>
      <c r="I98" s="147">
        <f>Details2!I593</f>
        <v>11088.93</v>
      </c>
      <c r="J98" s="147">
        <f>Details2!J593</f>
        <v>144344.04999999999</v>
      </c>
      <c r="K98" s="147">
        <f>Details2!K593</f>
        <v>194360.07</v>
      </c>
    </row>
    <row r="99" spans="2:11" x14ac:dyDescent="0.2">
      <c r="B99" t="str">
        <f>Details2!B594</f>
        <v>Army</v>
      </c>
      <c r="C99" t="str">
        <f>Details2!C594</f>
        <v>0069</v>
      </c>
      <c r="D99" t="str">
        <f>Details2!D594</f>
        <v>Ft. Meade (Kimbrough Ambulatory Care Center)</v>
      </c>
      <c r="E99" t="str">
        <f>Details2!E594</f>
        <v>C</v>
      </c>
      <c r="F99" s="147">
        <f>Details2!F594</f>
        <v>1694947.23</v>
      </c>
      <c r="G99" s="147">
        <f>Details2!G594</f>
        <v>1141427.6599999999</v>
      </c>
      <c r="H99" s="147">
        <f>Details2!H594</f>
        <v>967166.2</v>
      </c>
      <c r="I99" s="147">
        <f>Details2!I594</f>
        <v>4712.8900000000003</v>
      </c>
      <c r="J99" s="147">
        <f>Details2!J594</f>
        <v>1535203.51</v>
      </c>
      <c r="K99" s="147">
        <f>Details2!K594</f>
        <v>1296124.71</v>
      </c>
    </row>
    <row r="100" spans="2:11" x14ac:dyDescent="0.2">
      <c r="B100" t="str">
        <f>Details2!B595</f>
        <v>Army</v>
      </c>
      <c r="C100" t="str">
        <f>Details2!C595</f>
        <v>0075</v>
      </c>
      <c r="D100" t="str">
        <f>Details2!D595</f>
        <v>Ft. Leonard Wood (Wood Army Community Hospital)</v>
      </c>
      <c r="E100" t="str">
        <f>Details2!E595</f>
        <v>H</v>
      </c>
      <c r="F100" s="147">
        <f>Details2!F595</f>
        <v>128173.45</v>
      </c>
      <c r="G100" s="147">
        <f>Details2!G595</f>
        <v>96988.76</v>
      </c>
      <c r="H100" s="147">
        <f>Details2!H595</f>
        <v>9275.65</v>
      </c>
      <c r="I100" s="147" t="str">
        <f>Details2!I595</f>
        <v>NULL</v>
      </c>
      <c r="J100" s="147">
        <f>Details2!J595</f>
        <v>173961.55</v>
      </c>
      <c r="K100" s="147">
        <f>Details2!K595</f>
        <v>258968.42</v>
      </c>
    </row>
    <row r="101" spans="2:11" x14ac:dyDescent="0.2">
      <c r="B101" t="str">
        <f>Details2!B596</f>
        <v>Army</v>
      </c>
      <c r="C101" t="str">
        <f>Details2!C596</f>
        <v>0081</v>
      </c>
      <c r="D101" t="str">
        <f>Details2!D596</f>
        <v>Ft. Monmouth (Patterson Army Health Clinic)</v>
      </c>
      <c r="E101" t="str">
        <f>Details2!E596</f>
        <v>I</v>
      </c>
      <c r="F101" s="147" t="str">
        <f>Details2!F596</f>
        <v>NULL</v>
      </c>
      <c r="G101" s="147" t="str">
        <f>Details2!G596</f>
        <v>NULL</v>
      </c>
      <c r="H101" s="147" t="str">
        <f>Details2!H596</f>
        <v>NULL</v>
      </c>
      <c r="I101" s="147" t="str">
        <f>Details2!I596</f>
        <v>NULL</v>
      </c>
      <c r="J101" s="147" t="str">
        <f>Details2!J596</f>
        <v>NULL</v>
      </c>
      <c r="K101" s="147" t="str">
        <f>Details2!K596</f>
        <v>NULL</v>
      </c>
    </row>
    <row r="102" spans="2:11" x14ac:dyDescent="0.2">
      <c r="B102" t="str">
        <f>Details2!B597</f>
        <v>Army</v>
      </c>
      <c r="C102" t="str">
        <f>Details2!C597</f>
        <v>0086</v>
      </c>
      <c r="D102" t="str">
        <f>Details2!D597</f>
        <v>West Point (Keller Army Community Hospital)</v>
      </c>
      <c r="E102" t="str">
        <f>Details2!E597</f>
        <v>H</v>
      </c>
      <c r="F102" s="147">
        <f>Details2!F597</f>
        <v>254903.5</v>
      </c>
      <c r="G102" s="147">
        <f>Details2!G597</f>
        <v>200135.18</v>
      </c>
      <c r="H102" s="147">
        <f>Details2!H597</f>
        <v>189177.79</v>
      </c>
      <c r="I102" s="147">
        <f>Details2!I597</f>
        <v>764.63</v>
      </c>
      <c r="J102" s="147">
        <f>Details2!J597</f>
        <v>181975.04000000001</v>
      </c>
      <c r="K102" s="147">
        <f>Details2!K597</f>
        <v>166683.01</v>
      </c>
    </row>
    <row r="103" spans="2:11" x14ac:dyDescent="0.2">
      <c r="B103" t="str">
        <f>Details2!B598</f>
        <v>Army</v>
      </c>
      <c r="C103" t="str">
        <f>Details2!C598</f>
        <v>0089</v>
      </c>
      <c r="D103" t="str">
        <f>Details2!D598</f>
        <v>Ft. Bragg (Womack Army Medical Center)</v>
      </c>
      <c r="E103" t="str">
        <f>Details2!E598</f>
        <v>H</v>
      </c>
      <c r="F103" s="147">
        <f>Details2!F598</f>
        <v>409623.14</v>
      </c>
      <c r="G103" s="147">
        <f>Details2!G598</f>
        <v>310461</v>
      </c>
      <c r="H103" s="147">
        <f>Details2!H598</f>
        <v>513389.16</v>
      </c>
      <c r="I103" s="147">
        <f>Details2!I598</f>
        <v>1103218.73</v>
      </c>
      <c r="J103" s="147">
        <f>Details2!J598</f>
        <v>542077.06000000006</v>
      </c>
      <c r="K103" s="147">
        <f>Details2!K598</f>
        <v>1332927.5</v>
      </c>
    </row>
    <row r="104" spans="2:11" x14ac:dyDescent="0.2">
      <c r="B104" t="str">
        <f>Details2!B599</f>
        <v>Army</v>
      </c>
      <c r="C104" t="str">
        <f>Details2!C599</f>
        <v>0098</v>
      </c>
      <c r="D104" t="str">
        <f>Details2!D599</f>
        <v>Ft. Sill (Reynolds Army Community Hospital)</v>
      </c>
      <c r="E104" t="str">
        <f>Details2!E599</f>
        <v>H</v>
      </c>
      <c r="F104" s="147">
        <f>Details2!F599</f>
        <v>283206.75</v>
      </c>
      <c r="G104" s="147">
        <f>Details2!G599</f>
        <v>314426.95</v>
      </c>
      <c r="H104" s="147">
        <f>Details2!H599</f>
        <v>291446.2</v>
      </c>
      <c r="I104" s="147">
        <f>Details2!I599</f>
        <v>172574.74</v>
      </c>
      <c r="J104" s="147">
        <f>Details2!J599</f>
        <v>273923.19</v>
      </c>
      <c r="K104" s="147">
        <f>Details2!K599</f>
        <v>309564.98</v>
      </c>
    </row>
    <row r="105" spans="2:11" x14ac:dyDescent="0.2">
      <c r="B105" t="str">
        <f>Details2!B600</f>
        <v>Army</v>
      </c>
      <c r="C105" t="str">
        <f>Details2!C600</f>
        <v>0105</v>
      </c>
      <c r="D105" t="str">
        <f>Details2!D600</f>
        <v>Ft. Jackson (Moncrief Army Community Hospital)</v>
      </c>
      <c r="E105" t="str">
        <f>Details2!E600</f>
        <v>H</v>
      </c>
      <c r="F105" s="147">
        <f>Details2!F600</f>
        <v>610780</v>
      </c>
      <c r="G105" s="147">
        <f>Details2!G600</f>
        <v>470403.48</v>
      </c>
      <c r="H105" s="147">
        <f>Details2!H600</f>
        <v>453119.65</v>
      </c>
      <c r="I105" s="147">
        <f>Details2!I600</f>
        <v>15840.81</v>
      </c>
      <c r="J105" s="147">
        <f>Details2!J600</f>
        <v>286779.43</v>
      </c>
      <c r="K105" s="147">
        <f>Details2!K600</f>
        <v>254823.45</v>
      </c>
    </row>
    <row r="106" spans="2:11" x14ac:dyDescent="0.2">
      <c r="B106" t="str">
        <f>Details2!B601</f>
        <v>Army</v>
      </c>
      <c r="C106" t="str">
        <f>Details2!C601</f>
        <v>0108</v>
      </c>
      <c r="D106" t="str">
        <f>Details2!D601</f>
        <v>Ft. Bliss (William Beaumont Army Medical Center)</v>
      </c>
      <c r="E106" t="str">
        <f>Details2!E601</f>
        <v>H</v>
      </c>
      <c r="F106" s="147">
        <f>Details2!F601</f>
        <v>634069.63</v>
      </c>
      <c r="G106" s="147">
        <f>Details2!G601</f>
        <v>463791.05</v>
      </c>
      <c r="H106" s="147">
        <f>Details2!H601</f>
        <v>494380.61</v>
      </c>
      <c r="I106" s="147">
        <f>Details2!I601</f>
        <v>293187.34999999998</v>
      </c>
      <c r="J106" s="147">
        <f>Details2!J601</f>
        <v>583440.55000000005</v>
      </c>
      <c r="K106" s="147">
        <f>Details2!K601</f>
        <v>491037.73</v>
      </c>
    </row>
    <row r="107" spans="2:11" x14ac:dyDescent="0.2">
      <c r="B107" t="str">
        <f>Details2!B602</f>
        <v>Army</v>
      </c>
      <c r="C107" t="str">
        <f>Details2!C602</f>
        <v>0109</v>
      </c>
      <c r="D107" t="str">
        <f>Details2!D602</f>
        <v>BAMC-SAMMC JBSA FSH</v>
      </c>
      <c r="E107" t="str">
        <f>Details2!E602</f>
        <v>H</v>
      </c>
      <c r="F107" s="147">
        <f>Details2!F602</f>
        <v>336858.32</v>
      </c>
      <c r="G107" s="147">
        <f>Details2!G602</f>
        <v>541950.23</v>
      </c>
      <c r="H107" s="147">
        <f>Details2!H602</f>
        <v>968522.38</v>
      </c>
      <c r="I107" s="147">
        <f>Details2!I602</f>
        <v>55558.74</v>
      </c>
      <c r="J107" s="147">
        <f>Details2!J602</f>
        <v>1999761.91</v>
      </c>
      <c r="K107" s="147">
        <f>Details2!K602</f>
        <v>1724771.68</v>
      </c>
    </row>
    <row r="108" spans="2:11" x14ac:dyDescent="0.2">
      <c r="B108" t="str">
        <f>Details2!B603</f>
        <v>Army</v>
      </c>
      <c r="C108" t="str">
        <f>Details2!C603</f>
        <v>0110</v>
      </c>
      <c r="D108" t="str">
        <f>Details2!D603</f>
        <v>Ft. Hood (C.R. Darnall Army Medical Center)</v>
      </c>
      <c r="E108" t="str">
        <f>Details2!E603</f>
        <v>H</v>
      </c>
      <c r="F108" s="147">
        <f>Details2!F603</f>
        <v>180537.09</v>
      </c>
      <c r="G108" s="147">
        <f>Details2!G603</f>
        <v>123483.29</v>
      </c>
      <c r="H108" s="147">
        <f>Details2!H603</f>
        <v>179165.77</v>
      </c>
      <c r="I108" s="147">
        <f>Details2!I603</f>
        <v>26419.42</v>
      </c>
      <c r="J108" s="147">
        <f>Details2!J603</f>
        <v>346542.81</v>
      </c>
      <c r="K108" s="147">
        <f>Details2!K603</f>
        <v>496012.05</v>
      </c>
    </row>
    <row r="109" spans="2:11" x14ac:dyDescent="0.2">
      <c r="B109" t="str">
        <f>Details2!B604</f>
        <v>Army</v>
      </c>
      <c r="C109" t="str">
        <f>Details2!C604</f>
        <v>0121</v>
      </c>
      <c r="D109" t="str">
        <f>Details2!D604</f>
        <v>Ft. Eustis (McDonald Army Health Center)</v>
      </c>
      <c r="E109" t="str">
        <f>Details2!E604</f>
        <v>H</v>
      </c>
      <c r="F109" s="147">
        <f>Details2!F604</f>
        <v>362572.64</v>
      </c>
      <c r="G109" s="147">
        <f>Details2!G604</f>
        <v>309249.90000000002</v>
      </c>
      <c r="H109" s="147">
        <f>Details2!H604</f>
        <v>293981.40000000002</v>
      </c>
      <c r="I109" s="147">
        <f>Details2!I604</f>
        <v>21289.14</v>
      </c>
      <c r="J109" s="147">
        <f>Details2!J604</f>
        <v>294910.05</v>
      </c>
      <c r="K109" s="147">
        <f>Details2!K604</f>
        <v>300270.57</v>
      </c>
    </row>
    <row r="110" spans="2:11" x14ac:dyDescent="0.2">
      <c r="B110" t="str">
        <f>Details2!B605</f>
        <v>Army</v>
      </c>
      <c r="C110" t="str">
        <f>Details2!C605</f>
        <v>0122</v>
      </c>
      <c r="D110" t="str">
        <f>Details2!D605</f>
        <v>Ft. Lee (Kenner Army Health Clinic)</v>
      </c>
      <c r="E110" t="str">
        <f>Details2!E605</f>
        <v>C</v>
      </c>
      <c r="F110" s="147">
        <f>Details2!F605</f>
        <v>384616.34</v>
      </c>
      <c r="G110" s="147">
        <f>Details2!G605</f>
        <v>308470.48</v>
      </c>
      <c r="H110" s="147">
        <f>Details2!H605</f>
        <v>311831.58</v>
      </c>
      <c r="I110" s="147" t="str">
        <f>Details2!I605</f>
        <v>NULL</v>
      </c>
      <c r="J110" s="147">
        <f>Details2!J605</f>
        <v>313050.95</v>
      </c>
      <c r="K110" s="147">
        <f>Details2!K605</f>
        <v>259106.18</v>
      </c>
    </row>
    <row r="111" spans="2:11" x14ac:dyDescent="0.2">
      <c r="B111" t="str">
        <f>Details2!B606</f>
        <v>Army</v>
      </c>
      <c r="C111" t="str">
        <f>Details2!C606</f>
        <v>0125</v>
      </c>
      <c r="D111" t="str">
        <f>Details2!D606</f>
        <v>Ft. Lewis (Madigan Army Medical Center)</v>
      </c>
      <c r="E111" t="str">
        <f>Details2!E606</f>
        <v>H</v>
      </c>
      <c r="F111" s="147">
        <f>Details2!F606</f>
        <v>534138.63</v>
      </c>
      <c r="G111" s="147">
        <f>Details2!G606</f>
        <v>550432.57999999996</v>
      </c>
      <c r="H111" s="147">
        <f>Details2!H606</f>
        <v>521086.53</v>
      </c>
      <c r="I111" s="147">
        <f>Details2!I606</f>
        <v>372119.3</v>
      </c>
      <c r="J111" s="147">
        <f>Details2!J606</f>
        <v>1063998.1100000001</v>
      </c>
      <c r="K111" s="147">
        <f>Details2!K606</f>
        <v>649571.91</v>
      </c>
    </row>
    <row r="112" spans="2:11" x14ac:dyDescent="0.2">
      <c r="B112" t="str">
        <f>Details2!B607</f>
        <v>Army</v>
      </c>
      <c r="C112" t="str">
        <f>Details2!C607</f>
        <v>0131</v>
      </c>
      <c r="D112" t="str">
        <f>Details2!D607</f>
        <v>Ft. Irwin (Weed Army Community Hospital)</v>
      </c>
      <c r="E112" t="str">
        <f>Details2!E607</f>
        <v>H</v>
      </c>
      <c r="F112" s="147">
        <f>Details2!F607</f>
        <v>6998.36</v>
      </c>
      <c r="G112" s="147">
        <f>Details2!G607</f>
        <v>1442.39</v>
      </c>
      <c r="H112" s="147">
        <f>Details2!H607</f>
        <v>5382.72</v>
      </c>
      <c r="I112" s="147">
        <f>Details2!I607</f>
        <v>5484.47</v>
      </c>
      <c r="J112" s="147">
        <f>Details2!J607</f>
        <v>3411.68</v>
      </c>
      <c r="K112" s="147">
        <f>Details2!K607</f>
        <v>8088.22</v>
      </c>
    </row>
    <row r="113" spans="2:12" x14ac:dyDescent="0.2">
      <c r="B113" t="str">
        <f>Details2!B608</f>
        <v>Army</v>
      </c>
      <c r="C113" t="str">
        <f>Details2!C608</f>
        <v>0206</v>
      </c>
      <c r="D113" t="str">
        <f>Details2!D608</f>
        <v>Yuma Proving Grounds</v>
      </c>
      <c r="E113" t="str">
        <f>Details2!E608</f>
        <v>I</v>
      </c>
      <c r="F113" s="147" t="str">
        <f>Details2!F608</f>
        <v>NULL</v>
      </c>
      <c r="G113" s="147" t="str">
        <f>Details2!G608</f>
        <v>NULL</v>
      </c>
      <c r="H113" s="147" t="str">
        <f>Details2!H608</f>
        <v>NULL</v>
      </c>
      <c r="I113" s="147" t="str">
        <f>Details2!I608</f>
        <v>NULL</v>
      </c>
      <c r="J113" s="147" t="str">
        <f>Details2!J608</f>
        <v>NULL</v>
      </c>
      <c r="K113" s="147" t="str">
        <f>Details2!K608</f>
        <v>NULL</v>
      </c>
    </row>
    <row r="114" spans="2:12" x14ac:dyDescent="0.2">
      <c r="B114" t="str">
        <f>Details2!B609</f>
        <v>Army</v>
      </c>
      <c r="C114" t="str">
        <f>Details2!C609</f>
        <v>0256</v>
      </c>
      <c r="D114" t="str">
        <f>Details2!D609</f>
        <v>Pentagon Army Health Clinic</v>
      </c>
      <c r="E114" t="str">
        <f>Details2!E609</f>
        <v>I</v>
      </c>
      <c r="F114" s="147" t="str">
        <f>Details2!F609</f>
        <v>NULL</v>
      </c>
      <c r="G114" s="147" t="str">
        <f>Details2!G609</f>
        <v>NULL</v>
      </c>
      <c r="H114" s="147" t="str">
        <f>Details2!H609</f>
        <v>NULL</v>
      </c>
      <c r="I114" s="147" t="str">
        <f>Details2!I609</f>
        <v>NULL</v>
      </c>
      <c r="J114" s="147" t="str">
        <f>Details2!J609</f>
        <v>NULL</v>
      </c>
      <c r="K114" s="147" t="str">
        <f>Details2!K609</f>
        <v>NULL</v>
      </c>
    </row>
    <row r="115" spans="2:12" x14ac:dyDescent="0.2">
      <c r="B115" t="str">
        <f>Details2!B610</f>
        <v>Army</v>
      </c>
      <c r="C115" t="str">
        <f>Details2!C610</f>
        <v>0273</v>
      </c>
      <c r="D115" t="str">
        <f>Details2!D610</f>
        <v>Ft. McPherson (Lawrence Joel Army Health Clinic)</v>
      </c>
      <c r="E115" t="str">
        <f>Details2!E610</f>
        <v>I</v>
      </c>
      <c r="F115" s="147" t="str">
        <f>Details2!F610</f>
        <v>NULL</v>
      </c>
      <c r="G115" s="147" t="str">
        <f>Details2!G610</f>
        <v>NULL</v>
      </c>
      <c r="H115" s="147" t="str">
        <f>Details2!H610</f>
        <v>NULL</v>
      </c>
      <c r="I115" s="147" t="str">
        <f>Details2!I610</f>
        <v>NULL</v>
      </c>
      <c r="J115" s="147" t="str">
        <f>Details2!J610</f>
        <v>NULL</v>
      </c>
      <c r="K115" s="147" t="str">
        <f>Details2!K610</f>
        <v>NULL</v>
      </c>
    </row>
    <row r="116" spans="2:12" x14ac:dyDescent="0.2">
      <c r="B116" t="str">
        <f>Details2!B611</f>
        <v>Army</v>
      </c>
      <c r="C116" t="str">
        <f>Details2!C611</f>
        <v>0308</v>
      </c>
      <c r="D116" t="str">
        <f>Details2!D611</f>
        <v>Aberdeen Proving Grounds (Kirk Army Health Clinic)</v>
      </c>
      <c r="E116" t="str">
        <f>Details2!E611</f>
        <v>I</v>
      </c>
      <c r="F116" s="147" t="str">
        <f>Details2!F611</f>
        <v>NULL</v>
      </c>
      <c r="G116" s="147" t="str">
        <f>Details2!G611</f>
        <v>NULL</v>
      </c>
      <c r="H116" s="147" t="str">
        <f>Details2!H611</f>
        <v>NULL</v>
      </c>
      <c r="I116" s="147" t="str">
        <f>Details2!I611</f>
        <v>NULL</v>
      </c>
      <c r="J116" s="147" t="str">
        <f>Details2!J611</f>
        <v>NULL</v>
      </c>
      <c r="K116" s="147" t="str">
        <f>Details2!K611</f>
        <v>NULL</v>
      </c>
    </row>
    <row r="117" spans="2:12" x14ac:dyDescent="0.2">
      <c r="B117" t="str">
        <f>Details2!B612</f>
        <v>Army</v>
      </c>
      <c r="C117" t="str">
        <f>Details2!C612</f>
        <v>0309</v>
      </c>
      <c r="D117" t="str">
        <f>Details2!D612</f>
        <v>Ft. Detrick US Army Health Clinic</v>
      </c>
      <c r="E117" t="str">
        <f>Details2!E612</f>
        <v>I</v>
      </c>
      <c r="F117" s="147" t="str">
        <f>Details2!F612</f>
        <v>NULL</v>
      </c>
      <c r="G117" s="147" t="str">
        <f>Details2!G612</f>
        <v>NULL</v>
      </c>
      <c r="H117" s="147" t="str">
        <f>Details2!H612</f>
        <v>NULL</v>
      </c>
      <c r="I117" s="147" t="str">
        <f>Details2!I612</f>
        <v>NULL</v>
      </c>
      <c r="J117" s="147" t="str">
        <f>Details2!J612</f>
        <v>NULL</v>
      </c>
      <c r="K117" s="147" t="str">
        <f>Details2!K612</f>
        <v>NULL</v>
      </c>
      <c r="L117" s="24"/>
    </row>
    <row r="118" spans="2:12" x14ac:dyDescent="0.2">
      <c r="B118" t="str">
        <f>Details2!B613</f>
        <v>Army</v>
      </c>
      <c r="C118" t="str">
        <f>Details2!C613</f>
        <v>0330</v>
      </c>
      <c r="D118" t="str">
        <f>Details2!D613</f>
        <v>Ft. Drum (Guthrie Army Health Clinic)</v>
      </c>
      <c r="E118" t="str">
        <f>Details2!E613</f>
        <v>C</v>
      </c>
      <c r="F118" s="147">
        <f>Details2!F613</f>
        <v>107972.77</v>
      </c>
      <c r="G118" s="147">
        <f>Details2!G613</f>
        <v>107972.77</v>
      </c>
      <c r="H118" s="147">
        <f>Details2!H613</f>
        <v>87078.95</v>
      </c>
      <c r="I118" s="147">
        <f>Details2!I613</f>
        <v>6049.25</v>
      </c>
      <c r="J118" s="147">
        <f>Details2!J613</f>
        <v>88397.19</v>
      </c>
      <c r="K118" s="147">
        <f>Details2!K613</f>
        <v>69276.289999999994</v>
      </c>
      <c r="L118" s="24"/>
    </row>
    <row r="119" spans="2:12" x14ac:dyDescent="0.2">
      <c r="B119" t="str">
        <f>Details2!B614</f>
        <v>Army</v>
      </c>
      <c r="C119" t="str">
        <f>Details2!C614</f>
        <v>0350</v>
      </c>
      <c r="D119" t="str">
        <f>Details2!D614</f>
        <v>Ft. Indiantown Gap US Army Health Clinic</v>
      </c>
      <c r="E119" t="str">
        <f>Details2!E614</f>
        <v>I</v>
      </c>
      <c r="F119" s="147" t="str">
        <f>Details2!F614</f>
        <v>NULL</v>
      </c>
      <c r="G119" s="147" t="str">
        <f>Details2!G614</f>
        <v>NULL</v>
      </c>
      <c r="H119" s="147" t="str">
        <f>Details2!H614</f>
        <v>NULL</v>
      </c>
      <c r="I119" s="147" t="str">
        <f>Details2!I614</f>
        <v>NULL</v>
      </c>
      <c r="J119" s="147" t="str">
        <f>Details2!J614</f>
        <v>NULL</v>
      </c>
      <c r="K119" s="147" t="str">
        <f>Details2!K614</f>
        <v>NULL</v>
      </c>
    </row>
    <row r="120" spans="2:12" x14ac:dyDescent="0.2">
      <c r="B120" t="str">
        <f>Details2!B615</f>
        <v>Army</v>
      </c>
      <c r="C120" t="str">
        <f>Details2!C615</f>
        <v>0351</v>
      </c>
      <c r="D120" t="str">
        <f>Details2!D615</f>
        <v>Letterkenny US Army Health Clinic</v>
      </c>
      <c r="E120" t="str">
        <f>Details2!E615</f>
        <v>C</v>
      </c>
      <c r="F120" s="147" t="str">
        <f>Details2!F615</f>
        <v>NULL</v>
      </c>
      <c r="G120" s="147" t="str">
        <f>Details2!G615</f>
        <v>NULL</v>
      </c>
      <c r="H120" s="147" t="str">
        <f>Details2!H615</f>
        <v>NULL</v>
      </c>
      <c r="I120" s="147" t="str">
        <f>Details2!I615</f>
        <v>NULL</v>
      </c>
      <c r="J120" s="147" t="str">
        <f>Details2!J615</f>
        <v>NULL</v>
      </c>
      <c r="K120" s="147" t="str">
        <f>Details2!K615</f>
        <v>NULL</v>
      </c>
    </row>
    <row r="121" spans="2:12" x14ac:dyDescent="0.2">
      <c r="B121" t="str">
        <f>Details2!B616</f>
        <v>Army</v>
      </c>
      <c r="C121" t="str">
        <f>Details2!C616</f>
        <v>0352</v>
      </c>
      <c r="D121" t="str">
        <f>Details2!D616</f>
        <v>Carlisle (Dunham Army Health Clinic)</v>
      </c>
      <c r="E121" t="str">
        <f>Details2!E616</f>
        <v>C</v>
      </c>
      <c r="F121" s="147" t="str">
        <f>Details2!F616</f>
        <v>NULL</v>
      </c>
      <c r="G121" s="147" t="str">
        <f>Details2!G616</f>
        <v>NULL</v>
      </c>
      <c r="H121" s="147" t="str">
        <f>Details2!H616</f>
        <v>NULL</v>
      </c>
      <c r="I121" s="147" t="str">
        <f>Details2!I616</f>
        <v>NULL</v>
      </c>
      <c r="J121" s="147" t="str">
        <f>Details2!J616</f>
        <v>NULL</v>
      </c>
      <c r="K121" s="147" t="str">
        <f>Details2!K616</f>
        <v>NULL</v>
      </c>
    </row>
    <row r="122" spans="2:12" x14ac:dyDescent="0.2">
      <c r="B122" t="str">
        <f>Details2!B617</f>
        <v>Army</v>
      </c>
      <c r="C122" t="str">
        <f>Details2!C617</f>
        <v>0353</v>
      </c>
      <c r="D122" t="str">
        <f>Details2!D617</f>
        <v>Tobyhanna US Army Health Clinic</v>
      </c>
      <c r="E122" t="str">
        <f>Details2!E617</f>
        <v>I</v>
      </c>
      <c r="F122" s="147" t="str">
        <f>Details2!F617</f>
        <v>NULL</v>
      </c>
      <c r="G122" s="147" t="str">
        <f>Details2!G617</f>
        <v>NULL</v>
      </c>
      <c r="H122" s="147" t="str">
        <f>Details2!H617</f>
        <v>NULL</v>
      </c>
      <c r="I122" s="147" t="str">
        <f>Details2!I617</f>
        <v>NULL</v>
      </c>
      <c r="J122" s="147" t="str">
        <f>Details2!J617</f>
        <v>NULL</v>
      </c>
      <c r="K122" s="147" t="str">
        <f>Details2!K617</f>
        <v>NULL</v>
      </c>
    </row>
    <row r="123" spans="2:12" x14ac:dyDescent="0.2">
      <c r="B123" t="str">
        <f>Details2!B618</f>
        <v>Army</v>
      </c>
      <c r="C123" t="str">
        <f>Details2!C618</f>
        <v>0371</v>
      </c>
      <c r="D123" t="str">
        <f>Details2!D618</f>
        <v>Dugway Proving Ground</v>
      </c>
      <c r="E123" t="str">
        <f>Details2!E618</f>
        <v>I</v>
      </c>
      <c r="F123" s="147" t="str">
        <f>Details2!F618</f>
        <v>NULL</v>
      </c>
      <c r="G123" s="147" t="str">
        <f>Details2!G618</f>
        <v>NULL</v>
      </c>
      <c r="H123" s="147" t="str">
        <f>Details2!H618</f>
        <v>NULL</v>
      </c>
      <c r="I123" s="147" t="str">
        <f>Details2!I618</f>
        <v>NULL</v>
      </c>
      <c r="J123" s="147" t="str">
        <f>Details2!J618</f>
        <v>NULL</v>
      </c>
      <c r="K123" s="147" t="str">
        <f>Details2!K618</f>
        <v>NULL</v>
      </c>
    </row>
    <row r="124" spans="2:12" x14ac:dyDescent="0.2">
      <c r="B124" t="str">
        <f>Details2!B619</f>
        <v>Army</v>
      </c>
      <c r="C124" t="str">
        <f>Details2!C619</f>
        <v>0441</v>
      </c>
      <c r="D124" t="str">
        <f>Details2!D619</f>
        <v>New Cumberland US Army Health Clinic</v>
      </c>
      <c r="E124" t="str">
        <f>Details2!E619</f>
        <v>I</v>
      </c>
      <c r="F124" s="147" t="str">
        <f>Details2!F619</f>
        <v>NULL</v>
      </c>
      <c r="G124" s="147" t="str">
        <f>Details2!G619</f>
        <v>NULL</v>
      </c>
      <c r="H124" s="147" t="str">
        <f>Details2!H619</f>
        <v>NULL</v>
      </c>
      <c r="I124" s="147" t="str">
        <f>Details2!I619</f>
        <v>NULL</v>
      </c>
      <c r="J124" s="147" t="str">
        <f>Details2!J619</f>
        <v>NULL</v>
      </c>
      <c r="K124" s="147" t="str">
        <f>Details2!K619</f>
        <v>NULL</v>
      </c>
    </row>
    <row r="125" spans="2:12" x14ac:dyDescent="0.2">
      <c r="B125" t="str">
        <f>Details2!B620</f>
        <v>Army</v>
      </c>
      <c r="C125" t="str">
        <f>Details2!C620</f>
        <v>0606</v>
      </c>
      <c r="D125" t="str">
        <f>Details2!D620</f>
        <v>Heidelberg MEDDAC</v>
      </c>
      <c r="E125" t="str">
        <f>Details2!E620</f>
        <v>I</v>
      </c>
      <c r="F125" s="147" t="str">
        <f>Details2!F620</f>
        <v>NULL</v>
      </c>
      <c r="G125" s="147" t="str">
        <f>Details2!G620</f>
        <v>NULL</v>
      </c>
      <c r="H125" s="147" t="str">
        <f>Details2!H620</f>
        <v>NULL</v>
      </c>
      <c r="I125" s="147" t="str">
        <f>Details2!I620</f>
        <v>NULL</v>
      </c>
      <c r="J125" s="147" t="str">
        <f>Details2!J620</f>
        <v>NULL</v>
      </c>
      <c r="K125" s="147" t="str">
        <f>Details2!K620</f>
        <v>NULL</v>
      </c>
    </row>
    <row r="126" spans="2:12" x14ac:dyDescent="0.2">
      <c r="B126" t="str">
        <f>Details2!B621</f>
        <v>Army</v>
      </c>
      <c r="C126" t="str">
        <f>Details2!C621</f>
        <v>0607</v>
      </c>
      <c r="D126" t="str">
        <f>Details2!D621</f>
        <v>Landstuhl Regional Medical Center</v>
      </c>
      <c r="E126" t="str">
        <f>Details2!E621</f>
        <v>H</v>
      </c>
      <c r="F126" s="147">
        <f>Details2!F621</f>
        <v>11152.83</v>
      </c>
      <c r="G126" s="147">
        <f>Details2!G621</f>
        <v>0</v>
      </c>
      <c r="H126" s="147">
        <f>Details2!H621</f>
        <v>263091.59999999998</v>
      </c>
      <c r="I126" s="147">
        <f>Details2!I621</f>
        <v>145884.98000000001</v>
      </c>
      <c r="J126" s="147">
        <f>Details2!J621</f>
        <v>374457.03</v>
      </c>
      <c r="K126" s="147">
        <f>Details2!K621</f>
        <v>423254.1</v>
      </c>
    </row>
    <row r="127" spans="2:12" x14ac:dyDescent="0.2">
      <c r="B127" t="str">
        <f>Details2!B622</f>
        <v>Army</v>
      </c>
      <c r="C127" t="str">
        <f>Details2!C622</f>
        <v>0609</v>
      </c>
      <c r="D127" t="str">
        <f>Details2!D622</f>
        <v>Bavaria MEDDAC</v>
      </c>
      <c r="E127" t="str">
        <f>Details2!E622</f>
        <v>C</v>
      </c>
      <c r="F127" s="147">
        <f>Details2!F622</f>
        <v>1810.78</v>
      </c>
      <c r="G127" s="147">
        <f>Details2!G622</f>
        <v>0</v>
      </c>
      <c r="H127" s="147">
        <f>Details2!H622</f>
        <v>37985.050000000003</v>
      </c>
      <c r="I127" s="147">
        <f>Details2!I622</f>
        <v>214.88</v>
      </c>
      <c r="J127" s="147">
        <f>Details2!J622</f>
        <v>60362.58</v>
      </c>
      <c r="K127" s="147">
        <f>Details2!K622</f>
        <v>72461.740000000005</v>
      </c>
    </row>
    <row r="128" spans="2:12" x14ac:dyDescent="0.2">
      <c r="B128" t="str">
        <f>Details2!B623</f>
        <v>Army</v>
      </c>
      <c r="C128" t="str">
        <f>Details2!C623</f>
        <v>0610</v>
      </c>
      <c r="D128" t="str">
        <f>Details2!D623</f>
        <v>BG CRAWFORD SAMS AHC-CAMP ZAMA</v>
      </c>
      <c r="E128" t="str">
        <f>Details2!E623</f>
        <v>C</v>
      </c>
      <c r="F128" s="147">
        <f>Details2!F623</f>
        <v>24353.57</v>
      </c>
      <c r="G128" s="147">
        <f>Details2!G623</f>
        <v>17448.919999999998</v>
      </c>
      <c r="H128" s="147">
        <f>Details2!H623</f>
        <v>59944.959999999999</v>
      </c>
      <c r="I128" s="147">
        <f>Details2!I623</f>
        <v>1361.53</v>
      </c>
      <c r="J128" s="147">
        <f>Details2!J623</f>
        <v>4179.68</v>
      </c>
      <c r="K128" s="147">
        <f>Details2!K623</f>
        <v>6070.18</v>
      </c>
    </row>
    <row r="129" spans="2:12" x14ac:dyDescent="0.2">
      <c r="B129" t="str">
        <f>Details2!B624</f>
        <v>Army</v>
      </c>
      <c r="C129" t="str">
        <f>Details2!C624</f>
        <v>0612</v>
      </c>
      <c r="D129" t="str">
        <f>Details2!D624</f>
        <v>Brian Allgood ACH - Seoul</v>
      </c>
      <c r="E129" t="str">
        <f>Details2!E624</f>
        <v>H</v>
      </c>
      <c r="F129" s="147">
        <f>Details2!F624</f>
        <v>110716.83</v>
      </c>
      <c r="G129" s="147">
        <f>Details2!G624</f>
        <v>107574.3</v>
      </c>
      <c r="H129" s="147">
        <f>Details2!H624</f>
        <v>100509.49</v>
      </c>
      <c r="I129" s="147">
        <f>Details2!I624</f>
        <v>86044.7</v>
      </c>
      <c r="J129" s="147">
        <f>Details2!J624</f>
        <v>113317.53</v>
      </c>
      <c r="K129" s="147">
        <f>Details2!K624</f>
        <v>129584.44</v>
      </c>
    </row>
    <row r="130" spans="2:12" x14ac:dyDescent="0.2">
      <c r="B130" t="str">
        <f>Details2!B625</f>
        <v>Navy</v>
      </c>
      <c r="C130" t="str">
        <f>Details2!C625</f>
        <v>0024</v>
      </c>
      <c r="D130" t="str">
        <f>Details2!D625</f>
        <v>NH Camp Pendelton</v>
      </c>
      <c r="E130" t="str">
        <f>Details2!E625</f>
        <v>H</v>
      </c>
      <c r="F130" s="147">
        <f>Details2!F625</f>
        <v>143552.79999999999</v>
      </c>
      <c r="G130" s="147">
        <f>Details2!G625</f>
        <v>87904.91</v>
      </c>
      <c r="H130" s="147">
        <f>Details2!H625</f>
        <v>82571.039999999994</v>
      </c>
      <c r="I130" s="147">
        <f>Details2!I625</f>
        <v>155764.10999999999</v>
      </c>
      <c r="J130" s="147">
        <f>Details2!J625</f>
        <v>123453.53</v>
      </c>
      <c r="K130" s="147">
        <f>Details2!K625</f>
        <v>95524.07</v>
      </c>
    </row>
    <row r="131" spans="2:12" x14ac:dyDescent="0.2">
      <c r="B131" t="str">
        <f>Details2!B626</f>
        <v>Navy</v>
      </c>
      <c r="C131" t="str">
        <f>Details2!C626</f>
        <v>0028</v>
      </c>
      <c r="D131" t="str">
        <f>Details2!D626</f>
        <v>NHC Lemoore</v>
      </c>
      <c r="E131" t="str">
        <f>Details2!E626</f>
        <v>C</v>
      </c>
      <c r="F131" s="147">
        <f>Details2!F626</f>
        <v>235423.24</v>
      </c>
      <c r="G131" s="147">
        <f>Details2!G626</f>
        <v>27533.05</v>
      </c>
      <c r="H131" s="147">
        <f>Details2!H626</f>
        <v>188811.96</v>
      </c>
      <c r="I131" s="147">
        <f>Details2!I626</f>
        <v>325589.95</v>
      </c>
      <c r="J131" s="147">
        <f>Details2!J626</f>
        <v>164949.09</v>
      </c>
      <c r="K131" s="147">
        <f>Details2!K626</f>
        <v>153591.01999999999</v>
      </c>
      <c r="L131" s="26"/>
    </row>
    <row r="132" spans="2:12" x14ac:dyDescent="0.2">
      <c r="B132" t="str">
        <f>Details2!B627</f>
        <v>Navy</v>
      </c>
      <c r="C132" t="str">
        <f>Details2!C627</f>
        <v>0029</v>
      </c>
      <c r="D132" t="str">
        <f>Details2!D627</f>
        <v>NMC San Diego</v>
      </c>
      <c r="E132" t="str">
        <f>Details2!E627</f>
        <v>H</v>
      </c>
      <c r="F132" s="147">
        <f>Details2!F627</f>
        <v>298439.09999999998</v>
      </c>
      <c r="G132" s="147">
        <f>Details2!G627</f>
        <v>151965.82999999999</v>
      </c>
      <c r="H132" s="147">
        <f>Details2!H627</f>
        <v>2133552.4300000002</v>
      </c>
      <c r="I132" s="147">
        <f>Details2!I627</f>
        <v>592885.91</v>
      </c>
      <c r="J132" s="147">
        <f>Details2!J627</f>
        <v>423328.86</v>
      </c>
      <c r="K132" s="147">
        <f>Details2!K627</f>
        <v>451528.18</v>
      </c>
      <c r="L132" s="26"/>
    </row>
    <row r="133" spans="2:12" x14ac:dyDescent="0.2">
      <c r="B133" t="str">
        <f>Details2!B628</f>
        <v>Navy</v>
      </c>
      <c r="C133" t="str">
        <f>Details2!C628</f>
        <v>0030</v>
      </c>
      <c r="D133" t="str">
        <f>Details2!D628</f>
        <v>NH 29 Palms</v>
      </c>
      <c r="E133" t="str">
        <f>Details2!E628</f>
        <v>H</v>
      </c>
      <c r="F133" s="147">
        <f>Details2!F628</f>
        <v>137449.07999999999</v>
      </c>
      <c r="G133" s="147">
        <f>Details2!G628</f>
        <v>88820.39</v>
      </c>
      <c r="H133" s="147">
        <f>Details2!H628</f>
        <v>86307.03</v>
      </c>
      <c r="I133" s="147">
        <f>Details2!I628</f>
        <v>4936.3999999999996</v>
      </c>
      <c r="J133" s="147">
        <f>Details2!J628</f>
        <v>60594.5</v>
      </c>
      <c r="K133" s="147">
        <f>Details2!K628</f>
        <v>83774.850000000006</v>
      </c>
    </row>
    <row r="134" spans="2:12" x14ac:dyDescent="0.2">
      <c r="B134" t="str">
        <f>Details2!B629</f>
        <v>Navy</v>
      </c>
      <c r="C134" t="str">
        <f>Details2!C629</f>
        <v>0035</v>
      </c>
      <c r="D134" t="str">
        <f>Details2!D629</f>
        <v>NBHC Groton</v>
      </c>
      <c r="E134" t="str">
        <f>Details2!E629</f>
        <v>C</v>
      </c>
      <c r="F134" s="147" t="str">
        <f>Details2!F629</f>
        <v>NULL</v>
      </c>
      <c r="G134" s="147" t="str">
        <f>Details2!G629</f>
        <v>NULL</v>
      </c>
      <c r="H134" s="147" t="str">
        <f>Details2!H629</f>
        <v>NULL</v>
      </c>
      <c r="I134" s="147" t="str">
        <f>Details2!I629</f>
        <v>NULL</v>
      </c>
      <c r="J134" s="147" t="str">
        <f>Details2!J629</f>
        <v>NULL</v>
      </c>
      <c r="K134" s="147" t="str">
        <f>Details2!K629</f>
        <v>NULL</v>
      </c>
    </row>
    <row r="135" spans="2:12" x14ac:dyDescent="0.2">
      <c r="B135" t="str">
        <f>Details2!B630</f>
        <v>Navy</v>
      </c>
      <c r="C135" t="str">
        <f>Details2!C630</f>
        <v>0038</v>
      </c>
      <c r="D135" t="str">
        <f>Details2!D630</f>
        <v>NH Pensacola</v>
      </c>
      <c r="E135" t="str">
        <f>Details2!E630</f>
        <v>H</v>
      </c>
      <c r="F135" s="147">
        <f>Details2!F630</f>
        <v>630215.46</v>
      </c>
      <c r="G135" s="147">
        <f>Details2!G630</f>
        <v>665898.26</v>
      </c>
      <c r="H135" s="147">
        <f>Details2!H630</f>
        <v>840176.96</v>
      </c>
      <c r="I135" s="147">
        <f>Details2!I630</f>
        <v>251479.6</v>
      </c>
      <c r="J135" s="147">
        <f>Details2!J630</f>
        <v>634975.67000000004</v>
      </c>
      <c r="K135" s="147">
        <f>Details2!K630</f>
        <v>714521.51</v>
      </c>
    </row>
    <row r="136" spans="2:12" x14ac:dyDescent="0.2">
      <c r="B136" t="str">
        <f>Details2!B631</f>
        <v>Navy</v>
      </c>
      <c r="C136" t="str">
        <f>Details2!C631</f>
        <v>0039</v>
      </c>
      <c r="D136" t="str">
        <f>Details2!D631</f>
        <v>NH Jacksonville</v>
      </c>
      <c r="E136" t="str">
        <f>Details2!E631</f>
        <v>H</v>
      </c>
      <c r="F136" s="147">
        <f>Details2!F631</f>
        <v>1003618.99</v>
      </c>
      <c r="G136" s="147">
        <f>Details2!G631</f>
        <v>1106909.26</v>
      </c>
      <c r="H136" s="147">
        <f>Details2!H631</f>
        <v>1049808.6000000001</v>
      </c>
      <c r="I136" s="147">
        <f>Details2!I631</f>
        <v>312018.8</v>
      </c>
      <c r="J136" s="147">
        <f>Details2!J631</f>
        <v>808072.19</v>
      </c>
      <c r="K136" s="147">
        <f>Details2!K631</f>
        <v>1049951.1100000001</v>
      </c>
    </row>
    <row r="137" spans="2:12" x14ac:dyDescent="0.2">
      <c r="B137" t="str">
        <f>Details2!B632</f>
        <v>Navy</v>
      </c>
      <c r="C137" t="str">
        <f>Details2!C632</f>
        <v>0056</v>
      </c>
      <c r="D137" t="str">
        <f>Details2!D632</f>
        <v>NHC Great Lakes</v>
      </c>
      <c r="E137" t="str">
        <f>Details2!E632</f>
        <v>C</v>
      </c>
      <c r="F137" s="147" t="str">
        <f>Details2!F632</f>
        <v>NULL</v>
      </c>
      <c r="G137" s="147" t="str">
        <f>Details2!G632</f>
        <v>NULL</v>
      </c>
      <c r="H137" s="147" t="str">
        <f>Details2!H632</f>
        <v>NULL</v>
      </c>
      <c r="I137" s="147" t="str">
        <f>Details2!I632</f>
        <v>NULL</v>
      </c>
      <c r="J137" s="147" t="str">
        <f>Details2!J632</f>
        <v>NULL</v>
      </c>
      <c r="K137" s="147" t="str">
        <f>Details2!K632</f>
        <v>NULL</v>
      </c>
    </row>
    <row r="138" spans="2:12" x14ac:dyDescent="0.2">
      <c r="B138" t="str">
        <f>Details2!B633</f>
        <v>Navy</v>
      </c>
      <c r="C138" t="str">
        <f>Details2!C633</f>
        <v>0068</v>
      </c>
      <c r="D138" t="str">
        <f>Details2!D633</f>
        <v>NHC Patuxent River</v>
      </c>
      <c r="E138" t="str">
        <f>Details2!E633</f>
        <v>C</v>
      </c>
      <c r="F138" s="147">
        <f>Details2!F633</f>
        <v>0</v>
      </c>
      <c r="G138" s="147">
        <f>Details2!G633</f>
        <v>90489.94</v>
      </c>
      <c r="H138" s="147">
        <f>Details2!H633</f>
        <v>141170.13</v>
      </c>
      <c r="I138" s="147">
        <f>Details2!I633</f>
        <v>392.44</v>
      </c>
      <c r="J138" s="147">
        <f>Details2!J633</f>
        <v>3659.24</v>
      </c>
      <c r="K138" s="147">
        <f>Details2!K633</f>
        <v>5225.41</v>
      </c>
    </row>
    <row r="139" spans="2:12" x14ac:dyDescent="0.2">
      <c r="B139" t="str">
        <f>Details2!B634</f>
        <v>Navy</v>
      </c>
      <c r="C139" t="str">
        <f>Details2!C634</f>
        <v>0091</v>
      </c>
      <c r="D139" t="str">
        <f>Details2!D634</f>
        <v>NH Camp Lejeune</v>
      </c>
      <c r="E139" t="str">
        <f>Details2!E634</f>
        <v>H</v>
      </c>
      <c r="F139" s="147">
        <f>Details2!F634</f>
        <v>267056.34999999998</v>
      </c>
      <c r="G139" s="147">
        <f>Details2!G634</f>
        <v>781221.98</v>
      </c>
      <c r="H139" s="147">
        <f>Details2!H634</f>
        <v>597303.82999999996</v>
      </c>
      <c r="I139" s="147">
        <f>Details2!I634</f>
        <v>322390.42</v>
      </c>
      <c r="J139" s="147">
        <f>Details2!J634</f>
        <v>518796.35</v>
      </c>
      <c r="K139" s="147">
        <f>Details2!K634</f>
        <v>483333.96</v>
      </c>
    </row>
    <row r="140" spans="2:12" x14ac:dyDescent="0.2">
      <c r="B140" t="str">
        <f>Details2!B635</f>
        <v>Navy</v>
      </c>
      <c r="C140" t="str">
        <f>Details2!C635</f>
        <v>0092</v>
      </c>
      <c r="D140" t="str">
        <f>Details2!D635</f>
        <v>NHC Cherry Point</v>
      </c>
      <c r="E140" t="str">
        <f>Details2!E635</f>
        <v>H</v>
      </c>
      <c r="F140" s="147">
        <f>Details2!F635</f>
        <v>251780.06</v>
      </c>
      <c r="G140" s="147">
        <f>Details2!G635</f>
        <v>203791.98</v>
      </c>
      <c r="H140" s="147">
        <f>Details2!H635</f>
        <v>147747.10999999999</v>
      </c>
      <c r="I140" s="147">
        <f>Details2!I635</f>
        <v>0</v>
      </c>
      <c r="J140" s="147">
        <f>Details2!J635</f>
        <v>203864.53</v>
      </c>
      <c r="K140" s="147">
        <f>Details2!K635</f>
        <v>141552.95000000001</v>
      </c>
    </row>
    <row r="141" spans="2:12" x14ac:dyDescent="0.2">
      <c r="B141" t="str">
        <f>Details2!B636</f>
        <v>Navy</v>
      </c>
      <c r="C141" t="str">
        <f>Details2!C636</f>
        <v>0100</v>
      </c>
      <c r="D141" t="str">
        <f>Details2!D636</f>
        <v>NHC New England</v>
      </c>
      <c r="E141" t="str">
        <f>Details2!E636</f>
        <v>C</v>
      </c>
      <c r="F141" s="147">
        <f>Details2!F636</f>
        <v>218800.25</v>
      </c>
      <c r="G141" s="147">
        <f>Details2!G636</f>
        <v>177619.65</v>
      </c>
      <c r="H141" s="147">
        <f>Details2!H636</f>
        <v>196248.94</v>
      </c>
      <c r="I141" s="147">
        <f>Details2!I636</f>
        <v>53380.15</v>
      </c>
      <c r="J141" s="147">
        <f>Details2!J636</f>
        <v>282807.87</v>
      </c>
      <c r="K141" s="147">
        <f>Details2!K636</f>
        <v>336782.14</v>
      </c>
    </row>
    <row r="142" spans="2:12" x14ac:dyDescent="0.2">
      <c r="B142" t="str">
        <f>Details2!B637</f>
        <v>Navy</v>
      </c>
      <c r="C142" t="str">
        <f>Details2!C637</f>
        <v>0103</v>
      </c>
      <c r="D142" t="str">
        <f>Details2!D637</f>
        <v>NHC Charleston</v>
      </c>
      <c r="E142" t="str">
        <f>Details2!E637</f>
        <v>H</v>
      </c>
      <c r="F142" s="147">
        <f>Details2!F637</f>
        <v>376976.75</v>
      </c>
      <c r="G142" s="147">
        <f>Details2!G637</f>
        <v>287378.09999999998</v>
      </c>
      <c r="H142" s="147">
        <f>Details2!H637</f>
        <v>259732.38</v>
      </c>
      <c r="I142" s="147">
        <f>Details2!I637</f>
        <v>14373.67</v>
      </c>
      <c r="J142" s="147">
        <f>Details2!J637</f>
        <v>330773</v>
      </c>
      <c r="K142" s="147">
        <f>Details2!K637</f>
        <v>242536.22</v>
      </c>
    </row>
    <row r="143" spans="2:12" x14ac:dyDescent="0.2">
      <c r="B143" t="str">
        <f>Details2!B638</f>
        <v>Navy</v>
      </c>
      <c r="C143" t="str">
        <f>Details2!C638</f>
        <v>0104</v>
      </c>
      <c r="D143" t="str">
        <f>Details2!D638</f>
        <v>NH Beaufort</v>
      </c>
      <c r="E143" t="str">
        <f>Details2!E638</f>
        <v>H</v>
      </c>
      <c r="F143" s="147">
        <f>Details2!F638</f>
        <v>170150.14</v>
      </c>
      <c r="G143" s="147">
        <f>Details2!G638</f>
        <v>141581.43</v>
      </c>
      <c r="H143" s="147">
        <f>Details2!H638</f>
        <v>113223.14</v>
      </c>
      <c r="I143" s="147">
        <f>Details2!I638</f>
        <v>12467.92</v>
      </c>
      <c r="J143" s="147">
        <f>Details2!J638</f>
        <v>100682.99</v>
      </c>
      <c r="K143" s="147">
        <f>Details2!K638</f>
        <v>77911.78</v>
      </c>
    </row>
    <row r="144" spans="2:12" x14ac:dyDescent="0.2">
      <c r="B144" t="str">
        <f>Details2!B639</f>
        <v>Navy</v>
      </c>
      <c r="C144" t="str">
        <f>Details2!C639</f>
        <v>0107</v>
      </c>
      <c r="D144" t="str">
        <f>Details2!D639</f>
        <v>NBHC NSA Mid-South</v>
      </c>
      <c r="E144" t="str">
        <f>Details2!E639</f>
        <v>C</v>
      </c>
      <c r="F144" s="147" t="str">
        <f>Details2!F639</f>
        <v>NULL</v>
      </c>
      <c r="G144" s="147" t="str">
        <f>Details2!G639</f>
        <v>NULL</v>
      </c>
      <c r="H144" s="147" t="str">
        <f>Details2!H639</f>
        <v>NULL</v>
      </c>
      <c r="I144" s="147" t="str">
        <f>Details2!I639</f>
        <v>NULL</v>
      </c>
      <c r="J144" s="147" t="str">
        <f>Details2!J639</f>
        <v>NULL</v>
      </c>
      <c r="K144" s="147" t="str">
        <f>Details2!K639</f>
        <v>NULL</v>
      </c>
      <c r="L144" s="26"/>
    </row>
    <row r="145" spans="2:12" x14ac:dyDescent="0.2">
      <c r="B145" t="str">
        <f>Details2!B640</f>
        <v>Navy</v>
      </c>
      <c r="C145" t="str">
        <f>Details2!C640</f>
        <v>0118</v>
      </c>
      <c r="D145" t="str">
        <f>Details2!D640</f>
        <v>NHC Corpus Christi</v>
      </c>
      <c r="E145" t="str">
        <f>Details2!E640</f>
        <v>C</v>
      </c>
      <c r="F145" s="147">
        <f>Details2!F640</f>
        <v>120776.41</v>
      </c>
      <c r="G145" s="147">
        <f>Details2!G640</f>
        <v>119926.8</v>
      </c>
      <c r="H145" s="147">
        <f>Details2!H640</f>
        <v>266819.24</v>
      </c>
      <c r="I145" s="147">
        <f>Details2!I640</f>
        <v>1280973.4099999999</v>
      </c>
      <c r="J145" s="147">
        <f>Details2!J640</f>
        <v>453481.36</v>
      </c>
      <c r="K145" s="147">
        <f>Details2!K640</f>
        <v>433411.11</v>
      </c>
    </row>
    <row r="146" spans="2:12" x14ac:dyDescent="0.2">
      <c r="B146" t="str">
        <f>Details2!B641</f>
        <v>Navy</v>
      </c>
      <c r="C146" t="str">
        <f>Details2!C641</f>
        <v>0124</v>
      </c>
      <c r="D146" t="str">
        <f>Details2!D641</f>
        <v>NMC Portsmouth</v>
      </c>
      <c r="E146" t="str">
        <f>Details2!E641</f>
        <v>H</v>
      </c>
      <c r="F146" s="147">
        <f>Details2!F641</f>
        <v>906846.59</v>
      </c>
      <c r="G146" s="147">
        <f>Details2!G641</f>
        <v>1120382.24</v>
      </c>
      <c r="H146" s="147">
        <f>Details2!H641</f>
        <v>1063647.3899999999</v>
      </c>
      <c r="I146" s="147">
        <f>Details2!I641</f>
        <v>526932.78</v>
      </c>
      <c r="J146" s="147">
        <f>Details2!J641</f>
        <v>1016489.42</v>
      </c>
      <c r="K146" s="147">
        <f>Details2!K641</f>
        <v>882187.28</v>
      </c>
      <c r="L146" s="26"/>
    </row>
    <row r="147" spans="2:12" x14ac:dyDescent="0.2">
      <c r="B147" t="str">
        <f>Details2!B642</f>
        <v>Navy</v>
      </c>
      <c r="C147" t="str">
        <f>Details2!C642</f>
        <v>0126</v>
      </c>
      <c r="D147" t="str">
        <f>Details2!D642</f>
        <v>NH Bremerton</v>
      </c>
      <c r="E147" t="str">
        <f>Details2!E642</f>
        <v>H</v>
      </c>
      <c r="F147" s="147">
        <f>Details2!F642</f>
        <v>563394.24</v>
      </c>
      <c r="G147" s="147">
        <f>Details2!G642</f>
        <v>354398.79</v>
      </c>
      <c r="H147" s="147">
        <f>Details2!H642</f>
        <v>406518.09</v>
      </c>
      <c r="I147" s="147">
        <f>Details2!I642</f>
        <v>222863.1</v>
      </c>
      <c r="J147" s="147">
        <f>Details2!J642</f>
        <v>586411.94999999995</v>
      </c>
      <c r="K147" s="147">
        <f>Details2!K642</f>
        <v>238499.83</v>
      </c>
      <c r="L147" s="26"/>
    </row>
    <row r="148" spans="2:12" x14ac:dyDescent="0.2">
      <c r="B148" t="str">
        <f>Details2!B643</f>
        <v>Navy</v>
      </c>
      <c r="C148" t="str">
        <f>Details2!C643</f>
        <v>0127</v>
      </c>
      <c r="D148" t="str">
        <f>Details2!D643</f>
        <v>NHC Oak Harbor</v>
      </c>
      <c r="E148" t="str">
        <f>Details2!E643</f>
        <v>H</v>
      </c>
      <c r="F148" s="147">
        <f>Details2!F643</f>
        <v>97523.28</v>
      </c>
      <c r="G148" s="147">
        <f>Details2!G643</f>
        <v>133694.35</v>
      </c>
      <c r="H148" s="147">
        <f>Details2!H643</f>
        <v>88544.46</v>
      </c>
      <c r="I148" s="147">
        <f>Details2!I643</f>
        <v>70109.820000000007</v>
      </c>
      <c r="J148" s="147">
        <f>Details2!J643</f>
        <v>73393.94</v>
      </c>
      <c r="K148" s="147">
        <f>Details2!K643</f>
        <v>48612.17</v>
      </c>
    </row>
    <row r="149" spans="2:12" x14ac:dyDescent="0.2">
      <c r="B149" t="str">
        <f>Details2!B644</f>
        <v>Navy</v>
      </c>
      <c r="C149" t="str">
        <f>Details2!C644</f>
        <v>0280</v>
      </c>
      <c r="D149" t="str">
        <f>Details2!D644</f>
        <v>NHC Hawaii</v>
      </c>
      <c r="E149" t="str">
        <f>Details2!E644</f>
        <v>C</v>
      </c>
      <c r="F149" s="147">
        <f>Details2!F644</f>
        <v>45842.12</v>
      </c>
      <c r="G149" s="147">
        <f>Details2!G644</f>
        <v>136873.12</v>
      </c>
      <c r="H149" s="147">
        <f>Details2!H644</f>
        <v>51797.35</v>
      </c>
      <c r="I149" s="147">
        <f>Details2!I644</f>
        <v>201178.03</v>
      </c>
      <c r="J149" s="147">
        <f>Details2!J644</f>
        <v>194329.53</v>
      </c>
      <c r="K149" s="147">
        <f>Details2!K644</f>
        <v>90070.68</v>
      </c>
    </row>
    <row r="150" spans="2:12" x14ac:dyDescent="0.2">
      <c r="B150" t="str">
        <f>Details2!B645</f>
        <v>Navy</v>
      </c>
      <c r="C150" t="str">
        <f>Details2!C645</f>
        <v>0297</v>
      </c>
      <c r="D150" t="str">
        <f>Details2!D645</f>
        <v>NACC New Orleans</v>
      </c>
      <c r="E150" t="str">
        <f>Details2!E645</f>
        <v>I</v>
      </c>
      <c r="F150" s="147" t="str">
        <f>Details2!F645</f>
        <v>NULL</v>
      </c>
      <c r="G150" s="147" t="str">
        <f>Details2!G645</f>
        <v>NULL</v>
      </c>
      <c r="H150" s="147" t="str">
        <f>Details2!H645</f>
        <v>NULL</v>
      </c>
      <c r="I150" s="147" t="str">
        <f>Details2!I645</f>
        <v>NULL</v>
      </c>
      <c r="J150" s="147" t="str">
        <f>Details2!J645</f>
        <v>NULL</v>
      </c>
      <c r="K150" s="147" t="str">
        <f>Details2!K645</f>
        <v>NULL</v>
      </c>
    </row>
    <row r="151" spans="2:12" x14ac:dyDescent="0.2">
      <c r="B151" t="str">
        <f>Details2!B646</f>
        <v>Navy</v>
      </c>
      <c r="C151" t="str">
        <f>Details2!C646</f>
        <v>0306</v>
      </c>
      <c r="D151" t="str">
        <f>Details2!D646</f>
        <v>NHC Annapolis</v>
      </c>
      <c r="E151" t="str">
        <f>Details2!E646</f>
        <v>C</v>
      </c>
      <c r="F151" s="147">
        <f>Details2!F646</f>
        <v>74736.210000000006</v>
      </c>
      <c r="G151" s="147">
        <f>Details2!G646</f>
        <v>68420.960000000006</v>
      </c>
      <c r="H151" s="147">
        <f>Details2!H646</f>
        <v>96875.3</v>
      </c>
      <c r="I151" s="147">
        <f>Details2!I646</f>
        <v>225.78</v>
      </c>
      <c r="J151" s="147">
        <f>Details2!J646</f>
        <v>5271.86</v>
      </c>
      <c r="K151" s="147">
        <f>Details2!K646</f>
        <v>8682.41</v>
      </c>
    </row>
    <row r="152" spans="2:12" x14ac:dyDescent="0.2">
      <c r="B152" t="str">
        <f>Details2!B647</f>
        <v>Navy</v>
      </c>
      <c r="C152" t="str">
        <f>Details2!C647</f>
        <v>0321</v>
      </c>
      <c r="D152" t="str">
        <f>Details2!D647</f>
        <v>NBHC Portsmouth (NH)</v>
      </c>
      <c r="E152" t="str">
        <f>Details2!E647</f>
        <v>C</v>
      </c>
      <c r="F152" s="147" t="str">
        <f>Details2!F647</f>
        <v>NULL</v>
      </c>
      <c r="G152" s="147" t="str">
        <f>Details2!G647</f>
        <v>NULL</v>
      </c>
      <c r="H152" s="147" t="str">
        <f>Details2!H647</f>
        <v>NULL</v>
      </c>
      <c r="I152" s="147" t="str">
        <f>Details2!I647</f>
        <v>NULL</v>
      </c>
      <c r="J152" s="147" t="str">
        <f>Details2!J647</f>
        <v>NULL</v>
      </c>
      <c r="K152" s="147" t="str">
        <f>Details2!K647</f>
        <v>NULL</v>
      </c>
    </row>
    <row r="153" spans="2:12" x14ac:dyDescent="0.2">
      <c r="B153" t="str">
        <f>Details2!B648</f>
        <v>Navy</v>
      </c>
      <c r="C153" t="str">
        <f>Details2!C648</f>
        <v>0385</v>
      </c>
      <c r="D153" t="str">
        <f>Details2!D648</f>
        <v>NHC Quantico</v>
      </c>
      <c r="E153" t="str">
        <f>Details2!E648</f>
        <v>C</v>
      </c>
      <c r="F153" s="147">
        <f>Details2!F648</f>
        <v>83979.28</v>
      </c>
      <c r="G153" s="147">
        <f>Details2!G648</f>
        <v>87709.77</v>
      </c>
      <c r="H153" s="147">
        <f>Details2!H648</f>
        <v>117572.46</v>
      </c>
      <c r="I153" s="147">
        <f>Details2!I648</f>
        <v>2961.63</v>
      </c>
      <c r="J153" s="147">
        <f>Details2!J648</f>
        <v>62988.59</v>
      </c>
      <c r="K153" s="147">
        <f>Details2!K648</f>
        <v>35614.15</v>
      </c>
    </row>
    <row r="154" spans="2:12" x14ac:dyDescent="0.2">
      <c r="B154" t="str">
        <f>Details2!B649</f>
        <v>Navy</v>
      </c>
      <c r="C154" t="str">
        <f>Details2!C649</f>
        <v>0616</v>
      </c>
      <c r="D154" t="str">
        <f>Details2!D649</f>
        <v>NH Roosevelt Roads</v>
      </c>
      <c r="E154" t="str">
        <f>Details2!E649</f>
        <v>I</v>
      </c>
      <c r="F154" s="147" t="str">
        <f>Details2!F649</f>
        <v>NULL</v>
      </c>
      <c r="G154" s="147" t="str">
        <f>Details2!G649</f>
        <v>NULL</v>
      </c>
      <c r="H154" s="147" t="str">
        <f>Details2!H649</f>
        <v>NULL</v>
      </c>
      <c r="I154" s="147" t="str">
        <f>Details2!I649</f>
        <v>NULL</v>
      </c>
      <c r="J154" s="147" t="str">
        <f>Details2!J649</f>
        <v>NULL</v>
      </c>
      <c r="K154" s="147" t="str">
        <f>Details2!K649</f>
        <v>NULL</v>
      </c>
    </row>
    <row r="155" spans="2:12" x14ac:dyDescent="0.2">
      <c r="B155" t="str">
        <f>Details2!B650</f>
        <v>Navy</v>
      </c>
      <c r="C155" t="str">
        <f>Details2!C650</f>
        <v>0617</v>
      </c>
      <c r="D155" t="str">
        <f>Details2!D650</f>
        <v>Naval Hospital Naples</v>
      </c>
      <c r="E155" t="str">
        <f>Details2!E650</f>
        <v>H</v>
      </c>
      <c r="F155" s="147" t="str">
        <f>Details2!F650</f>
        <v>NULL</v>
      </c>
      <c r="G155" s="147" t="str">
        <f>Details2!G650</f>
        <v>NULL</v>
      </c>
      <c r="H155" s="147" t="str">
        <f>Details2!H650</f>
        <v>NULL</v>
      </c>
      <c r="I155" s="147" t="str">
        <f>Details2!I650</f>
        <v>NULL</v>
      </c>
      <c r="J155" s="147" t="str">
        <f>Details2!J650</f>
        <v>NULL</v>
      </c>
      <c r="K155" s="147" t="str">
        <f>Details2!K650</f>
        <v>NULL</v>
      </c>
    </row>
    <row r="156" spans="2:12" x14ac:dyDescent="0.2">
      <c r="B156" t="str">
        <f>Details2!B651</f>
        <v>Navy</v>
      </c>
      <c r="C156" t="str">
        <f>Details2!C651</f>
        <v>0618</v>
      </c>
      <c r="D156" t="str">
        <f>Details2!D651</f>
        <v>Naval Hospital Rota</v>
      </c>
      <c r="E156" t="str">
        <f>Details2!E651</f>
        <v>H</v>
      </c>
      <c r="F156" s="147" t="str">
        <f>Details2!F651</f>
        <v>NULL</v>
      </c>
      <c r="G156" s="147" t="str">
        <f>Details2!G651</f>
        <v>NULL</v>
      </c>
      <c r="H156" s="147" t="str">
        <f>Details2!H651</f>
        <v>NULL</v>
      </c>
      <c r="I156" s="147" t="str">
        <f>Details2!I651</f>
        <v>NULL</v>
      </c>
      <c r="J156" s="147" t="str">
        <f>Details2!J651</f>
        <v>NULL</v>
      </c>
      <c r="K156" s="147" t="str">
        <f>Details2!K651</f>
        <v>NULL</v>
      </c>
    </row>
    <row r="157" spans="2:12" x14ac:dyDescent="0.2">
      <c r="B157" t="str">
        <f>Details2!B652</f>
        <v>Navy</v>
      </c>
      <c r="C157" t="str">
        <f>Details2!C652</f>
        <v>0620</v>
      </c>
      <c r="D157" t="str">
        <f>Details2!D652</f>
        <v>NH Guam</v>
      </c>
      <c r="E157" t="str">
        <f>Details2!E652</f>
        <v>H</v>
      </c>
      <c r="F157" s="147">
        <f>Details2!F652</f>
        <v>96504.09</v>
      </c>
      <c r="G157" s="147">
        <f>Details2!G652</f>
        <v>106391.43</v>
      </c>
      <c r="H157" s="147">
        <f>Details2!H652</f>
        <v>127278.03</v>
      </c>
      <c r="I157" s="147">
        <f>Details2!I652</f>
        <v>12485.19</v>
      </c>
      <c r="J157" s="147">
        <f>Details2!J652</f>
        <v>146432.75</v>
      </c>
      <c r="K157" s="147">
        <f>Details2!K652</f>
        <v>165179.10999999999</v>
      </c>
    </row>
    <row r="158" spans="2:12" x14ac:dyDescent="0.2">
      <c r="B158" t="str">
        <f>Details2!B653</f>
        <v>Navy</v>
      </c>
      <c r="C158" t="str">
        <f>Details2!C653</f>
        <v>0621</v>
      </c>
      <c r="D158" t="str">
        <f>Details2!D653</f>
        <v>NH Okinawa</v>
      </c>
      <c r="E158" t="str">
        <f>Details2!E653</f>
        <v>H</v>
      </c>
      <c r="F158" s="147" t="str">
        <f>Details2!F653</f>
        <v>NULL</v>
      </c>
      <c r="G158" s="147" t="str">
        <f>Details2!G653</f>
        <v>NULL</v>
      </c>
      <c r="H158" s="147" t="str">
        <f>Details2!H653</f>
        <v>NULL</v>
      </c>
      <c r="I158" s="147" t="str">
        <f>Details2!I653</f>
        <v>NULL</v>
      </c>
      <c r="J158" s="147" t="str">
        <f>Details2!J653</f>
        <v>NULL</v>
      </c>
      <c r="K158" s="147" t="str">
        <f>Details2!K653</f>
        <v>NULL</v>
      </c>
    </row>
    <row r="159" spans="2:12" x14ac:dyDescent="0.2">
      <c r="B159" t="str">
        <f>Details2!B654</f>
        <v>Navy</v>
      </c>
      <c r="C159" t="str">
        <f>Details2!C654</f>
        <v>0622</v>
      </c>
      <c r="D159" t="str">
        <f>Details2!D654</f>
        <v>NH Yokosuka</v>
      </c>
      <c r="E159" t="str">
        <f>Details2!E654</f>
        <v>H</v>
      </c>
      <c r="F159" s="147" t="str">
        <f>Details2!F654</f>
        <v>NULL</v>
      </c>
      <c r="G159" s="147" t="str">
        <f>Details2!G654</f>
        <v>NULL</v>
      </c>
      <c r="H159" s="147" t="str">
        <f>Details2!H654</f>
        <v>NULL</v>
      </c>
      <c r="I159" s="147" t="str">
        <f>Details2!I654</f>
        <v>NULL</v>
      </c>
      <c r="J159" s="147" t="str">
        <f>Details2!J654</f>
        <v>NULL</v>
      </c>
      <c r="K159" s="147" t="str">
        <f>Details2!K654</f>
        <v>NULL</v>
      </c>
    </row>
    <row r="160" spans="2:12" x14ac:dyDescent="0.2">
      <c r="B160" t="str">
        <f>Details2!B655</f>
        <v>Navy</v>
      </c>
      <c r="C160" t="str">
        <f>Details2!C655</f>
        <v>0624</v>
      </c>
      <c r="D160" t="str">
        <f>Details2!D655</f>
        <v>NH Sigonella</v>
      </c>
      <c r="E160" t="str">
        <f>Details2!E655</f>
        <v>H</v>
      </c>
      <c r="F160" s="147" t="str">
        <f>Details2!F655</f>
        <v>NULL</v>
      </c>
      <c r="G160" s="147" t="str">
        <f>Details2!G655</f>
        <v>NULL</v>
      </c>
      <c r="H160" s="147" t="str">
        <f>Details2!H655</f>
        <v>NULL</v>
      </c>
      <c r="I160" s="147" t="str">
        <f>Details2!I655</f>
        <v>NULL</v>
      </c>
      <c r="J160" s="147" t="str">
        <f>Details2!J655</f>
        <v>NULL</v>
      </c>
      <c r="K160" s="147" t="str">
        <f>Details2!K655</f>
        <v>NULL</v>
      </c>
    </row>
    <row r="161" spans="2:12" x14ac:dyDescent="0.2">
      <c r="B161" t="str">
        <f>Details2!B656</f>
        <v>NCR MD</v>
      </c>
      <c r="C161" t="str">
        <f>Details2!C656</f>
        <v>0067</v>
      </c>
      <c r="D161" t="str">
        <f>Details2!D656</f>
        <v>Walter Reed National Military Medical Center</v>
      </c>
      <c r="E161" t="str">
        <f>Details2!E656</f>
        <v>H</v>
      </c>
      <c r="F161" s="147">
        <f>Details2!F656</f>
        <v>2175822.92</v>
      </c>
      <c r="G161" s="147">
        <f>Details2!G656</f>
        <v>2693140.21</v>
      </c>
      <c r="H161" s="147">
        <f>Details2!H656</f>
        <v>2784191.3</v>
      </c>
      <c r="I161" s="147">
        <f>Details2!I656</f>
        <v>1509950.67</v>
      </c>
      <c r="J161" s="147">
        <f>Details2!J656</f>
        <v>2262680.63</v>
      </c>
      <c r="K161" s="147">
        <f>Details2!K656</f>
        <v>3120976.81</v>
      </c>
    </row>
    <row r="162" spans="2:12" x14ac:dyDescent="0.2">
      <c r="B162" t="str">
        <f>Details2!B657</f>
        <v>NCR MD</v>
      </c>
      <c r="C162" t="str">
        <f>Details2!C657</f>
        <v>0123</v>
      </c>
      <c r="D162" t="str">
        <f>Details2!D657</f>
        <v>Ft. Belvoir (FT. Belvoir Community Hospital)</v>
      </c>
      <c r="E162" t="str">
        <f>Details2!E657</f>
        <v>H</v>
      </c>
      <c r="F162" s="147">
        <f>Details2!F657</f>
        <v>2431645.09</v>
      </c>
      <c r="G162" s="147">
        <f>Details2!G657</f>
        <v>2033262.58</v>
      </c>
      <c r="H162" s="147">
        <f>Details2!H657</f>
        <v>2449795.06</v>
      </c>
      <c r="I162" s="147">
        <f>Details2!I657</f>
        <v>470780.32</v>
      </c>
      <c r="J162" s="147">
        <f>Details2!J657</f>
        <v>1510165.48</v>
      </c>
      <c r="K162" s="147">
        <f>Details2!K657</f>
        <v>1984186.73</v>
      </c>
    </row>
    <row r="163" spans="2:12" x14ac:dyDescent="0.2">
      <c r="B163" t="str">
        <f>Details2!B658</f>
        <v>NCR MD</v>
      </c>
      <c r="C163" t="str">
        <f>Details2!C658</f>
        <v>9123</v>
      </c>
      <c r="D163" t="str">
        <f>Details2!D658</f>
        <v>CSE Admin</v>
      </c>
      <c r="E163" t="str">
        <f>Details2!E658</f>
        <v>NULL</v>
      </c>
      <c r="F163" s="147" t="str">
        <f>Details2!F658</f>
        <v>NULL</v>
      </c>
      <c r="G163" s="147" t="str">
        <f>Details2!G658</f>
        <v>NULL</v>
      </c>
      <c r="H163" s="147" t="str">
        <f>Details2!H658</f>
        <v>NULL</v>
      </c>
      <c r="I163" s="147" t="str">
        <f>Details2!I658</f>
        <v>NULL</v>
      </c>
      <c r="J163" s="147" t="str">
        <f>Details2!J658</f>
        <v>NULL</v>
      </c>
      <c r="K163" s="147" t="str">
        <f>Details2!K658</f>
        <v>NULL</v>
      </c>
    </row>
    <row r="164" spans="2:12" x14ac:dyDescent="0.2">
      <c r="B164" t="str">
        <f>Details2!B659</f>
        <v>NCR MD</v>
      </c>
      <c r="C164" t="str">
        <f>Details2!C659</f>
        <v>PROV</v>
      </c>
      <c r="D164" t="str">
        <f>Details2!D659</f>
        <v>UBO CSE Provider</v>
      </c>
      <c r="E164" t="str">
        <f>Details2!E659</f>
        <v>NULL</v>
      </c>
      <c r="F164" s="147" t="str">
        <f>Details2!F659</f>
        <v>NULL</v>
      </c>
      <c r="G164" s="147" t="str">
        <f>Details2!G659</f>
        <v>NULL</v>
      </c>
      <c r="H164" s="147" t="str">
        <f>Details2!H659</f>
        <v>NULL</v>
      </c>
      <c r="I164" s="147" t="str">
        <f>Details2!I659</f>
        <v>NULL</v>
      </c>
      <c r="J164" s="147" t="str">
        <f>Details2!J659</f>
        <v>NULL</v>
      </c>
      <c r="K164" s="147" t="str">
        <f>Details2!K659</f>
        <v>NULL</v>
      </c>
    </row>
    <row r="167" spans="2:12" x14ac:dyDescent="0.2">
      <c r="B167" s="14" t="s">
        <v>130</v>
      </c>
      <c r="C167" s="9"/>
      <c r="F167" s="143">
        <f>SUM(F5:F81)</f>
        <v>22635820.120000005</v>
      </c>
      <c r="G167" s="143">
        <f t="shared" ref="G167:K167" si="0">SUM(G5:G81)</f>
        <v>20710420.749999989</v>
      </c>
      <c r="H167" s="143">
        <f t="shared" si="0"/>
        <v>20127921</v>
      </c>
      <c r="I167" s="143">
        <f t="shared" si="0"/>
        <v>6168015.9400000004</v>
      </c>
      <c r="J167" s="143">
        <f t="shared" si="0"/>
        <v>16162179.280000003</v>
      </c>
      <c r="K167" s="143">
        <f t="shared" si="0"/>
        <v>16813184.120000008</v>
      </c>
      <c r="L167" s="2"/>
    </row>
    <row r="168" spans="2:12" x14ac:dyDescent="0.2">
      <c r="B168" s="14" t="s">
        <v>131</v>
      </c>
      <c r="C168" s="9"/>
      <c r="F168" s="143">
        <f>SUM(F83:F129)</f>
        <v>11493214.130000003</v>
      </c>
      <c r="G168" s="143">
        <f t="shared" ref="G168:K168" si="1">SUM(G83:G129)</f>
        <v>9144287.2599999998</v>
      </c>
      <c r="H168" s="143">
        <f t="shared" si="1"/>
        <v>8631848.7900000028</v>
      </c>
      <c r="I168" s="143">
        <f t="shared" si="1"/>
        <v>4056795.55</v>
      </c>
      <c r="J168" s="143">
        <f t="shared" si="1"/>
        <v>13976061.339999996</v>
      </c>
      <c r="K168" s="143">
        <f t="shared" si="1"/>
        <v>14237196.93</v>
      </c>
      <c r="L168" s="21"/>
    </row>
    <row r="169" spans="2:12" x14ac:dyDescent="0.2">
      <c r="B169" s="14" t="s">
        <v>420</v>
      </c>
      <c r="C169" s="9"/>
      <c r="F169" s="143">
        <f>SUM(F161:F164)</f>
        <v>4607468.01</v>
      </c>
      <c r="G169" s="143">
        <f t="shared" ref="G169:K169" si="2">SUM(G161:G164)</f>
        <v>4726402.79</v>
      </c>
      <c r="H169" s="143">
        <f t="shared" si="2"/>
        <v>5233986.3599999994</v>
      </c>
      <c r="I169" s="143">
        <f t="shared" si="2"/>
        <v>1980730.99</v>
      </c>
      <c r="J169" s="143">
        <f t="shared" si="2"/>
        <v>3772846.11</v>
      </c>
      <c r="K169" s="143">
        <f t="shared" si="2"/>
        <v>5105163.54</v>
      </c>
      <c r="L169" s="27"/>
    </row>
    <row r="170" spans="2:12" x14ac:dyDescent="0.2">
      <c r="B170" s="14" t="s">
        <v>308</v>
      </c>
      <c r="C170" s="9"/>
      <c r="F170" s="143">
        <f>SUM(F130:F160)</f>
        <v>5723064.4400000013</v>
      </c>
      <c r="G170" s="143">
        <f t="shared" ref="G170:K170" si="3">SUM(G130:G160)</f>
        <v>5938912.2399999993</v>
      </c>
      <c r="H170" s="143">
        <f t="shared" si="3"/>
        <v>8055705.8699999992</v>
      </c>
      <c r="I170" s="143">
        <f t="shared" si="3"/>
        <v>4363409.1100000003</v>
      </c>
      <c r="J170" s="143">
        <f t="shared" si="3"/>
        <v>6194757.2200000016</v>
      </c>
      <c r="K170" s="143">
        <f t="shared" si="3"/>
        <v>5738489.9400000013</v>
      </c>
      <c r="L170" s="27"/>
    </row>
    <row r="171" spans="2:12" x14ac:dyDescent="0.2">
      <c r="B171" s="14" t="s">
        <v>135</v>
      </c>
      <c r="C171" s="9"/>
      <c r="F171" s="143">
        <f>SUM(F5:F164)</f>
        <v>44459566.700000018</v>
      </c>
      <c r="G171" s="143">
        <f t="shared" ref="G171:K171" si="4">SUM(G5:G164)</f>
        <v>40520023.039999999</v>
      </c>
      <c r="H171" s="143">
        <f t="shared" si="4"/>
        <v>42049462.019999988</v>
      </c>
      <c r="I171" s="143">
        <f t="shared" si="4"/>
        <v>16568951.59</v>
      </c>
      <c r="J171" s="143">
        <f t="shared" si="4"/>
        <v>40105843.950000025</v>
      </c>
      <c r="K171" s="143">
        <f t="shared" si="4"/>
        <v>41894034.530000009</v>
      </c>
      <c r="L171" s="2"/>
    </row>
    <row r="172" spans="2:12" x14ac:dyDescent="0.2">
      <c r="L172" s="2"/>
    </row>
    <row r="173" spans="2:12" x14ac:dyDescent="0.2">
      <c r="B173" s="15" t="s">
        <v>397</v>
      </c>
      <c r="C173" s="3"/>
      <c r="D173" s="3"/>
      <c r="E173" s="3"/>
      <c r="F173" s="148" t="str">
        <f>IF(F167='Total Billings'!C15,"yes","no")</f>
        <v>yes</v>
      </c>
      <c r="G173" s="148" t="str">
        <f>IF(G167='Total Billings'!D15,"yes","no")</f>
        <v>yes</v>
      </c>
      <c r="H173" s="148" t="str">
        <f>IF(H167='Total Billings'!E15,"yes","no")</f>
        <v>yes</v>
      </c>
      <c r="I173" s="148" t="str">
        <f>IF(I167='Total Billings'!F15,"yes","no")</f>
        <v>yes</v>
      </c>
      <c r="J173" s="148" t="str">
        <f>IF(J167='Total Billings'!G15,"yes","no")</f>
        <v>yes</v>
      </c>
      <c r="K173" s="148" t="str">
        <f>IF(K167='Total Billings'!H15,"yes","no")</f>
        <v>yes</v>
      </c>
      <c r="L173" s="2"/>
    </row>
    <row r="174" spans="2:12" x14ac:dyDescent="0.2">
      <c r="B174" s="15" t="s">
        <v>398</v>
      </c>
      <c r="C174" s="3"/>
      <c r="D174" s="3"/>
      <c r="E174" s="3"/>
      <c r="F174" s="148" t="str">
        <f>IF(F168='Total Billings'!C16,"yes","no")</f>
        <v>yes</v>
      </c>
      <c r="G174" s="148" t="str">
        <f>IF(G168='Total Billings'!D16,"yes","no")</f>
        <v>yes</v>
      </c>
      <c r="H174" s="148" t="str">
        <f>IF(H168='Total Billings'!E16,"yes","no")</f>
        <v>yes</v>
      </c>
      <c r="I174" s="148" t="str">
        <f>IF(I168='Total Billings'!F16,"yes","no")</f>
        <v>yes</v>
      </c>
      <c r="J174" s="148" t="str">
        <f>IF(J168='Total Billings'!G16,"yes","no")</f>
        <v>yes</v>
      </c>
      <c r="K174" s="148" t="str">
        <f>IF(K168='Total Billings'!H16,"yes","no")</f>
        <v>yes</v>
      </c>
      <c r="L174" s="2"/>
    </row>
    <row r="175" spans="2:12" x14ac:dyDescent="0.2">
      <c r="B175" s="15" t="s">
        <v>399</v>
      </c>
      <c r="C175" s="3"/>
      <c r="D175" s="3"/>
      <c r="E175" s="3"/>
      <c r="F175" s="148" t="str">
        <f>IF(F170='Total Billings'!C17,"yes","no")</f>
        <v>yes</v>
      </c>
      <c r="G175" s="148" t="str">
        <f>IF(G170='Total Billings'!D17,"yes","no")</f>
        <v>yes</v>
      </c>
      <c r="H175" s="148" t="str">
        <f>IF(H170='Total Billings'!E17,"yes","no")</f>
        <v>yes</v>
      </c>
      <c r="I175" s="148" t="str">
        <f>IF(I170='Total Billings'!F17,"yes","no")</f>
        <v>yes</v>
      </c>
      <c r="J175" s="148" t="str">
        <f>IF(J170='Total Billings'!G17,"yes","no")</f>
        <v>yes</v>
      </c>
      <c r="K175" s="148" t="str">
        <f>IF(K170='Total Billings'!H17,"yes","no")</f>
        <v>yes</v>
      </c>
      <c r="L175" s="27"/>
    </row>
    <row r="176" spans="2:12" x14ac:dyDescent="0.2">
      <c r="B176" s="15" t="s">
        <v>425</v>
      </c>
      <c r="C176" s="3"/>
      <c r="D176" s="3"/>
      <c r="E176" s="3"/>
      <c r="F176" s="148" t="str">
        <f>IF(F169='Total Billings'!C18,"yes","no")</f>
        <v>yes</v>
      </c>
      <c r="G176" s="148" t="str">
        <f>IF(G169='Total Billings'!D18,"yes","no")</f>
        <v>yes</v>
      </c>
      <c r="H176" s="148" t="str">
        <f>IF(H169='Total Billings'!E18,"yes","no")</f>
        <v>yes</v>
      </c>
      <c r="I176" s="148" t="str">
        <f>IF(I169='Total Billings'!F18,"yes","no")</f>
        <v>yes</v>
      </c>
      <c r="J176" s="148" t="str">
        <f>IF(J169='Total Billings'!G18,"yes","no")</f>
        <v>yes</v>
      </c>
      <c r="K176" s="148" t="str">
        <f>IF(K169='Total Billings'!H18,"yes","no")</f>
        <v>yes</v>
      </c>
      <c r="L176" s="27"/>
    </row>
    <row r="177" spans="2:12" x14ac:dyDescent="0.2">
      <c r="B177" s="15" t="s">
        <v>400</v>
      </c>
      <c r="F177" s="148" t="str">
        <f>IF(F171='Total Billings'!C19,"yes","no")</f>
        <v>yes</v>
      </c>
      <c r="G177" s="148" t="str">
        <f>IF(G171='Total Billings'!D19,"yes","no")</f>
        <v>yes</v>
      </c>
      <c r="H177" s="148" t="str">
        <f>IF(H171='Total Billings'!E19,"yes","no")</f>
        <v>yes</v>
      </c>
      <c r="I177" s="148" t="str">
        <f>IF(I171='Total Billings'!F19,"yes","no")</f>
        <v>yes</v>
      </c>
      <c r="J177" s="148" t="str">
        <f>IF(J171='Total Billings'!G19,"yes","no")</f>
        <v>yes</v>
      </c>
      <c r="K177" s="148" t="str">
        <f>IF(K171='Total Billings'!H19,"yes","no")</f>
        <v>yes</v>
      </c>
    </row>
    <row r="178" spans="2:12" x14ac:dyDescent="0.2">
      <c r="K178" s="148"/>
    </row>
    <row r="179" spans="2:12" x14ac:dyDescent="0.2">
      <c r="L179" s="27"/>
    </row>
  </sheetData>
  <sheetProtection algorithmName="SHA-512" hashValue="zLp4acAqPLFbeQC5XAJ4oU3C0XxWi9DQwtXnCnn3VjOB/i3Y87xAOmwbT1Go+lUPCLeIjCESxQc7V9oV6+rfMg==" saltValue="E3YMMWpGt7F8O3FknYya9w==" spinCount="100000" sheet="1" objects="1" scenarios="1"/>
  <customSheetViews>
    <customSheetView guid="{682B1C7E-A6D1-4384-8662-C567FBAFE5BB}" scale="85">
      <selection activeCell="K170" sqref="K170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51">
      <selection activeCell="K170" sqref="K170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I164" sqref="I164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K170" sqref="K170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1">
    <pageSetUpPr autoPageBreaks="0"/>
  </sheetPr>
  <dimension ref="A1:P178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0.5703125" style="17" customWidth="1"/>
    <col min="12" max="13" width="12" customWidth="1"/>
    <col min="14" max="14" width="12" bestFit="1" customWidth="1"/>
  </cols>
  <sheetData>
    <row r="1" spans="1:11" x14ac:dyDescent="0.2">
      <c r="A1" s="142" t="s">
        <v>439</v>
      </c>
    </row>
    <row r="3" spans="1:11" x14ac:dyDescent="0.2">
      <c r="B3" t="s">
        <v>4</v>
      </c>
      <c r="C3" s="2" t="s">
        <v>8</v>
      </c>
      <c r="D3" s="2" t="s">
        <v>9</v>
      </c>
      <c r="E3" s="2" t="s">
        <v>285</v>
      </c>
      <c r="G3" s="17" t="s">
        <v>126</v>
      </c>
    </row>
    <row r="4" spans="1:11" x14ac:dyDescent="0.2">
      <c r="F4" s="136" t="s">
        <v>413</v>
      </c>
      <c r="G4" s="136" t="s">
        <v>427</v>
      </c>
      <c r="H4" s="136" t="s">
        <v>431</v>
      </c>
      <c r="I4" s="136" t="s">
        <v>434</v>
      </c>
      <c r="J4" s="136" t="s">
        <v>483</v>
      </c>
      <c r="K4" s="136" t="s">
        <v>508</v>
      </c>
    </row>
    <row r="5" spans="1:11" x14ac:dyDescent="0.2">
      <c r="B5" t="str">
        <f>Details2!B1160</f>
        <v>Air Force</v>
      </c>
      <c r="C5" t="str">
        <f>Details2!C1160</f>
        <v>0004</v>
      </c>
      <c r="D5" t="str">
        <f>Details2!D1160</f>
        <v>Maxwell AFB (42nd Medical Group)</v>
      </c>
      <c r="E5" t="str">
        <f>Details2!E1160</f>
        <v>C</v>
      </c>
      <c r="F5" s="17">
        <f>Details2!F1160</f>
        <v>27</v>
      </c>
      <c r="G5" s="17">
        <f>Details2!G1160</f>
        <v>1379</v>
      </c>
      <c r="H5" s="17">
        <f>Details2!H1160</f>
        <v>705</v>
      </c>
      <c r="I5" s="17">
        <f>Details2!I1160</f>
        <v>0</v>
      </c>
      <c r="J5" s="17">
        <f>Details2!J1160</f>
        <v>23</v>
      </c>
      <c r="K5" s="17">
        <f>Details2!K1160</f>
        <v>290</v>
      </c>
    </row>
    <row r="6" spans="1:11" x14ac:dyDescent="0.2">
      <c r="B6" t="str">
        <f>Details2!B1161</f>
        <v>Air Force</v>
      </c>
      <c r="C6" t="str">
        <f>Details2!C1161</f>
        <v>0006</v>
      </c>
      <c r="D6" t="str">
        <f>Details2!D1161</f>
        <v>Elmendorf AFB (3rd Medical group)</v>
      </c>
      <c r="E6" t="str">
        <f>Details2!E1161</f>
        <v>H</v>
      </c>
      <c r="F6" s="17">
        <f>Details2!F1161</f>
        <v>304</v>
      </c>
      <c r="G6" s="17">
        <f>Details2!G1161</f>
        <v>1845</v>
      </c>
      <c r="H6" s="17">
        <f>Details2!H1161</f>
        <v>1576</v>
      </c>
      <c r="I6" s="17">
        <f>Details2!I1161</f>
        <v>0</v>
      </c>
      <c r="J6" s="17">
        <f>Details2!J1161</f>
        <v>2065</v>
      </c>
      <c r="K6" s="17">
        <f>Details2!K1161</f>
        <v>3570</v>
      </c>
    </row>
    <row r="7" spans="1:11" x14ac:dyDescent="0.2">
      <c r="B7" t="str">
        <f>Details2!B1162</f>
        <v>Air Force</v>
      </c>
      <c r="C7" t="str">
        <f>Details2!C1162</f>
        <v>0009</v>
      </c>
      <c r="D7" t="str">
        <f>Details2!D1162</f>
        <v>Luke AFB (56th Medical Group)</v>
      </c>
      <c r="E7" t="str">
        <f>Details2!E1162</f>
        <v>C</v>
      </c>
      <c r="F7" s="17">
        <f>Details2!F1162</f>
        <v>227</v>
      </c>
      <c r="G7" s="17">
        <f>Details2!G1162</f>
        <v>614</v>
      </c>
      <c r="H7" s="17">
        <f>Details2!H1162</f>
        <v>607</v>
      </c>
      <c r="I7" s="17">
        <f>Details2!I1162</f>
        <v>0</v>
      </c>
      <c r="J7" s="17">
        <f>Details2!J1162</f>
        <v>374</v>
      </c>
      <c r="K7" s="17">
        <f>Details2!K1162</f>
        <v>374</v>
      </c>
    </row>
    <row r="8" spans="1:11" x14ac:dyDescent="0.2">
      <c r="B8" t="str">
        <f>Details2!B1163</f>
        <v>Air Force</v>
      </c>
      <c r="C8" t="str">
        <f>Details2!C1163</f>
        <v>0010</v>
      </c>
      <c r="D8" t="str">
        <f>Details2!D1163</f>
        <v>Davis Monthan AFB (355th Medical Group)</v>
      </c>
      <c r="E8" t="str">
        <f>Details2!E1163</f>
        <v>C</v>
      </c>
      <c r="F8" s="17">
        <f>Details2!F1163</f>
        <v>52</v>
      </c>
      <c r="G8" s="17">
        <f>Details2!G1163</f>
        <v>202</v>
      </c>
      <c r="H8" s="17">
        <f>Details2!H1163</f>
        <v>253</v>
      </c>
      <c r="I8" s="17">
        <f>Details2!I1163</f>
        <v>0</v>
      </c>
      <c r="J8" s="17">
        <f>Details2!J1163</f>
        <v>192</v>
      </c>
      <c r="K8" s="17">
        <f>Details2!K1163</f>
        <v>72</v>
      </c>
    </row>
    <row r="9" spans="1:11" x14ac:dyDescent="0.2">
      <c r="B9" t="str">
        <f>Details2!B1164</f>
        <v>Air Force</v>
      </c>
      <c r="C9" t="str">
        <f>Details2!C1164</f>
        <v>0013</v>
      </c>
      <c r="D9" t="str">
        <f>Details2!D1164</f>
        <v>Little Rock AFB (314th Medical Group)</v>
      </c>
      <c r="E9" t="str">
        <f>Details2!E1164</f>
        <v>C</v>
      </c>
      <c r="F9" s="17">
        <f>Details2!F1164</f>
        <v>246</v>
      </c>
      <c r="G9" s="17">
        <f>Details2!G1164</f>
        <v>172</v>
      </c>
      <c r="H9" s="17">
        <f>Details2!H1164</f>
        <v>375</v>
      </c>
      <c r="I9" s="17">
        <f>Details2!I1164</f>
        <v>0</v>
      </c>
      <c r="J9" s="17">
        <f>Details2!J1164</f>
        <v>5</v>
      </c>
      <c r="K9" s="17">
        <f>Details2!K1164</f>
        <v>0</v>
      </c>
    </row>
    <row r="10" spans="1:11" x14ac:dyDescent="0.2">
      <c r="B10" t="str">
        <f>Details2!B1165</f>
        <v>Air Force</v>
      </c>
      <c r="C10" t="str">
        <f>Details2!C1165</f>
        <v>0014</v>
      </c>
      <c r="D10" t="str">
        <f>Details2!D1165</f>
        <v>Travis AFB (60th Medical Group)</v>
      </c>
      <c r="E10" t="str">
        <f>Details2!E1165</f>
        <v>H</v>
      </c>
      <c r="F10" s="17">
        <f>Details2!F1165</f>
        <v>923</v>
      </c>
      <c r="G10" s="17">
        <f>Details2!G1165</f>
        <v>816</v>
      </c>
      <c r="H10" s="17">
        <f>Details2!H1165</f>
        <v>667</v>
      </c>
      <c r="I10" s="17">
        <f>Details2!I1165</f>
        <v>0</v>
      </c>
      <c r="J10" s="17">
        <f>Details2!J1165</f>
        <v>500</v>
      </c>
      <c r="K10" s="17">
        <f>Details2!K1165</f>
        <v>675</v>
      </c>
    </row>
    <row r="11" spans="1:11" x14ac:dyDescent="0.2">
      <c r="B11" t="str">
        <f>Details2!B1166</f>
        <v>Air Force</v>
      </c>
      <c r="C11" t="str">
        <f>Details2!C1166</f>
        <v>0015</v>
      </c>
      <c r="D11" t="str">
        <f>Details2!D1166</f>
        <v>Beale AFB (9th Medical Group)</v>
      </c>
      <c r="E11" t="str">
        <f>Details2!E1166</f>
        <v>C</v>
      </c>
      <c r="F11" s="17">
        <f>Details2!F1166</f>
        <v>24</v>
      </c>
      <c r="G11" s="17">
        <f>Details2!G1166</f>
        <v>23</v>
      </c>
      <c r="H11" s="17">
        <f>Details2!H1166</f>
        <v>15</v>
      </c>
      <c r="I11" s="17">
        <f>Details2!I1166</f>
        <v>0</v>
      </c>
      <c r="J11" s="17">
        <f>Details2!J1166</f>
        <v>57</v>
      </c>
      <c r="K11" s="17">
        <f>Details2!K1166</f>
        <v>12</v>
      </c>
    </row>
    <row r="12" spans="1:11" x14ac:dyDescent="0.2">
      <c r="B12" t="str">
        <f>Details2!B1167</f>
        <v>Air Force</v>
      </c>
      <c r="C12" t="str">
        <f>Details2!C1167</f>
        <v>0018</v>
      </c>
      <c r="D12" t="str">
        <f>Details2!D1167</f>
        <v>Vandenberg AFB (30th Medical Group)</v>
      </c>
      <c r="E12" t="str">
        <f>Details2!E1167</f>
        <v>C</v>
      </c>
      <c r="F12" s="17">
        <f>Details2!F1167</f>
        <v>28</v>
      </c>
      <c r="G12" s="17">
        <f>Details2!G1167</f>
        <v>12</v>
      </c>
      <c r="H12" s="17">
        <f>Details2!H1167</f>
        <v>0</v>
      </c>
      <c r="I12" s="17">
        <f>Details2!I1167</f>
        <v>0</v>
      </c>
      <c r="J12" s="17">
        <f>Details2!J1167</f>
        <v>23</v>
      </c>
      <c r="K12" s="17">
        <f>Details2!K1167</f>
        <v>9</v>
      </c>
    </row>
    <row r="13" spans="1:11" x14ac:dyDescent="0.2">
      <c r="B13" t="str">
        <f>Details2!B1168</f>
        <v>Air Force</v>
      </c>
      <c r="C13" t="str">
        <f>Details2!C1168</f>
        <v>0019</v>
      </c>
      <c r="D13" t="str">
        <f>Details2!D1168</f>
        <v>Edwards AFB (95th Medical Group)</v>
      </c>
      <c r="E13" t="str">
        <f>Details2!E1168</f>
        <v>C</v>
      </c>
      <c r="F13" s="17">
        <f>Details2!F1168</f>
        <v>52</v>
      </c>
      <c r="G13" s="17">
        <f>Details2!G1168</f>
        <v>90</v>
      </c>
      <c r="H13" s="17">
        <f>Details2!H1168</f>
        <v>113</v>
      </c>
      <c r="I13" s="17">
        <f>Details2!I1168</f>
        <v>0</v>
      </c>
      <c r="J13" s="17">
        <f>Details2!J1168</f>
        <v>70</v>
      </c>
      <c r="K13" s="17">
        <f>Details2!K1168</f>
        <v>73</v>
      </c>
    </row>
    <row r="14" spans="1:11" x14ac:dyDescent="0.2">
      <c r="B14" t="str">
        <f>Details2!B1169</f>
        <v>Air Force</v>
      </c>
      <c r="C14" t="str">
        <f>Details2!C1169</f>
        <v>0033</v>
      </c>
      <c r="D14" t="str">
        <f>Details2!D1169</f>
        <v>USAF Academy (10th Medical Group)</v>
      </c>
      <c r="E14" t="str">
        <f>Details2!E1169</f>
        <v>H</v>
      </c>
      <c r="F14" s="17">
        <f>Details2!F1169</f>
        <v>20</v>
      </c>
      <c r="G14" s="17">
        <f>Details2!G1169</f>
        <v>609</v>
      </c>
      <c r="H14" s="17">
        <f>Details2!H1169</f>
        <v>337</v>
      </c>
      <c r="I14" s="17">
        <f>Details2!I1169</f>
        <v>2</v>
      </c>
      <c r="J14" s="17">
        <f>Details2!J1169</f>
        <v>193</v>
      </c>
      <c r="K14" s="17">
        <f>Details2!K1169</f>
        <v>642</v>
      </c>
    </row>
    <row r="15" spans="1:11" x14ac:dyDescent="0.2">
      <c r="B15" t="str">
        <f>Details2!B1170</f>
        <v>Air Force</v>
      </c>
      <c r="C15" t="str">
        <f>Details2!C1170</f>
        <v>0036</v>
      </c>
      <c r="D15" t="str">
        <f>Details2!D1170</f>
        <v>Dover AFB (436th Medical Group)</v>
      </c>
      <c r="E15" t="str">
        <f>Details2!E1170</f>
        <v>C</v>
      </c>
      <c r="F15" s="17">
        <f>Details2!F1170</f>
        <v>1846</v>
      </c>
      <c r="G15" s="17">
        <f>Details2!G1170</f>
        <v>432</v>
      </c>
      <c r="H15" s="17">
        <f>Details2!H1170</f>
        <v>261</v>
      </c>
      <c r="I15" s="17">
        <f>Details2!I1170</f>
        <v>0</v>
      </c>
      <c r="J15" s="17">
        <f>Details2!J1170</f>
        <v>43</v>
      </c>
      <c r="K15" s="17">
        <f>Details2!K1170</f>
        <v>211</v>
      </c>
    </row>
    <row r="16" spans="1:11" x14ac:dyDescent="0.2">
      <c r="B16" t="str">
        <f>Details2!B1171</f>
        <v>Air Force</v>
      </c>
      <c r="C16" t="str">
        <f>Details2!C1171</f>
        <v>0042</v>
      </c>
      <c r="D16" t="str">
        <f>Details2!D1171</f>
        <v>Eglin AFB (96th Medical Group)</v>
      </c>
      <c r="E16" t="str">
        <f>Details2!E1171</f>
        <v>H</v>
      </c>
      <c r="F16" s="17">
        <f>Details2!F1171</f>
        <v>1612</v>
      </c>
      <c r="G16" s="17">
        <f>Details2!G1171</f>
        <v>1317</v>
      </c>
      <c r="H16" s="17">
        <f>Details2!H1171</f>
        <v>841</v>
      </c>
      <c r="I16" s="17">
        <f>Details2!I1171</f>
        <v>0</v>
      </c>
      <c r="J16" s="17">
        <f>Details2!J1171</f>
        <v>276</v>
      </c>
      <c r="K16" s="17">
        <f>Details2!K1171</f>
        <v>480</v>
      </c>
    </row>
    <row r="17" spans="2:13" x14ac:dyDescent="0.2">
      <c r="B17" t="str">
        <f>Details2!B1172</f>
        <v>Air Force</v>
      </c>
      <c r="C17" t="str">
        <f>Details2!C1172</f>
        <v>0043</v>
      </c>
      <c r="D17" t="str">
        <f>Details2!D1172</f>
        <v>Tyndall AFB (325th Medical Group)</v>
      </c>
      <c r="E17" t="str">
        <f>Details2!E1172</f>
        <v>C</v>
      </c>
      <c r="F17" s="17">
        <f>Details2!F1172</f>
        <v>224</v>
      </c>
      <c r="G17" s="17">
        <f>Details2!G1172</f>
        <v>399</v>
      </c>
      <c r="H17" s="17">
        <f>Details2!H1172</f>
        <v>428</v>
      </c>
      <c r="I17" s="17">
        <f>Details2!I1172</f>
        <v>0</v>
      </c>
      <c r="J17" s="17">
        <f>Details2!J1172</f>
        <v>0</v>
      </c>
      <c r="K17" s="17">
        <f>Details2!K1172</f>
        <v>41</v>
      </c>
    </row>
    <row r="18" spans="2:13" x14ac:dyDescent="0.2">
      <c r="B18" t="str">
        <f>Details2!B1173</f>
        <v>Air Force</v>
      </c>
      <c r="C18" t="str">
        <f>Details2!C1173</f>
        <v>0045</v>
      </c>
      <c r="D18" t="str">
        <f>Details2!D1173</f>
        <v>MacDill AFB (6th Medical Group)</v>
      </c>
      <c r="E18" t="str">
        <f>Details2!E1173</f>
        <v>C</v>
      </c>
      <c r="F18" s="17">
        <f>Details2!F1173</f>
        <v>1405</v>
      </c>
      <c r="G18" s="17">
        <f>Details2!G1173</f>
        <v>777</v>
      </c>
      <c r="H18" s="17">
        <f>Details2!H1173</f>
        <v>443</v>
      </c>
      <c r="I18" s="17">
        <f>Details2!I1173</f>
        <v>0</v>
      </c>
      <c r="J18" s="17">
        <f>Details2!J1173</f>
        <v>9</v>
      </c>
      <c r="K18" s="17">
        <f>Details2!K1173</f>
        <v>86</v>
      </c>
    </row>
    <row r="19" spans="2:13" x14ac:dyDescent="0.2">
      <c r="B19" t="str">
        <f>Details2!B1174</f>
        <v>Air Force</v>
      </c>
      <c r="C19" t="str">
        <f>Details2!C1174</f>
        <v>0046</v>
      </c>
      <c r="D19" t="str">
        <f>Details2!D1174</f>
        <v>Patrick AFB (45th Medical Group)</v>
      </c>
      <c r="E19" t="str">
        <f>Details2!E1174</f>
        <v>C</v>
      </c>
      <c r="F19" s="17">
        <f>Details2!F1174</f>
        <v>934</v>
      </c>
      <c r="G19" s="17">
        <f>Details2!G1174</f>
        <v>613</v>
      </c>
      <c r="H19" s="17">
        <f>Details2!H1174</f>
        <v>483</v>
      </c>
      <c r="I19" s="17">
        <f>Details2!I1174</f>
        <v>0</v>
      </c>
      <c r="J19" s="17">
        <f>Details2!J1174</f>
        <v>4</v>
      </c>
      <c r="K19" s="17">
        <f>Details2!K1174</f>
        <v>89</v>
      </c>
    </row>
    <row r="20" spans="2:13" x14ac:dyDescent="0.2">
      <c r="B20" t="str">
        <f>Details2!B1175</f>
        <v>Air Force</v>
      </c>
      <c r="C20" t="str">
        <f>Details2!C1175</f>
        <v>0050</v>
      </c>
      <c r="D20" t="str">
        <f>Details2!D1175</f>
        <v>Moody AFB (347th Medical Group)</v>
      </c>
      <c r="E20" t="str">
        <f>Details2!E1175</f>
        <v>C</v>
      </c>
      <c r="F20" s="17">
        <f>Details2!F1175</f>
        <v>102</v>
      </c>
      <c r="G20" s="17">
        <f>Details2!G1175</f>
        <v>65</v>
      </c>
      <c r="H20" s="17">
        <f>Details2!H1175</f>
        <v>60</v>
      </c>
      <c r="I20" s="17">
        <f>Details2!I1175</f>
        <v>0</v>
      </c>
      <c r="J20" s="17">
        <f>Details2!J1175</f>
        <v>14</v>
      </c>
      <c r="K20" s="17">
        <f>Details2!K1175</f>
        <v>6</v>
      </c>
    </row>
    <row r="21" spans="2:13" x14ac:dyDescent="0.2">
      <c r="B21" t="str">
        <f>Details2!B1176</f>
        <v>Air Force</v>
      </c>
      <c r="C21" t="str">
        <f>Details2!C1176</f>
        <v>0051</v>
      </c>
      <c r="D21" t="str">
        <f>Details2!D1176</f>
        <v>Robins AFB (78th Medical Group)</v>
      </c>
      <c r="E21" t="str">
        <f>Details2!E1176</f>
        <v>C</v>
      </c>
      <c r="F21" s="17">
        <f>Details2!F1176</f>
        <v>682</v>
      </c>
      <c r="G21" s="17">
        <f>Details2!G1176</f>
        <v>519</v>
      </c>
      <c r="H21" s="17">
        <f>Details2!H1176</f>
        <v>475</v>
      </c>
      <c r="I21" s="17">
        <f>Details2!I1176</f>
        <v>0</v>
      </c>
      <c r="J21" s="17">
        <f>Details2!J1176</f>
        <v>15</v>
      </c>
      <c r="K21" s="17">
        <f>Details2!K1176</f>
        <v>109</v>
      </c>
    </row>
    <row r="22" spans="2:13" x14ac:dyDescent="0.2">
      <c r="B22" t="str">
        <f>Details2!B1177</f>
        <v>Air Force</v>
      </c>
      <c r="C22" t="str">
        <f>Details2!C1177</f>
        <v>0053</v>
      </c>
      <c r="D22" t="str">
        <f>Details2!D1177</f>
        <v>Mountain Home AFB (366th Medical Group)</v>
      </c>
      <c r="E22" t="str">
        <f>Details2!E1177</f>
        <v>H</v>
      </c>
      <c r="F22" s="17">
        <f>Details2!F1177</f>
        <v>66</v>
      </c>
      <c r="G22" s="17">
        <f>Details2!G1177</f>
        <v>122</v>
      </c>
      <c r="H22" s="17">
        <f>Details2!H1177</f>
        <v>224</v>
      </c>
      <c r="I22" s="17">
        <f>Details2!I1177</f>
        <v>0</v>
      </c>
      <c r="J22" s="17">
        <f>Details2!J1177</f>
        <v>87</v>
      </c>
      <c r="K22" s="17">
        <f>Details2!K1177</f>
        <v>56</v>
      </c>
    </row>
    <row r="23" spans="2:13" x14ac:dyDescent="0.2">
      <c r="B23" t="str">
        <f>Details2!B1178</f>
        <v>Air Force</v>
      </c>
      <c r="C23" t="str">
        <f>Details2!C1178</f>
        <v>0055</v>
      </c>
      <c r="D23" t="str">
        <f>Details2!D1178</f>
        <v>Scott AFB (375th Medical Group)</v>
      </c>
      <c r="E23" t="str">
        <f>Details2!E1178</f>
        <v>C</v>
      </c>
      <c r="F23" s="17">
        <f>Details2!F1178</f>
        <v>1412</v>
      </c>
      <c r="G23" s="17">
        <f>Details2!G1178</f>
        <v>723</v>
      </c>
      <c r="H23" s="17">
        <f>Details2!H1178</f>
        <v>429</v>
      </c>
      <c r="I23" s="17">
        <f>Details2!I1178</f>
        <v>0</v>
      </c>
      <c r="J23" s="17">
        <f>Details2!J1178</f>
        <v>114</v>
      </c>
      <c r="K23" s="17">
        <f>Details2!K1178</f>
        <v>216</v>
      </c>
    </row>
    <row r="24" spans="2:13" x14ac:dyDescent="0.2">
      <c r="B24" t="str">
        <f>Details2!B1179</f>
        <v>Air Force</v>
      </c>
      <c r="C24" t="str">
        <f>Details2!C1179</f>
        <v>0059</v>
      </c>
      <c r="D24" t="str">
        <f>Details2!D1179</f>
        <v>McConnell AFB (22nd Medical Group)</v>
      </c>
      <c r="E24" t="str">
        <f>Details2!E1179</f>
        <v>C</v>
      </c>
      <c r="F24" s="17">
        <f>Details2!F1179</f>
        <v>497</v>
      </c>
      <c r="G24" s="17">
        <f>Details2!G1179</f>
        <v>352</v>
      </c>
      <c r="H24" s="17">
        <f>Details2!H1179</f>
        <v>108</v>
      </c>
      <c r="I24" s="17">
        <f>Details2!I1179</f>
        <v>0</v>
      </c>
      <c r="J24" s="17">
        <f>Details2!J1179</f>
        <v>154</v>
      </c>
      <c r="K24" s="17">
        <f>Details2!K1179</f>
        <v>29</v>
      </c>
    </row>
    <row r="25" spans="2:13" x14ac:dyDescent="0.2">
      <c r="B25" t="str">
        <f>Details2!B1180</f>
        <v>Air Force</v>
      </c>
      <c r="C25" t="str">
        <f>Details2!C1180</f>
        <v>0062</v>
      </c>
      <c r="D25" t="str">
        <f>Details2!D1180</f>
        <v>Barksdale AFB (2nd Medical Group)</v>
      </c>
      <c r="E25" t="str">
        <f>Details2!E1180</f>
        <v>C</v>
      </c>
      <c r="F25" s="17">
        <f>Details2!F1180</f>
        <v>77</v>
      </c>
      <c r="G25" s="17">
        <f>Details2!G1180</f>
        <v>249</v>
      </c>
      <c r="H25" s="17">
        <f>Details2!H1180</f>
        <v>90</v>
      </c>
      <c r="I25" s="17">
        <f>Details2!I1180</f>
        <v>0</v>
      </c>
      <c r="J25" s="17">
        <f>Details2!J1180</f>
        <v>165</v>
      </c>
      <c r="K25" s="17">
        <f>Details2!K1180</f>
        <v>180</v>
      </c>
    </row>
    <row r="26" spans="2:13" x14ac:dyDescent="0.2">
      <c r="B26" t="str">
        <f>Details2!B1181</f>
        <v>Air Force</v>
      </c>
      <c r="C26" t="str">
        <f>Details2!C1181</f>
        <v>0066</v>
      </c>
      <c r="D26" t="str">
        <f>Details2!D1181</f>
        <v>Andrews AFB (79th Medical Group)</v>
      </c>
      <c r="E26" t="str">
        <f>Details2!E1181</f>
        <v>H</v>
      </c>
      <c r="F26" s="17">
        <f>Details2!F1181</f>
        <v>845</v>
      </c>
      <c r="G26" s="17">
        <f>Details2!G1181</f>
        <v>1706</v>
      </c>
      <c r="H26" s="17">
        <f>Details2!H1181</f>
        <v>1880</v>
      </c>
      <c r="I26" s="17">
        <f>Details2!I1181</f>
        <v>0</v>
      </c>
      <c r="J26" s="17">
        <f>Details2!J1181</f>
        <v>2</v>
      </c>
      <c r="K26" s="17">
        <f>Details2!K1181</f>
        <v>105</v>
      </c>
    </row>
    <row r="27" spans="2:13" x14ac:dyDescent="0.2">
      <c r="B27" t="str">
        <f>Details2!B1182</f>
        <v>Air Force</v>
      </c>
      <c r="C27" t="str">
        <f>Details2!C1182</f>
        <v>0073</v>
      </c>
      <c r="D27" t="str">
        <f>Details2!D1182</f>
        <v>Keesler AFB (81st Medical Group)</v>
      </c>
      <c r="E27" t="str">
        <f>Details2!E1182</f>
        <v>H</v>
      </c>
      <c r="F27" s="17">
        <f>Details2!F1182</f>
        <v>126</v>
      </c>
      <c r="G27" s="17">
        <f>Details2!G1182</f>
        <v>555</v>
      </c>
      <c r="H27" s="17">
        <f>Details2!H1182</f>
        <v>761</v>
      </c>
      <c r="I27" s="17">
        <f>Details2!I1182</f>
        <v>0</v>
      </c>
      <c r="J27" s="17">
        <f>Details2!J1182</f>
        <v>373</v>
      </c>
      <c r="K27" s="17">
        <f>Details2!K1182</f>
        <v>1103</v>
      </c>
    </row>
    <row r="28" spans="2:13" x14ac:dyDescent="0.2">
      <c r="B28" t="str">
        <f>Details2!B1183</f>
        <v>Air Force</v>
      </c>
      <c r="C28" t="str">
        <f>Details2!C1183</f>
        <v>0074</v>
      </c>
      <c r="D28" t="str">
        <f>Details2!D1183</f>
        <v>Columbus AFB (14th Medical Group)</v>
      </c>
      <c r="E28" t="str">
        <f>Details2!E1183</f>
        <v>C</v>
      </c>
      <c r="F28" s="17">
        <f>Details2!F1183</f>
        <v>94</v>
      </c>
      <c r="G28" s="17">
        <f>Details2!G1183</f>
        <v>79</v>
      </c>
      <c r="H28" s="17">
        <f>Details2!H1183</f>
        <v>69</v>
      </c>
      <c r="I28" s="17">
        <f>Details2!I1183</f>
        <v>0</v>
      </c>
      <c r="J28" s="17">
        <f>Details2!J1183</f>
        <v>47</v>
      </c>
      <c r="K28" s="17">
        <f>Details2!K1183</f>
        <v>49</v>
      </c>
    </row>
    <row r="29" spans="2:13" x14ac:dyDescent="0.2">
      <c r="B29" t="str">
        <f>Details2!B1184</f>
        <v>Air Force</v>
      </c>
      <c r="C29" t="str">
        <f>Details2!C1184</f>
        <v>0076</v>
      </c>
      <c r="D29" t="str">
        <f>Details2!D1184</f>
        <v>Whiteman AFB (509th Medical Group)</v>
      </c>
      <c r="E29" t="str">
        <f>Details2!E1184</f>
        <v>C</v>
      </c>
      <c r="F29" s="17">
        <f>Details2!F1184</f>
        <v>10</v>
      </c>
      <c r="G29" s="17">
        <f>Details2!G1184</f>
        <v>94</v>
      </c>
      <c r="H29" s="17">
        <f>Details2!H1184</f>
        <v>16</v>
      </c>
      <c r="I29" s="17">
        <f>Details2!I1184</f>
        <v>0</v>
      </c>
      <c r="J29" s="17">
        <f>Details2!J1184</f>
        <v>5</v>
      </c>
      <c r="K29" s="17">
        <f>Details2!K1184</f>
        <v>36</v>
      </c>
    </row>
    <row r="30" spans="2:13" x14ac:dyDescent="0.2">
      <c r="B30" t="str">
        <f>Details2!B1185</f>
        <v>Air Force</v>
      </c>
      <c r="C30" t="str">
        <f>Details2!C1185</f>
        <v>0077</v>
      </c>
      <c r="D30" t="str">
        <f>Details2!D1185</f>
        <v>Malmstrom AFB (341st Medical Group)</v>
      </c>
      <c r="E30" t="str">
        <f>Details2!E1185</f>
        <v>C</v>
      </c>
      <c r="F30" s="17">
        <f>Details2!F1185</f>
        <v>167</v>
      </c>
      <c r="G30" s="17">
        <f>Details2!G1185</f>
        <v>29</v>
      </c>
      <c r="H30" s="17">
        <f>Details2!H1185</f>
        <v>49</v>
      </c>
      <c r="I30" s="17">
        <f>Details2!I1185</f>
        <v>0</v>
      </c>
      <c r="J30" s="17">
        <f>Details2!J1185</f>
        <v>13</v>
      </c>
      <c r="K30" s="17">
        <f>Details2!K1185</f>
        <v>3</v>
      </c>
    </row>
    <row r="31" spans="2:13" x14ac:dyDescent="0.2">
      <c r="B31" t="str">
        <f>Details2!B1186</f>
        <v>Air Force</v>
      </c>
      <c r="C31" t="str">
        <f>Details2!C1186</f>
        <v>0078</v>
      </c>
      <c r="D31" t="str">
        <f>Details2!D1186</f>
        <v>Offutt AFB (55th Medical Group)</v>
      </c>
      <c r="E31" t="str">
        <f>Details2!E1186</f>
        <v>C</v>
      </c>
      <c r="F31" s="17">
        <f>Details2!F1186</f>
        <v>387</v>
      </c>
      <c r="G31" s="17">
        <f>Details2!G1186</f>
        <v>474</v>
      </c>
      <c r="H31" s="17">
        <f>Details2!H1186</f>
        <v>119</v>
      </c>
      <c r="I31" s="17">
        <f>Details2!I1186</f>
        <v>0</v>
      </c>
      <c r="J31" s="17">
        <f>Details2!J1186</f>
        <v>121</v>
      </c>
      <c r="K31" s="17">
        <f>Details2!K1186</f>
        <v>141</v>
      </c>
      <c r="M31" s="2"/>
    </row>
    <row r="32" spans="2:13" x14ac:dyDescent="0.2">
      <c r="B32" t="str">
        <f>Details2!B1187</f>
        <v>Air Force</v>
      </c>
      <c r="C32" t="str">
        <f>Details2!C1187</f>
        <v>0079</v>
      </c>
      <c r="D32" t="str">
        <f>Details2!D1187</f>
        <v>Nellis AFB (99th Medical Group)</v>
      </c>
      <c r="E32" t="str">
        <f>Details2!E1187</f>
        <v>H</v>
      </c>
      <c r="F32" s="17">
        <f>Details2!F1187</f>
        <v>424</v>
      </c>
      <c r="G32" s="17">
        <f>Details2!G1187</f>
        <v>399</v>
      </c>
      <c r="H32" s="17">
        <f>Details2!H1187</f>
        <v>858</v>
      </c>
      <c r="I32" s="17">
        <f>Details2!I1187</f>
        <v>0</v>
      </c>
      <c r="J32" s="17">
        <f>Details2!J1187</f>
        <v>61</v>
      </c>
      <c r="K32" s="17">
        <f>Details2!K1187</f>
        <v>434</v>
      </c>
    </row>
    <row r="33" spans="2:11" x14ac:dyDescent="0.2">
      <c r="B33" t="str">
        <f>Details2!B1188</f>
        <v>Air Force</v>
      </c>
      <c r="C33" t="str">
        <f>Details2!C1188</f>
        <v>0083</v>
      </c>
      <c r="D33" t="str">
        <f>Details2!D1188</f>
        <v>Kirtland AFB (377th Medical Group)</v>
      </c>
      <c r="E33" t="str">
        <f>Details2!E1188</f>
        <v>C</v>
      </c>
      <c r="F33" s="17">
        <f>Details2!F1188</f>
        <v>280</v>
      </c>
      <c r="G33" s="17">
        <f>Details2!G1188</f>
        <v>201</v>
      </c>
      <c r="H33" s="17">
        <f>Details2!H1188</f>
        <v>137</v>
      </c>
      <c r="I33" s="17">
        <f>Details2!I1188</f>
        <v>0</v>
      </c>
      <c r="J33" s="17">
        <f>Details2!J1188</f>
        <v>141</v>
      </c>
      <c r="K33" s="17">
        <f>Details2!K1188</f>
        <v>0</v>
      </c>
    </row>
    <row r="34" spans="2:11" x14ac:dyDescent="0.2">
      <c r="B34" t="str">
        <f>Details2!B1189</f>
        <v>Air Force</v>
      </c>
      <c r="C34" t="str">
        <f>Details2!C1189</f>
        <v>0084</v>
      </c>
      <c r="D34" t="str">
        <f>Details2!D1189</f>
        <v>Holloman AFB (49th Medical Group)</v>
      </c>
      <c r="E34" t="str">
        <f>Details2!E1189</f>
        <v>C</v>
      </c>
      <c r="F34" s="17">
        <f>Details2!F1189</f>
        <v>97</v>
      </c>
      <c r="G34" s="17">
        <f>Details2!G1189</f>
        <v>99</v>
      </c>
      <c r="H34" s="17">
        <f>Details2!H1189</f>
        <v>42</v>
      </c>
      <c r="I34" s="17">
        <f>Details2!I1189</f>
        <v>0</v>
      </c>
      <c r="J34" s="17">
        <f>Details2!J1189</f>
        <v>65</v>
      </c>
      <c r="K34" s="17">
        <f>Details2!K1189</f>
        <v>52</v>
      </c>
    </row>
    <row r="35" spans="2:11" x14ac:dyDescent="0.2">
      <c r="B35" t="str">
        <f>Details2!B1190</f>
        <v>Air Force</v>
      </c>
      <c r="C35" t="str">
        <f>Details2!C1190</f>
        <v>0085</v>
      </c>
      <c r="D35" t="str">
        <f>Details2!D1190</f>
        <v>Cannon AFB (27th Medical Group)</v>
      </c>
      <c r="E35" t="str">
        <f>Details2!E1190</f>
        <v>C</v>
      </c>
      <c r="F35" s="17">
        <f>Details2!F1190</f>
        <v>35</v>
      </c>
      <c r="G35" s="17">
        <f>Details2!G1190</f>
        <v>67</v>
      </c>
      <c r="H35" s="17">
        <f>Details2!H1190</f>
        <v>81</v>
      </c>
      <c r="I35" s="17">
        <f>Details2!I1190</f>
        <v>4</v>
      </c>
      <c r="J35" s="17">
        <f>Details2!J1190</f>
        <v>13</v>
      </c>
      <c r="K35" s="17">
        <f>Details2!K1190</f>
        <v>11</v>
      </c>
    </row>
    <row r="36" spans="2:11" x14ac:dyDescent="0.2">
      <c r="B36" t="str">
        <f>Details2!B1191</f>
        <v>Air Force</v>
      </c>
      <c r="C36" t="str">
        <f>Details2!C1191</f>
        <v>0090</v>
      </c>
      <c r="D36" t="str">
        <f>Details2!D1191</f>
        <v>Seymour Johnson AFB (4th Medical Group)</v>
      </c>
      <c r="E36" t="str">
        <f>Details2!E1191</f>
        <v>C</v>
      </c>
      <c r="F36" s="17">
        <f>Details2!F1191</f>
        <v>61</v>
      </c>
      <c r="G36" s="17">
        <f>Details2!G1191</f>
        <v>207</v>
      </c>
      <c r="H36" s="17">
        <f>Details2!H1191</f>
        <v>200</v>
      </c>
      <c r="I36" s="17">
        <f>Details2!I1191</f>
        <v>0</v>
      </c>
      <c r="J36" s="17">
        <f>Details2!J1191</f>
        <v>34</v>
      </c>
      <c r="K36" s="17">
        <f>Details2!K1191</f>
        <v>16</v>
      </c>
    </row>
    <row r="37" spans="2:11" x14ac:dyDescent="0.2">
      <c r="B37" t="str">
        <f>Details2!B1192</f>
        <v>Air Force</v>
      </c>
      <c r="C37" t="str">
        <f>Details2!C1192</f>
        <v>0093</v>
      </c>
      <c r="D37" t="str">
        <f>Details2!D1192</f>
        <v>Grand Forks AFB (319th Medical Group)</v>
      </c>
      <c r="E37" t="str">
        <f>Details2!E1192</f>
        <v>C</v>
      </c>
      <c r="F37" s="17">
        <f>Details2!F1192</f>
        <v>145</v>
      </c>
      <c r="G37" s="17">
        <f>Details2!G1192</f>
        <v>104</v>
      </c>
      <c r="H37" s="17">
        <f>Details2!H1192</f>
        <v>65</v>
      </c>
      <c r="I37" s="17">
        <f>Details2!I1192</f>
        <v>0</v>
      </c>
      <c r="J37" s="17">
        <f>Details2!J1192</f>
        <v>8</v>
      </c>
      <c r="K37" s="17">
        <f>Details2!K1192</f>
        <v>20</v>
      </c>
    </row>
    <row r="38" spans="2:11" x14ac:dyDescent="0.2">
      <c r="B38" t="str">
        <f>Details2!B1193</f>
        <v>Air Force</v>
      </c>
      <c r="C38" t="str">
        <f>Details2!C1193</f>
        <v>0094</v>
      </c>
      <c r="D38" t="str">
        <f>Details2!D1193</f>
        <v>Minot AFB (5th Medical Group)</v>
      </c>
      <c r="E38" t="str">
        <f>Details2!E1193</f>
        <v>C</v>
      </c>
      <c r="F38" s="17">
        <f>Details2!F1193</f>
        <v>14</v>
      </c>
      <c r="G38" s="17">
        <f>Details2!G1193</f>
        <v>103</v>
      </c>
      <c r="H38" s="17">
        <f>Details2!H1193</f>
        <v>53</v>
      </c>
      <c r="I38" s="17">
        <f>Details2!I1193</f>
        <v>0</v>
      </c>
      <c r="J38" s="17">
        <f>Details2!J1193</f>
        <v>1</v>
      </c>
      <c r="K38" s="17">
        <f>Details2!K1193</f>
        <v>49</v>
      </c>
    </row>
    <row r="39" spans="2:11" x14ac:dyDescent="0.2">
      <c r="B39" t="str">
        <f>Details2!B1194</f>
        <v>Air Force</v>
      </c>
      <c r="C39" t="str">
        <f>Details2!C1194</f>
        <v>0095</v>
      </c>
      <c r="D39" t="str">
        <f>Details2!D1194</f>
        <v>Wright Patterson AFB (88th Medical Group)</v>
      </c>
      <c r="E39" t="str">
        <f>Details2!E1194</f>
        <v>H</v>
      </c>
      <c r="F39" s="17">
        <f>Details2!F1194</f>
        <v>4132</v>
      </c>
      <c r="G39" s="17">
        <f>Details2!G1194</f>
        <v>2441</v>
      </c>
      <c r="H39" s="17">
        <f>Details2!H1194</f>
        <v>2787</v>
      </c>
      <c r="I39" s="17">
        <f>Details2!I1194</f>
        <v>0</v>
      </c>
      <c r="J39" s="17">
        <f>Details2!J1194</f>
        <v>231</v>
      </c>
      <c r="K39" s="17">
        <f>Details2!K1194</f>
        <v>864</v>
      </c>
    </row>
    <row r="40" spans="2:11" x14ac:dyDescent="0.2">
      <c r="B40" t="str">
        <f>Details2!B1195</f>
        <v>Air Force</v>
      </c>
      <c r="C40" t="str">
        <f>Details2!C1195</f>
        <v>0096</v>
      </c>
      <c r="D40" t="str">
        <f>Details2!D1195</f>
        <v>Tinker AFB (72th Medical Group)</v>
      </c>
      <c r="E40" t="str">
        <f>Details2!E1195</f>
        <v>C</v>
      </c>
      <c r="F40" s="17">
        <f>Details2!F1195</f>
        <v>832</v>
      </c>
      <c r="G40" s="17">
        <f>Details2!G1195</f>
        <v>482</v>
      </c>
      <c r="H40" s="17">
        <f>Details2!H1195</f>
        <v>212</v>
      </c>
      <c r="I40" s="17">
        <f>Details2!I1195</f>
        <v>0</v>
      </c>
      <c r="J40" s="17">
        <f>Details2!J1195</f>
        <v>103</v>
      </c>
      <c r="K40" s="17">
        <f>Details2!K1195</f>
        <v>0</v>
      </c>
    </row>
    <row r="41" spans="2:11" x14ac:dyDescent="0.2">
      <c r="B41" t="str">
        <f>Details2!B1196</f>
        <v>Air Force</v>
      </c>
      <c r="C41" t="str">
        <f>Details2!C1196</f>
        <v>0097</v>
      </c>
      <c r="D41" t="str">
        <f>Details2!D1196</f>
        <v>Altus AFB (97th Medical Group)</v>
      </c>
      <c r="E41" t="str">
        <f>Details2!E1196</f>
        <v>C</v>
      </c>
      <c r="F41" s="17">
        <f>Details2!F1196</f>
        <v>95</v>
      </c>
      <c r="G41" s="17">
        <f>Details2!G1196</f>
        <v>159</v>
      </c>
      <c r="H41" s="17">
        <f>Details2!H1196</f>
        <v>163</v>
      </c>
      <c r="I41" s="17">
        <f>Details2!I1196</f>
        <v>0</v>
      </c>
      <c r="J41" s="17">
        <f>Details2!J1196</f>
        <v>2</v>
      </c>
      <c r="K41" s="17">
        <f>Details2!K1196</f>
        <v>0</v>
      </c>
    </row>
    <row r="42" spans="2:11" x14ac:dyDescent="0.2">
      <c r="B42" t="str">
        <f>Details2!B1197</f>
        <v>Air Force</v>
      </c>
      <c r="C42" t="str">
        <f>Details2!C1197</f>
        <v>0101</v>
      </c>
      <c r="D42" t="str">
        <f>Details2!D1197</f>
        <v>Shaw AFB (20th Medical Group)</v>
      </c>
      <c r="E42" t="str">
        <f>Details2!E1197</f>
        <v>C</v>
      </c>
      <c r="F42" s="17">
        <f>Details2!F1197</f>
        <v>224</v>
      </c>
      <c r="G42" s="17">
        <f>Details2!G1197</f>
        <v>431</v>
      </c>
      <c r="H42" s="17">
        <f>Details2!H1197</f>
        <v>321</v>
      </c>
      <c r="I42" s="17">
        <f>Details2!I1197</f>
        <v>0</v>
      </c>
      <c r="J42" s="17">
        <f>Details2!J1197</f>
        <v>36</v>
      </c>
      <c r="K42" s="17">
        <f>Details2!K1197</f>
        <v>96</v>
      </c>
    </row>
    <row r="43" spans="2:11" x14ac:dyDescent="0.2">
      <c r="B43" t="str">
        <f>Details2!B1198</f>
        <v>Air Force</v>
      </c>
      <c r="C43" t="str">
        <f>Details2!C1198</f>
        <v>0106</v>
      </c>
      <c r="D43" t="str">
        <f>Details2!D1198</f>
        <v>Ellsworth AFB (28th Medical Group)</v>
      </c>
      <c r="E43" t="str">
        <f>Details2!E1198</f>
        <v>C</v>
      </c>
      <c r="F43" s="17">
        <f>Details2!F1198</f>
        <v>38</v>
      </c>
      <c r="G43" s="17">
        <f>Details2!G1198</f>
        <v>132</v>
      </c>
      <c r="H43" s="17">
        <f>Details2!H1198</f>
        <v>128</v>
      </c>
      <c r="I43" s="17">
        <f>Details2!I1198</f>
        <v>0</v>
      </c>
      <c r="J43" s="17">
        <f>Details2!J1198</f>
        <v>31</v>
      </c>
      <c r="K43" s="17">
        <f>Details2!K1198</f>
        <v>1</v>
      </c>
    </row>
    <row r="44" spans="2:11" x14ac:dyDescent="0.2">
      <c r="B44" t="str">
        <f>Details2!B1199</f>
        <v>Air Force</v>
      </c>
      <c r="C44" t="str">
        <f>Details2!C1199</f>
        <v>0112</v>
      </c>
      <c r="D44" t="str">
        <f>Details2!D1199</f>
        <v>Dyess AFB (7th Medical Group)</v>
      </c>
      <c r="E44" t="str">
        <f>Details2!E1199</f>
        <v>C</v>
      </c>
      <c r="F44" s="17">
        <f>Details2!F1199</f>
        <v>2</v>
      </c>
      <c r="G44" s="17">
        <f>Details2!G1199</f>
        <v>64</v>
      </c>
      <c r="H44" s="17">
        <f>Details2!H1199</f>
        <v>144</v>
      </c>
      <c r="I44" s="17">
        <f>Details2!I1199</f>
        <v>0</v>
      </c>
      <c r="J44" s="17">
        <f>Details2!J1199</f>
        <v>0</v>
      </c>
      <c r="K44" s="17">
        <f>Details2!K1199</f>
        <v>4</v>
      </c>
    </row>
    <row r="45" spans="2:11" x14ac:dyDescent="0.2">
      <c r="B45" t="str">
        <f>Details2!B1200</f>
        <v>Air Force</v>
      </c>
      <c r="C45" t="str">
        <f>Details2!C1200</f>
        <v>0113</v>
      </c>
      <c r="D45" t="str">
        <f>Details2!D1200</f>
        <v>Sheppard AFB (82nd Medical Group)</v>
      </c>
      <c r="E45" t="str">
        <f>Details2!E1200</f>
        <v>C</v>
      </c>
      <c r="F45" s="17">
        <f>Details2!F1200</f>
        <v>94</v>
      </c>
      <c r="G45" s="17">
        <f>Details2!G1200</f>
        <v>319</v>
      </c>
      <c r="H45" s="17">
        <f>Details2!H1200</f>
        <v>295</v>
      </c>
      <c r="I45" s="17">
        <f>Details2!I1200</f>
        <v>0</v>
      </c>
      <c r="J45" s="17">
        <f>Details2!J1200</f>
        <v>23</v>
      </c>
      <c r="K45" s="17">
        <f>Details2!K1200</f>
        <v>132</v>
      </c>
    </row>
    <row r="46" spans="2:11" x14ac:dyDescent="0.2">
      <c r="B46" t="str">
        <f>Details2!B1201</f>
        <v>Air Force</v>
      </c>
      <c r="C46" t="str">
        <f>Details2!C1201</f>
        <v>0114</v>
      </c>
      <c r="D46" t="str">
        <f>Details2!D1201</f>
        <v>Laughlin AFB (47th Medical Group)</v>
      </c>
      <c r="E46" t="str">
        <f>Details2!E1201</f>
        <v>C</v>
      </c>
      <c r="F46" s="17">
        <f>Details2!F1201</f>
        <v>14</v>
      </c>
      <c r="G46" s="17">
        <f>Details2!G1201</f>
        <v>19</v>
      </c>
      <c r="H46" s="17">
        <f>Details2!H1201</f>
        <v>46</v>
      </c>
      <c r="I46" s="17">
        <f>Details2!I1201</f>
        <v>0</v>
      </c>
      <c r="J46" s="17">
        <f>Details2!J1201</f>
        <v>6</v>
      </c>
      <c r="K46" s="17">
        <f>Details2!K1201</f>
        <v>5</v>
      </c>
    </row>
    <row r="47" spans="2:11" x14ac:dyDescent="0.2">
      <c r="B47" t="str">
        <f>Details2!B1202</f>
        <v>Air Force</v>
      </c>
      <c r="C47" t="str">
        <f>Details2!C1202</f>
        <v>0117</v>
      </c>
      <c r="D47" t="str">
        <f>Details2!D1202</f>
        <v>Lackland AFB (59th Medical Wing)</v>
      </c>
      <c r="E47" t="str">
        <f>Details2!E1202</f>
        <v>H</v>
      </c>
      <c r="F47" s="17">
        <f>Details2!F1202</f>
        <v>555</v>
      </c>
      <c r="G47" s="17">
        <f>Details2!G1202</f>
        <v>2432</v>
      </c>
      <c r="H47" s="17">
        <f>Details2!H1202</f>
        <v>635</v>
      </c>
      <c r="I47" s="17">
        <f>Details2!I1202</f>
        <v>0</v>
      </c>
      <c r="J47" s="17">
        <f>Details2!J1202</f>
        <v>56</v>
      </c>
      <c r="K47" s="17">
        <f>Details2!K1202</f>
        <v>799</v>
      </c>
    </row>
    <row r="48" spans="2:11" x14ac:dyDescent="0.2">
      <c r="B48" t="str">
        <f>Details2!B1203</f>
        <v>Air Force</v>
      </c>
      <c r="C48" t="str">
        <f>Details2!C1203</f>
        <v>0119</v>
      </c>
      <c r="D48" t="str">
        <f>Details2!D1203</f>
        <v>Hill AFB (75th Medical Group)</v>
      </c>
      <c r="E48" t="str">
        <f>Details2!E1203</f>
        <v>C</v>
      </c>
      <c r="F48" s="17">
        <f>Details2!F1203</f>
        <v>1108</v>
      </c>
      <c r="G48" s="17">
        <f>Details2!G1203</f>
        <v>282</v>
      </c>
      <c r="H48" s="17">
        <f>Details2!H1203</f>
        <v>641</v>
      </c>
      <c r="I48" s="17">
        <f>Details2!I1203</f>
        <v>0</v>
      </c>
      <c r="J48" s="17">
        <f>Details2!J1203</f>
        <v>735</v>
      </c>
      <c r="K48" s="17">
        <f>Details2!K1203</f>
        <v>500</v>
      </c>
    </row>
    <row r="49" spans="2:13" x14ac:dyDescent="0.2">
      <c r="B49" t="str">
        <f>Details2!B1204</f>
        <v>Air Force</v>
      </c>
      <c r="C49" t="str">
        <f>Details2!C1204</f>
        <v>0120</v>
      </c>
      <c r="D49" t="str">
        <f>Details2!D1204</f>
        <v>Langley AFB (1st Medical Group)</v>
      </c>
      <c r="E49" t="str">
        <f>Details2!E1204</f>
        <v>H</v>
      </c>
      <c r="F49" s="17">
        <f>Details2!F1204</f>
        <v>183</v>
      </c>
      <c r="G49" s="17">
        <f>Details2!G1204</f>
        <v>680</v>
      </c>
      <c r="H49" s="17">
        <f>Details2!H1204</f>
        <v>662</v>
      </c>
      <c r="I49" s="17">
        <f>Details2!I1204</f>
        <v>0</v>
      </c>
      <c r="J49" s="17">
        <f>Details2!J1204</f>
        <v>163</v>
      </c>
      <c r="K49" s="17">
        <f>Details2!K1204</f>
        <v>480</v>
      </c>
    </row>
    <row r="50" spans="2:13" x14ac:dyDescent="0.2">
      <c r="B50" t="str">
        <f>Details2!B1205</f>
        <v>Air Force</v>
      </c>
      <c r="C50" t="str">
        <f>Details2!C1205</f>
        <v>0128</v>
      </c>
      <c r="D50" t="str">
        <f>Details2!D1205</f>
        <v>Fairchild AFB (92nd Medical Group)</v>
      </c>
      <c r="E50" t="str">
        <f>Details2!E1205</f>
        <v>C</v>
      </c>
      <c r="F50" s="17">
        <f>Details2!F1205</f>
        <v>264</v>
      </c>
      <c r="G50" s="17">
        <f>Details2!G1205</f>
        <v>256</v>
      </c>
      <c r="H50" s="17">
        <f>Details2!H1205</f>
        <v>180</v>
      </c>
      <c r="I50" s="17">
        <f>Details2!I1205</f>
        <v>0</v>
      </c>
      <c r="J50" s="17">
        <f>Details2!J1205</f>
        <v>372</v>
      </c>
      <c r="K50" s="17">
        <f>Details2!K1205</f>
        <v>64</v>
      </c>
    </row>
    <row r="51" spans="2:13" x14ac:dyDescent="0.2">
      <c r="B51" t="str">
        <f>Details2!B1206</f>
        <v>Air Force</v>
      </c>
      <c r="C51" t="str">
        <f>Details2!C1206</f>
        <v>0129</v>
      </c>
      <c r="D51" t="str">
        <f>Details2!D1206</f>
        <v>F.E. Warren AFB (90th Medical Group)</v>
      </c>
      <c r="E51" t="str">
        <f>Details2!E1206</f>
        <v>C</v>
      </c>
      <c r="F51" s="17">
        <f>Details2!F1206</f>
        <v>254</v>
      </c>
      <c r="G51" s="17">
        <f>Details2!G1206</f>
        <v>241</v>
      </c>
      <c r="H51" s="17">
        <f>Details2!H1206</f>
        <v>138</v>
      </c>
      <c r="I51" s="17">
        <f>Details2!I1206</f>
        <v>0</v>
      </c>
      <c r="J51" s="17">
        <f>Details2!J1206</f>
        <v>123</v>
      </c>
      <c r="K51" s="17">
        <f>Details2!K1206</f>
        <v>200</v>
      </c>
    </row>
    <row r="52" spans="2:13" x14ac:dyDescent="0.2">
      <c r="B52" t="str">
        <f>Details2!B1207</f>
        <v>Air Force</v>
      </c>
      <c r="C52" t="str">
        <f>Details2!C1207</f>
        <v>0203</v>
      </c>
      <c r="D52" t="str">
        <f>Details2!D1207</f>
        <v>Eielson AFB (354th Medical Group)</v>
      </c>
      <c r="E52" t="str">
        <f>Details2!E1207</f>
        <v>C</v>
      </c>
      <c r="F52" s="17">
        <f>Details2!F1207</f>
        <v>22</v>
      </c>
      <c r="G52" s="17">
        <f>Details2!G1207</f>
        <v>76</v>
      </c>
      <c r="H52" s="17">
        <f>Details2!H1207</f>
        <v>33</v>
      </c>
      <c r="I52" s="17">
        <f>Details2!I1207</f>
        <v>0</v>
      </c>
      <c r="J52" s="17">
        <f>Details2!J1207</f>
        <v>0</v>
      </c>
      <c r="K52" s="17">
        <f>Details2!K1207</f>
        <v>77</v>
      </c>
    </row>
    <row r="53" spans="2:13" x14ac:dyDescent="0.2">
      <c r="B53" t="str">
        <f>Details2!B1208</f>
        <v>Air Force</v>
      </c>
      <c r="C53" t="str">
        <f>Details2!C1208</f>
        <v>0248</v>
      </c>
      <c r="D53" t="str">
        <f>Details2!D1208</f>
        <v>Los Angeles AFB (61st Medical Squad)</v>
      </c>
      <c r="E53" t="str">
        <f>Details2!E1208</f>
        <v>C</v>
      </c>
      <c r="F53" s="17">
        <f>Details2!F1208</f>
        <v>145</v>
      </c>
      <c r="G53" s="17">
        <f>Details2!G1208</f>
        <v>68</v>
      </c>
      <c r="H53" s="17">
        <f>Details2!H1208</f>
        <v>58</v>
      </c>
      <c r="I53" s="17">
        <f>Details2!I1208</f>
        <v>881</v>
      </c>
      <c r="J53" s="17">
        <f>Details2!J1208</f>
        <v>129</v>
      </c>
      <c r="K53" s="17">
        <f>Details2!K1208</f>
        <v>78</v>
      </c>
    </row>
    <row r="54" spans="2:13" x14ac:dyDescent="0.2">
      <c r="B54" t="str">
        <f>Details2!B1209</f>
        <v>Air Force</v>
      </c>
      <c r="C54" t="str">
        <f>Details2!C1209</f>
        <v>0250</v>
      </c>
      <c r="D54" t="str">
        <f>Details2!D1209</f>
        <v>McClellan AFB (77th Medical Group)</v>
      </c>
      <c r="E54" t="str">
        <f>Details2!E1209</f>
        <v>I</v>
      </c>
      <c r="F54" s="17" t="str">
        <f>Details2!F1209</f>
        <v>NULL</v>
      </c>
      <c r="G54" s="17" t="str">
        <f>Details2!G1209</f>
        <v>NULL</v>
      </c>
      <c r="H54" s="17" t="str">
        <f>Details2!H1209</f>
        <v>NULL</v>
      </c>
      <c r="I54" s="17" t="str">
        <f>Details2!I1209</f>
        <v>NULL</v>
      </c>
      <c r="J54" s="17" t="str">
        <f>Details2!J1209</f>
        <v>NULL</v>
      </c>
      <c r="K54" s="17" t="str">
        <f>Details2!K1209</f>
        <v>NULL</v>
      </c>
    </row>
    <row r="55" spans="2:13" x14ac:dyDescent="0.2">
      <c r="B55" t="str">
        <f>Details2!B1210</f>
        <v>Air Force</v>
      </c>
      <c r="C55" t="str">
        <f>Details2!C1210</f>
        <v>0252</v>
      </c>
      <c r="D55" t="str">
        <f>Details2!D1210</f>
        <v>Peterson AFB (21st Medical Group)</v>
      </c>
      <c r="E55" t="str">
        <f>Details2!E1210</f>
        <v>C</v>
      </c>
      <c r="F55" s="17">
        <f>Details2!F1210</f>
        <v>529</v>
      </c>
      <c r="G55" s="17">
        <f>Details2!G1210</f>
        <v>267</v>
      </c>
      <c r="H55" s="17">
        <f>Details2!H1210</f>
        <v>208</v>
      </c>
      <c r="I55" s="17">
        <f>Details2!I1210</f>
        <v>0</v>
      </c>
      <c r="J55" s="17">
        <f>Details2!J1210</f>
        <v>160</v>
      </c>
      <c r="K55" s="17">
        <f>Details2!K1210</f>
        <v>74</v>
      </c>
    </row>
    <row r="56" spans="2:13" x14ac:dyDescent="0.2">
      <c r="B56" t="str">
        <f>Details2!B1211</f>
        <v>Air Force</v>
      </c>
      <c r="C56" t="str">
        <f>Details2!C1211</f>
        <v>0287</v>
      </c>
      <c r="D56" t="str">
        <f>Details2!D1211</f>
        <v>Hickam AFB (15th Medical Group)</v>
      </c>
      <c r="E56" t="str">
        <f>Details2!E1211</f>
        <v>C</v>
      </c>
      <c r="F56" s="17">
        <f>Details2!F1211</f>
        <v>9</v>
      </c>
      <c r="G56" s="17">
        <f>Details2!G1211</f>
        <v>50</v>
      </c>
      <c r="H56" s="17">
        <f>Details2!H1211</f>
        <v>21</v>
      </c>
      <c r="I56" s="17">
        <f>Details2!I1211</f>
        <v>0</v>
      </c>
      <c r="J56" s="17">
        <f>Details2!J1211</f>
        <v>128</v>
      </c>
      <c r="K56" s="17">
        <f>Details2!K1211</f>
        <v>47</v>
      </c>
    </row>
    <row r="57" spans="2:13" x14ac:dyDescent="0.2">
      <c r="B57" t="str">
        <f>Details2!B1212</f>
        <v>Air Force</v>
      </c>
      <c r="C57" t="str">
        <f>Details2!C1212</f>
        <v>0310</v>
      </c>
      <c r="D57" t="str">
        <f>Details2!D1212</f>
        <v>Hanscom AFB (66th Medical Group)</v>
      </c>
      <c r="E57" t="str">
        <f>Details2!E1212</f>
        <v>C</v>
      </c>
      <c r="F57" s="17">
        <f>Details2!F1212</f>
        <v>191</v>
      </c>
      <c r="G57" s="17">
        <f>Details2!G1212</f>
        <v>133</v>
      </c>
      <c r="H57" s="17">
        <f>Details2!H1212</f>
        <v>136</v>
      </c>
      <c r="I57" s="17">
        <f>Details2!I1212</f>
        <v>0</v>
      </c>
      <c r="J57" s="17">
        <f>Details2!J1212</f>
        <v>44</v>
      </c>
      <c r="K57" s="17">
        <f>Details2!K1212</f>
        <v>43</v>
      </c>
    </row>
    <row r="58" spans="2:13" x14ac:dyDescent="0.2">
      <c r="B58" t="str">
        <f>Details2!B1213</f>
        <v>Air Force</v>
      </c>
      <c r="C58" t="str">
        <f>Details2!C1213</f>
        <v>0326</v>
      </c>
      <c r="D58" t="str">
        <f>Details2!D1213</f>
        <v>McGuire AFB (305th Medical Group)</v>
      </c>
      <c r="E58" t="str">
        <f>Details2!E1213</f>
        <v>C</v>
      </c>
      <c r="F58" s="17">
        <f>Details2!F1213</f>
        <v>348</v>
      </c>
      <c r="G58" s="17">
        <f>Details2!G1213</f>
        <v>49</v>
      </c>
      <c r="H58" s="17">
        <f>Details2!H1213</f>
        <v>145</v>
      </c>
      <c r="I58" s="17">
        <f>Details2!I1213</f>
        <v>0</v>
      </c>
      <c r="J58" s="17">
        <f>Details2!J1213</f>
        <v>24</v>
      </c>
      <c r="K58" s="17">
        <f>Details2!K1213</f>
        <v>32</v>
      </c>
    </row>
    <row r="59" spans="2:13" x14ac:dyDescent="0.2">
      <c r="B59" t="str">
        <f>Details2!B1214</f>
        <v>Air Force</v>
      </c>
      <c r="C59" t="str">
        <f>Details2!C1214</f>
        <v>0335</v>
      </c>
      <c r="D59" t="str">
        <f>Details2!D1214</f>
        <v>Pope AFB (43rd Medical Group)</v>
      </c>
      <c r="E59" t="str">
        <f>Details2!E1214</f>
        <v>C</v>
      </c>
      <c r="F59" s="17">
        <f>Details2!F1214</f>
        <v>0</v>
      </c>
      <c r="G59" s="17" t="str">
        <f>Details2!G1214</f>
        <v>NULL</v>
      </c>
      <c r="H59" s="17" t="str">
        <f>Details2!H1214</f>
        <v>NULL</v>
      </c>
      <c r="I59" s="17" t="str">
        <f>Details2!I1214</f>
        <v>NULL</v>
      </c>
      <c r="J59" s="17" t="str">
        <f>Details2!J1214</f>
        <v>NULL</v>
      </c>
      <c r="K59" s="17" t="str">
        <f>Details2!K1214</f>
        <v>NULL</v>
      </c>
    </row>
    <row r="60" spans="2:13" x14ac:dyDescent="0.2">
      <c r="B60" t="str">
        <f>Details2!B1215</f>
        <v>Air Force</v>
      </c>
      <c r="C60" t="str">
        <f>Details2!C1215</f>
        <v>0338</v>
      </c>
      <c r="D60" t="str">
        <f>Details2!D1215</f>
        <v>Vance AFB (71st Medical Group)</v>
      </c>
      <c r="E60" t="str">
        <f>Details2!E1215</f>
        <v>C</v>
      </c>
      <c r="F60" s="17">
        <f>Details2!F1215</f>
        <v>83</v>
      </c>
      <c r="G60" s="17">
        <f>Details2!G1215</f>
        <v>103</v>
      </c>
      <c r="H60" s="17">
        <f>Details2!H1215</f>
        <v>150</v>
      </c>
      <c r="I60" s="17">
        <f>Details2!I1215</f>
        <v>0</v>
      </c>
      <c r="J60" s="17">
        <f>Details2!J1215</f>
        <v>4</v>
      </c>
      <c r="K60" s="17">
        <f>Details2!K1215</f>
        <v>26</v>
      </c>
    </row>
    <row r="61" spans="2:13" x14ac:dyDescent="0.2">
      <c r="B61" t="str">
        <f>Details2!B1216</f>
        <v>Air Force</v>
      </c>
      <c r="C61" t="str">
        <f>Details2!C1216</f>
        <v>0356</v>
      </c>
      <c r="D61" t="str">
        <f>Details2!D1216</f>
        <v>Charleston AFB (437th Medical Group)</v>
      </c>
      <c r="E61" t="str">
        <f>Details2!E1216</f>
        <v>C</v>
      </c>
      <c r="F61" s="17">
        <f>Details2!F1216</f>
        <v>388</v>
      </c>
      <c r="G61" s="17">
        <f>Details2!G1216</f>
        <v>367</v>
      </c>
      <c r="H61" s="17">
        <f>Details2!H1216</f>
        <v>207</v>
      </c>
      <c r="I61" s="17">
        <f>Details2!I1216</f>
        <v>0</v>
      </c>
      <c r="J61" s="17">
        <f>Details2!J1216</f>
        <v>27</v>
      </c>
      <c r="K61" s="17">
        <f>Details2!K1216</f>
        <v>110</v>
      </c>
    </row>
    <row r="62" spans="2:13" x14ac:dyDescent="0.2">
      <c r="B62" t="str">
        <f>Details2!B1217</f>
        <v>Air Force</v>
      </c>
      <c r="C62" t="str">
        <f>Details2!C1217</f>
        <v>0363</v>
      </c>
      <c r="D62" t="str">
        <f>Details2!D1217</f>
        <v>Brooks AFB (311th Medical Squad)</v>
      </c>
      <c r="E62" t="str">
        <f>Details2!E1217</f>
        <v>I</v>
      </c>
      <c r="F62" s="17" t="str">
        <f>Details2!F1217</f>
        <v>NULL</v>
      </c>
      <c r="G62" s="17" t="str">
        <f>Details2!G1217</f>
        <v>NULL</v>
      </c>
      <c r="H62" s="17" t="str">
        <f>Details2!H1217</f>
        <v>NULL</v>
      </c>
      <c r="I62" s="17" t="str">
        <f>Details2!I1217</f>
        <v>NULL</v>
      </c>
      <c r="J62" s="17" t="str">
        <f>Details2!J1217</f>
        <v>NULL</v>
      </c>
      <c r="K62" s="17" t="str">
        <f>Details2!K1217</f>
        <v>NULL</v>
      </c>
      <c r="M62" s="2"/>
    </row>
    <row r="63" spans="2:13" x14ac:dyDescent="0.2">
      <c r="B63" t="str">
        <f>Details2!B1218</f>
        <v>Air Force</v>
      </c>
      <c r="C63" t="str">
        <f>Details2!C1218</f>
        <v>0364</v>
      </c>
      <c r="D63" t="str">
        <f>Details2!D1218</f>
        <v>Goodfellow AFB (17th Medical Group)</v>
      </c>
      <c r="E63" t="str">
        <f>Details2!E1218</f>
        <v>C</v>
      </c>
      <c r="F63" s="17">
        <f>Details2!F1218</f>
        <v>64</v>
      </c>
      <c r="G63" s="17">
        <f>Details2!G1218</f>
        <v>136</v>
      </c>
      <c r="H63" s="17">
        <f>Details2!H1218</f>
        <v>156</v>
      </c>
      <c r="I63" s="17">
        <f>Details2!I1218</f>
        <v>0</v>
      </c>
      <c r="J63" s="17">
        <f>Details2!J1218</f>
        <v>0</v>
      </c>
      <c r="K63" s="17">
        <f>Details2!K1218</f>
        <v>73</v>
      </c>
    </row>
    <row r="64" spans="2:13" x14ac:dyDescent="0.2">
      <c r="B64" t="str">
        <f>Details2!B1219</f>
        <v>Air Force</v>
      </c>
      <c r="C64" t="str">
        <f>Details2!C1219</f>
        <v>0365</v>
      </c>
      <c r="D64" t="str">
        <f>Details2!D1219</f>
        <v>Kelly AFB</v>
      </c>
      <c r="E64" t="str">
        <f>Details2!E1219</f>
        <v>I</v>
      </c>
      <c r="F64" s="17" t="str">
        <f>Details2!F1219</f>
        <v>NULL</v>
      </c>
      <c r="G64" s="17" t="str">
        <f>Details2!G1219</f>
        <v>NULL</v>
      </c>
      <c r="H64" s="17" t="str">
        <f>Details2!H1219</f>
        <v>NULL</v>
      </c>
      <c r="I64" s="17" t="str">
        <f>Details2!I1219</f>
        <v>NULL</v>
      </c>
      <c r="J64" s="17" t="str">
        <f>Details2!J1219</f>
        <v>NULL</v>
      </c>
      <c r="K64" s="17" t="str">
        <f>Details2!K1219</f>
        <v>NULL</v>
      </c>
    </row>
    <row r="65" spans="2:16" x14ac:dyDescent="0.2">
      <c r="B65" t="str">
        <f>Details2!B1220</f>
        <v>Air Force</v>
      </c>
      <c r="C65" t="str">
        <f>Details2!C1220</f>
        <v>0366</v>
      </c>
      <c r="D65" t="str">
        <f>Details2!D1220</f>
        <v>Randolph AFB (12 Medical Group)</v>
      </c>
      <c r="E65" t="str">
        <f>Details2!E1220</f>
        <v>C</v>
      </c>
      <c r="F65" s="17">
        <f>Details2!F1220</f>
        <v>0</v>
      </c>
      <c r="G65" s="17">
        <f>Details2!G1220</f>
        <v>70</v>
      </c>
      <c r="H65" s="17">
        <f>Details2!H1220</f>
        <v>119</v>
      </c>
      <c r="I65" s="17">
        <f>Details2!I1220</f>
        <v>0</v>
      </c>
      <c r="J65" s="17">
        <f>Details2!J1220</f>
        <v>0</v>
      </c>
      <c r="K65" s="17">
        <f>Details2!K1220</f>
        <v>90</v>
      </c>
    </row>
    <row r="66" spans="2:16" x14ac:dyDescent="0.2">
      <c r="B66" t="str">
        <f>Details2!B1221</f>
        <v>Air Force</v>
      </c>
      <c r="C66" t="str">
        <f>Details2!C1221</f>
        <v>0395</v>
      </c>
      <c r="D66" t="str">
        <f>Details2!D1221</f>
        <v>McChord AFB (62nd Medical Group)</v>
      </c>
      <c r="E66" t="str">
        <f>Details2!E1221</f>
        <v>C</v>
      </c>
      <c r="F66" s="17" t="str">
        <f>Details2!F1221</f>
        <v>NULL</v>
      </c>
      <c r="G66" s="17" t="str">
        <f>Details2!G1221</f>
        <v>NULL</v>
      </c>
      <c r="H66" s="17" t="str">
        <f>Details2!H1221</f>
        <v>NULL</v>
      </c>
      <c r="I66" s="17" t="str">
        <f>Details2!I1221</f>
        <v>NULL</v>
      </c>
      <c r="J66" s="17" t="str">
        <f>Details2!J1221</f>
        <v>NULL</v>
      </c>
      <c r="K66" s="17" t="str">
        <f>Details2!K1221</f>
        <v>NULL</v>
      </c>
    </row>
    <row r="67" spans="2:16" x14ac:dyDescent="0.2">
      <c r="B67" t="str">
        <f>Details2!B1222</f>
        <v>Air Force</v>
      </c>
      <c r="C67" t="str">
        <f>Details2!C1222</f>
        <v>0413</v>
      </c>
      <c r="D67" t="str">
        <f>Details2!D1222</f>
        <v>Bolling AFB (579th Medical Group)</v>
      </c>
      <c r="E67" t="str">
        <f>Details2!E1222</f>
        <v>C</v>
      </c>
      <c r="F67" s="17">
        <f>Details2!F1222</f>
        <v>114</v>
      </c>
      <c r="G67" s="17">
        <f>Details2!G1222</f>
        <v>192</v>
      </c>
      <c r="H67" s="17">
        <f>Details2!H1222</f>
        <v>167</v>
      </c>
      <c r="I67" s="17">
        <f>Details2!I1222</f>
        <v>0</v>
      </c>
      <c r="J67" s="17">
        <f>Details2!J1222</f>
        <v>0</v>
      </c>
      <c r="K67" s="17">
        <f>Details2!K1222</f>
        <v>2</v>
      </c>
    </row>
    <row r="68" spans="2:16" x14ac:dyDescent="0.2">
      <c r="B68" t="str">
        <f>Details2!B1223</f>
        <v>Air Force</v>
      </c>
      <c r="C68" t="str">
        <f>Details2!C1223</f>
        <v>0633</v>
      </c>
      <c r="D68" t="str">
        <f>Details2!D1223</f>
        <v>48th Med Group (Lakenhealth)</v>
      </c>
      <c r="E68" t="str">
        <f>Details2!E1223</f>
        <v>H</v>
      </c>
      <c r="F68" s="17" t="str">
        <f>Details2!F1223</f>
        <v>NULL</v>
      </c>
      <c r="G68" s="17" t="str">
        <f>Details2!G1223</f>
        <v>NULL</v>
      </c>
      <c r="H68" s="17" t="str">
        <f>Details2!H1223</f>
        <v>NULL</v>
      </c>
      <c r="I68" s="17">
        <f>Details2!I1223</f>
        <v>0</v>
      </c>
      <c r="J68" s="17">
        <f>Details2!J1223</f>
        <v>0</v>
      </c>
      <c r="K68" s="17">
        <f>Details2!K1223</f>
        <v>176</v>
      </c>
    </row>
    <row r="69" spans="2:16" x14ac:dyDescent="0.2">
      <c r="B69" t="str">
        <f>Details2!B1224</f>
        <v>Air Force</v>
      </c>
      <c r="C69" t="str">
        <f>Details2!C1224</f>
        <v>0635</v>
      </c>
      <c r="D69" t="str">
        <f>Details2!D1224</f>
        <v>39th Med Group (Incirlik)</v>
      </c>
      <c r="E69" t="str">
        <f>Details2!E1224</f>
        <v>C</v>
      </c>
      <c r="F69" s="17" t="str">
        <f>Details2!F1224</f>
        <v>NULL</v>
      </c>
      <c r="G69" s="17" t="str">
        <f>Details2!G1224</f>
        <v>NULL</v>
      </c>
      <c r="H69" s="17" t="str">
        <f>Details2!H1224</f>
        <v>NULL</v>
      </c>
      <c r="I69" s="17">
        <f>Details2!I1224</f>
        <v>0</v>
      </c>
      <c r="J69" s="17">
        <f>Details2!J1224</f>
        <v>0</v>
      </c>
      <c r="K69" s="17">
        <f>Details2!K1224</f>
        <v>1</v>
      </c>
    </row>
    <row r="70" spans="2:16" x14ac:dyDescent="0.2">
      <c r="B70" t="str">
        <f>Details2!B1225</f>
        <v>Air Force</v>
      </c>
      <c r="C70" t="str">
        <f>Details2!C1225</f>
        <v>0637</v>
      </c>
      <c r="D70" t="str">
        <f>Details2!D1225</f>
        <v>8th Med Group (Kunsan AB)</v>
      </c>
      <c r="E70" t="str">
        <f>Details2!E1225</f>
        <v>C</v>
      </c>
      <c r="F70" s="17" t="str">
        <f>Details2!F1225</f>
        <v>NULL</v>
      </c>
      <c r="G70" s="17" t="str">
        <f>Details2!G1225</f>
        <v>NULL</v>
      </c>
      <c r="H70" s="17" t="str">
        <f>Details2!H1225</f>
        <v>NULL</v>
      </c>
      <c r="I70" s="17">
        <f>Details2!I1225</f>
        <v>0</v>
      </c>
      <c r="J70" s="17">
        <f>Details2!J1225</f>
        <v>0</v>
      </c>
      <c r="K70" s="17">
        <f>Details2!K1225</f>
        <v>0</v>
      </c>
    </row>
    <row r="71" spans="2:16" x14ac:dyDescent="0.2">
      <c r="B71" t="str">
        <f>Details2!B1226</f>
        <v>Air Force</v>
      </c>
      <c r="C71" t="str">
        <f>Details2!C1226</f>
        <v>0638</v>
      </c>
      <c r="D71" t="str">
        <f>Details2!D1226</f>
        <v>51st Medical Group (Osan)</v>
      </c>
      <c r="E71" t="str">
        <f>Details2!E1226</f>
        <v>H</v>
      </c>
      <c r="F71" s="17" t="str">
        <f>Details2!F1226</f>
        <v>NULL</v>
      </c>
      <c r="G71" s="17" t="str">
        <f>Details2!G1226</f>
        <v>NULL</v>
      </c>
      <c r="H71" s="17" t="str">
        <f>Details2!H1226</f>
        <v>NULL</v>
      </c>
      <c r="I71" s="17">
        <f>Details2!I1226</f>
        <v>0</v>
      </c>
      <c r="J71" s="17">
        <f>Details2!J1226</f>
        <v>113</v>
      </c>
      <c r="K71" s="17" t="str">
        <f>Details2!K1226</f>
        <v>NULL</v>
      </c>
      <c r="L71" s="2"/>
      <c r="M71" s="2"/>
      <c r="P71" s="2"/>
    </row>
    <row r="72" spans="2:16" x14ac:dyDescent="0.2">
      <c r="B72" t="str">
        <f>Details2!B1227</f>
        <v>Air Force</v>
      </c>
      <c r="C72" t="str">
        <f>Details2!C1227</f>
        <v>0639</v>
      </c>
      <c r="D72" t="str">
        <f>Details2!D1227</f>
        <v>35th Medical Group (Misawa)</v>
      </c>
      <c r="E72" t="str">
        <f>Details2!E1227</f>
        <v>H</v>
      </c>
      <c r="F72" s="17" t="str">
        <f>Details2!F1227</f>
        <v>NULL</v>
      </c>
      <c r="G72" s="17" t="str">
        <f>Details2!G1227</f>
        <v>NULL</v>
      </c>
      <c r="H72" s="17" t="str">
        <f>Details2!H1227</f>
        <v>NULL</v>
      </c>
      <c r="I72" s="17">
        <f>Details2!I1227</f>
        <v>0</v>
      </c>
      <c r="J72" s="17">
        <f>Details2!J1227</f>
        <v>4</v>
      </c>
      <c r="K72" s="17">
        <f>Details2!K1227</f>
        <v>43</v>
      </c>
      <c r="L72" s="2"/>
      <c r="M72" s="2"/>
      <c r="O72" s="4"/>
    </row>
    <row r="73" spans="2:16" x14ac:dyDescent="0.2">
      <c r="B73" t="str">
        <f>Details2!B1228</f>
        <v>Air Force</v>
      </c>
      <c r="C73" t="str">
        <f>Details2!C1228</f>
        <v>0640</v>
      </c>
      <c r="D73" t="str">
        <f>Details2!D1228</f>
        <v>374th Medical Group (Yokota)</v>
      </c>
      <c r="E73" t="str">
        <f>Details2!E1228</f>
        <v>H</v>
      </c>
      <c r="F73" s="17" t="str">
        <f>Details2!F1228</f>
        <v>NULL</v>
      </c>
      <c r="G73" s="17" t="str">
        <f>Details2!G1228</f>
        <v>NULL</v>
      </c>
      <c r="H73" s="17" t="str">
        <f>Details2!H1228</f>
        <v>NULL</v>
      </c>
      <c r="I73" s="17">
        <f>Details2!I1228</f>
        <v>0</v>
      </c>
      <c r="J73" s="17">
        <f>Details2!J1228</f>
        <v>8</v>
      </c>
      <c r="K73" s="17">
        <f>Details2!K1228</f>
        <v>8</v>
      </c>
      <c r="L73" s="21"/>
      <c r="M73" s="2"/>
      <c r="O73" s="4"/>
    </row>
    <row r="74" spans="2:16" x14ac:dyDescent="0.2">
      <c r="B74" t="str">
        <f>Details2!B1229</f>
        <v>Air Force</v>
      </c>
      <c r="C74" t="str">
        <f>Details2!C1229</f>
        <v>0799</v>
      </c>
      <c r="D74" t="str">
        <f>Details2!D1229</f>
        <v>470th Med Group (Geilenkirchen AB)</v>
      </c>
      <c r="E74" t="str">
        <f>Details2!E1229</f>
        <v>C</v>
      </c>
      <c r="F74" s="17" t="str">
        <f>Details2!F1229</f>
        <v>NULL</v>
      </c>
      <c r="G74" s="17" t="str">
        <f>Details2!G1229</f>
        <v>NULL</v>
      </c>
      <c r="H74" s="17" t="str">
        <f>Details2!H1229</f>
        <v>NULL</v>
      </c>
      <c r="I74" s="17" t="str">
        <f>Details2!I1229</f>
        <v>NULL</v>
      </c>
      <c r="J74" s="17" t="str">
        <f>Details2!J1229</f>
        <v>NULL</v>
      </c>
      <c r="K74" s="17" t="str">
        <f>Details2!K1229</f>
        <v>NULL</v>
      </c>
      <c r="L74" s="2"/>
      <c r="M74" s="2"/>
      <c r="O74" s="4"/>
    </row>
    <row r="75" spans="2:16" x14ac:dyDescent="0.2">
      <c r="B75" t="str">
        <f>Details2!B1230</f>
        <v>Air Force</v>
      </c>
      <c r="C75" t="str">
        <f>Details2!C1230</f>
        <v>0802</v>
      </c>
      <c r="D75" t="str">
        <f>Details2!D1230</f>
        <v>Andersen JB (36th Med Group)</v>
      </c>
      <c r="E75" t="str">
        <f>Details2!E1230</f>
        <v>C</v>
      </c>
      <c r="F75" s="17" t="str">
        <f>Details2!F1230</f>
        <v>NULL</v>
      </c>
      <c r="G75" s="17" t="str">
        <f>Details2!G1230</f>
        <v>NULL</v>
      </c>
      <c r="H75" s="17" t="str">
        <f>Details2!H1230</f>
        <v>NULL</v>
      </c>
      <c r="I75" s="17">
        <f>Details2!I1230</f>
        <v>0</v>
      </c>
      <c r="J75" s="17">
        <f>Details2!J1230</f>
        <v>0</v>
      </c>
      <c r="K75" s="17">
        <f>Details2!K1230</f>
        <v>7</v>
      </c>
      <c r="L75" s="2"/>
      <c r="M75" s="2"/>
      <c r="O75" s="4"/>
    </row>
    <row r="76" spans="2:16" x14ac:dyDescent="0.2">
      <c r="B76" t="str">
        <f>Details2!B1231</f>
        <v>Air Force</v>
      </c>
      <c r="C76" t="str">
        <f>Details2!C1231</f>
        <v>0804</v>
      </c>
      <c r="D76" t="str">
        <f>Details2!D1231</f>
        <v>18th Medical Group (Kadena AB)</v>
      </c>
      <c r="E76" t="str">
        <f>Details2!E1231</f>
        <v>C</v>
      </c>
      <c r="F76" s="17" t="str">
        <f>Details2!F1231</f>
        <v>NULL</v>
      </c>
      <c r="G76" s="17" t="str">
        <f>Details2!G1231</f>
        <v>NULL</v>
      </c>
      <c r="H76" s="17" t="str">
        <f>Details2!H1231</f>
        <v>NULL</v>
      </c>
      <c r="I76" s="17">
        <f>Details2!I1231</f>
        <v>0</v>
      </c>
      <c r="J76" s="17">
        <f>Details2!J1231</f>
        <v>4</v>
      </c>
      <c r="K76" s="17">
        <f>Details2!K1231</f>
        <v>28</v>
      </c>
      <c r="L76" s="2"/>
      <c r="M76" s="2"/>
      <c r="O76" s="4"/>
    </row>
    <row r="77" spans="2:16" x14ac:dyDescent="0.2">
      <c r="B77" t="str">
        <f>Details2!B1232</f>
        <v>Air Force</v>
      </c>
      <c r="C77" t="str">
        <f>Details2!C1232</f>
        <v>0805</v>
      </c>
      <c r="D77" t="str">
        <f>Details2!D1232</f>
        <v>52nd Medical Group (Spangdahlem)</v>
      </c>
      <c r="E77" t="str">
        <f>Details2!E1232</f>
        <v>C</v>
      </c>
      <c r="F77" s="17" t="str">
        <f>Details2!F1232</f>
        <v>NULL</v>
      </c>
      <c r="G77" s="17" t="str">
        <f>Details2!G1232</f>
        <v>NULL</v>
      </c>
      <c r="H77" s="17" t="str">
        <f>Details2!H1232</f>
        <v>NULL</v>
      </c>
      <c r="I77" s="17">
        <f>Details2!I1232</f>
        <v>0</v>
      </c>
      <c r="J77" s="17">
        <f>Details2!J1232</f>
        <v>4</v>
      </c>
      <c r="K77" s="17">
        <f>Details2!K1232</f>
        <v>16</v>
      </c>
      <c r="L77" s="2"/>
      <c r="M77" s="2"/>
    </row>
    <row r="78" spans="2:16" x14ac:dyDescent="0.2">
      <c r="B78" t="str">
        <f>Details2!B1233</f>
        <v>Air Force</v>
      </c>
      <c r="C78" t="str">
        <f>Details2!C1233</f>
        <v>0806</v>
      </c>
      <c r="D78" t="str">
        <f>Details2!D1233</f>
        <v>86th Medical Group-Ramstein (Ramstein AB)</v>
      </c>
      <c r="E78" t="str">
        <f>Details2!E1233</f>
        <v>C</v>
      </c>
      <c r="F78" s="17" t="str">
        <f>Details2!F1233</f>
        <v>NULL</v>
      </c>
      <c r="G78" s="17" t="str">
        <f>Details2!G1233</f>
        <v>NULL</v>
      </c>
      <c r="H78" s="17" t="str">
        <f>Details2!H1233</f>
        <v>NULL</v>
      </c>
      <c r="I78" s="17">
        <f>Details2!I1233</f>
        <v>0</v>
      </c>
      <c r="J78" s="17">
        <f>Details2!J1233</f>
        <v>0</v>
      </c>
      <c r="K78" s="17">
        <f>Details2!K1233</f>
        <v>25</v>
      </c>
      <c r="L78" s="2"/>
      <c r="M78" s="2"/>
    </row>
    <row r="79" spans="2:16" x14ac:dyDescent="0.2">
      <c r="B79" t="str">
        <f>Details2!B1234</f>
        <v>Air Force</v>
      </c>
      <c r="C79" t="str">
        <f>Details2!C1234</f>
        <v>0808</v>
      </c>
      <c r="D79" t="str">
        <f>Details2!D1234</f>
        <v>31st Medical Group (Aviano)</v>
      </c>
      <c r="E79" t="str">
        <f>Details2!E1234</f>
        <v>H</v>
      </c>
      <c r="F79" s="17" t="str">
        <f>Details2!F1234</f>
        <v>NULL</v>
      </c>
      <c r="G79" s="17" t="str">
        <f>Details2!G1234</f>
        <v>NULL</v>
      </c>
      <c r="H79" s="17" t="str">
        <f>Details2!H1234</f>
        <v>NULL</v>
      </c>
      <c r="I79" s="17">
        <f>Details2!I1234</f>
        <v>0</v>
      </c>
      <c r="J79" s="17">
        <f>Details2!J1234</f>
        <v>0</v>
      </c>
      <c r="K79" s="17" t="str">
        <f>Details2!K1234</f>
        <v>NULL</v>
      </c>
      <c r="L79" s="2"/>
      <c r="M79" s="2"/>
      <c r="N79" s="9"/>
    </row>
    <row r="80" spans="2:16" x14ac:dyDescent="0.2">
      <c r="B80" t="str">
        <f>Details2!B1235</f>
        <v>Air Force</v>
      </c>
      <c r="C80" t="str">
        <f>Details2!C1235</f>
        <v>7139</v>
      </c>
      <c r="D80" t="str">
        <f>Details2!D1235</f>
        <v>Hurlburt FLD (1st Special Operations Medical Group)</v>
      </c>
      <c r="E80" t="str">
        <f>Details2!E1235</f>
        <v>C</v>
      </c>
      <c r="F80" s="17">
        <f>Details2!F1235</f>
        <v>101</v>
      </c>
      <c r="G80" s="17">
        <f>Details2!G1235</f>
        <v>193</v>
      </c>
      <c r="H80" s="17">
        <f>Details2!H1235</f>
        <v>131</v>
      </c>
      <c r="I80" s="17">
        <f>Details2!I1235</f>
        <v>0</v>
      </c>
      <c r="J80" s="17">
        <f>Details2!J1235</f>
        <v>0</v>
      </c>
      <c r="K80" s="17">
        <f>Details2!K1235</f>
        <v>3</v>
      </c>
      <c r="N80" s="9"/>
    </row>
    <row r="81" spans="2:14" x14ac:dyDescent="0.2">
      <c r="B81" t="str">
        <f>Details2!B1236</f>
        <v>Air Force</v>
      </c>
      <c r="C81" t="str">
        <f>Details2!C1236</f>
        <v>7200</v>
      </c>
      <c r="D81" t="str">
        <f>Details2!D1236</f>
        <v>Buckley AFB (460th Medical Squadron)</v>
      </c>
      <c r="E81" t="str">
        <f>Details2!E1236</f>
        <v>C</v>
      </c>
      <c r="F81" s="17">
        <f>Details2!F1236</f>
        <v>660</v>
      </c>
      <c r="G81" s="17">
        <f>Details2!G1236</f>
        <v>334</v>
      </c>
      <c r="H81" s="17">
        <f>Details2!H1236</f>
        <v>133</v>
      </c>
      <c r="I81" s="17">
        <f>Details2!I1236</f>
        <v>0</v>
      </c>
      <c r="J81" s="17">
        <f>Details2!J1236</f>
        <v>50</v>
      </c>
      <c r="K81" s="17">
        <f>Details2!K1236</f>
        <v>291</v>
      </c>
      <c r="N81" s="9"/>
    </row>
    <row r="82" spans="2:14" x14ac:dyDescent="0.2">
      <c r="B82" t="str">
        <f>Details2!B1237</f>
        <v>ALL</v>
      </c>
      <c r="C82" t="str">
        <f>Details2!C1237</f>
        <v>0000</v>
      </c>
      <c r="D82" t="str">
        <f>Details2!D1237</f>
        <v>UBO Administrator</v>
      </c>
      <c r="E82" t="str">
        <f>Details2!E1237</f>
        <v>NULL</v>
      </c>
      <c r="F82" s="17" t="str">
        <f>Details2!F1237</f>
        <v>NULL</v>
      </c>
      <c r="G82" s="17" t="str">
        <f>Details2!G1237</f>
        <v>NULL</v>
      </c>
      <c r="H82" s="17" t="str">
        <f>Details2!H1237</f>
        <v>NULL</v>
      </c>
      <c r="I82" s="17" t="str">
        <f>Details2!I1237</f>
        <v>NULL</v>
      </c>
      <c r="J82" s="17" t="str">
        <f>Details2!J1237</f>
        <v>NULL</v>
      </c>
      <c r="K82" s="17" t="str">
        <f>Details2!K1237</f>
        <v>NULL</v>
      </c>
      <c r="L82" s="9"/>
      <c r="M82" s="9"/>
      <c r="N82" s="9"/>
    </row>
    <row r="83" spans="2:14" x14ac:dyDescent="0.2">
      <c r="B83" t="str">
        <f>Details2!B1238</f>
        <v>Army</v>
      </c>
      <c r="C83" t="str">
        <f>Details2!C1238</f>
        <v>0001</v>
      </c>
      <c r="D83" t="str">
        <f>Details2!D1238</f>
        <v>Redstone Arsenal (Fox Army Health Clinic)</v>
      </c>
      <c r="E83" t="str">
        <f>Details2!E1238</f>
        <v>C</v>
      </c>
      <c r="F83" s="17">
        <f>Details2!F1238</f>
        <v>183</v>
      </c>
      <c r="G83" s="17">
        <f>Details2!G1238</f>
        <v>18</v>
      </c>
      <c r="H83" s="17">
        <f>Details2!H1238</f>
        <v>116</v>
      </c>
      <c r="I83" s="17">
        <f>Details2!I1238</f>
        <v>0</v>
      </c>
      <c r="J83" s="17">
        <f>Details2!J1238</f>
        <v>1775</v>
      </c>
      <c r="K83" s="17">
        <f>Details2!K1238</f>
        <v>2442</v>
      </c>
      <c r="L83" s="9"/>
      <c r="M83" s="9"/>
    </row>
    <row r="84" spans="2:14" x14ac:dyDescent="0.2">
      <c r="B84" t="str">
        <f>Details2!B1239</f>
        <v>Army</v>
      </c>
      <c r="C84" t="str">
        <f>Details2!C1239</f>
        <v>0002</v>
      </c>
      <c r="D84" t="str">
        <f>Details2!D1239</f>
        <v>Ft. McClellan (Patterson ACH)</v>
      </c>
      <c r="E84" t="str">
        <f>Details2!E1239</f>
        <v>I</v>
      </c>
      <c r="F84" s="17" t="str">
        <f>Details2!F1239</f>
        <v>NULL</v>
      </c>
      <c r="G84" s="17" t="str">
        <f>Details2!G1239</f>
        <v>NULL</v>
      </c>
      <c r="H84" s="17" t="str">
        <f>Details2!H1239</f>
        <v>NULL</v>
      </c>
      <c r="I84" s="17" t="str">
        <f>Details2!I1239</f>
        <v>NULL</v>
      </c>
      <c r="J84" s="17" t="str">
        <f>Details2!J1239</f>
        <v>NULL</v>
      </c>
      <c r="K84" s="17" t="str">
        <f>Details2!K1239</f>
        <v>NULL</v>
      </c>
      <c r="L84" s="9"/>
      <c r="M84" s="9"/>
      <c r="N84" s="3"/>
    </row>
    <row r="85" spans="2:14" x14ac:dyDescent="0.2">
      <c r="B85" t="str">
        <f>Details2!B1240</f>
        <v>Army</v>
      </c>
      <c r="C85" t="str">
        <f>Details2!C1240</f>
        <v>0003</v>
      </c>
      <c r="D85" t="str">
        <f>Details2!D1240</f>
        <v>Ft. Rucker (Lyster Army Health Clinic)</v>
      </c>
      <c r="E85" t="str">
        <f>Details2!E1240</f>
        <v>C</v>
      </c>
      <c r="F85" s="17">
        <f>Details2!F1240</f>
        <v>2133</v>
      </c>
      <c r="G85" s="17">
        <f>Details2!G1240</f>
        <v>2321</v>
      </c>
      <c r="H85" s="17">
        <f>Details2!H1240</f>
        <v>471</v>
      </c>
      <c r="I85" s="17">
        <f>Details2!I1240</f>
        <v>155</v>
      </c>
      <c r="J85" s="17">
        <f>Details2!J1240</f>
        <v>809</v>
      </c>
      <c r="K85" s="17">
        <f>Details2!K1240</f>
        <v>1258</v>
      </c>
      <c r="L85" s="9"/>
      <c r="M85" s="9"/>
      <c r="N85" s="3"/>
    </row>
    <row r="86" spans="2:14" x14ac:dyDescent="0.2">
      <c r="B86" t="str">
        <f>Details2!B1241</f>
        <v>Army</v>
      </c>
      <c r="C86" t="str">
        <f>Details2!C1241</f>
        <v>0005</v>
      </c>
      <c r="D86" t="str">
        <f>Details2!D1241</f>
        <v>Ft. Wainwright (Bassett Army Community Hospital)</v>
      </c>
      <c r="E86" t="str">
        <f>Details2!E1241</f>
        <v>H</v>
      </c>
      <c r="F86" s="17">
        <f>Details2!F1241</f>
        <v>49</v>
      </c>
      <c r="G86" s="17">
        <f>Details2!G1241</f>
        <v>1041</v>
      </c>
      <c r="H86" s="17">
        <f>Details2!H1241</f>
        <v>0</v>
      </c>
      <c r="I86" s="17">
        <f>Details2!I1241</f>
        <v>278</v>
      </c>
      <c r="J86" s="17">
        <f>Details2!J1241</f>
        <v>1302</v>
      </c>
      <c r="K86" s="17">
        <f>Details2!K1241</f>
        <v>1271</v>
      </c>
      <c r="N86" s="3"/>
    </row>
    <row r="87" spans="2:14" x14ac:dyDescent="0.2">
      <c r="B87" t="str">
        <f>Details2!B1242</f>
        <v>Army</v>
      </c>
      <c r="C87" t="str">
        <f>Details2!C1242</f>
        <v>0008</v>
      </c>
      <c r="D87" t="str">
        <f>Details2!D1242</f>
        <v>Ft. Huachuca (Bliss Army Health Clinic)</v>
      </c>
      <c r="E87" t="str">
        <f>Details2!E1242</f>
        <v>C</v>
      </c>
      <c r="F87" s="17">
        <f>Details2!F1242</f>
        <v>591</v>
      </c>
      <c r="G87" s="17">
        <f>Details2!G1242</f>
        <v>502</v>
      </c>
      <c r="H87" s="17">
        <f>Details2!H1242</f>
        <v>497</v>
      </c>
      <c r="I87" s="17">
        <f>Details2!I1242</f>
        <v>10</v>
      </c>
      <c r="J87" s="17">
        <f>Details2!J1242</f>
        <v>314</v>
      </c>
      <c r="K87" s="17">
        <f>Details2!K1242</f>
        <v>323</v>
      </c>
      <c r="L87" s="3"/>
      <c r="M87" s="3"/>
      <c r="N87" s="3"/>
    </row>
    <row r="88" spans="2:14" x14ac:dyDescent="0.2">
      <c r="B88" t="str">
        <f>Details2!B1243</f>
        <v>Army</v>
      </c>
      <c r="C88" t="str">
        <f>Details2!C1243</f>
        <v>0032</v>
      </c>
      <c r="D88" t="str">
        <f>Details2!D1243</f>
        <v>Ft. Carson (Evans Army Community Hospital)</v>
      </c>
      <c r="E88" t="str">
        <f>Details2!E1243</f>
        <v>H</v>
      </c>
      <c r="F88" s="17">
        <f>Details2!F1243</f>
        <v>1249</v>
      </c>
      <c r="G88" s="17">
        <f>Details2!G1243</f>
        <v>515</v>
      </c>
      <c r="H88" s="17">
        <f>Details2!H1243</f>
        <v>644</v>
      </c>
      <c r="I88" s="17">
        <f>Details2!I1243</f>
        <v>23</v>
      </c>
      <c r="J88" s="17">
        <f>Details2!J1243</f>
        <v>726</v>
      </c>
      <c r="K88" s="17">
        <f>Details2!K1243</f>
        <v>986</v>
      </c>
      <c r="L88" s="3"/>
      <c r="M88" s="3"/>
    </row>
    <row r="89" spans="2:14" x14ac:dyDescent="0.2">
      <c r="B89" t="str">
        <f>Details2!B1244</f>
        <v>Army</v>
      </c>
      <c r="C89" t="str">
        <f>Details2!C1244</f>
        <v>0037</v>
      </c>
      <c r="D89" t="str">
        <f>Details2!D1244</f>
        <v>Washington D.C. (Walter Reed Army Medical Center)</v>
      </c>
      <c r="E89" t="str">
        <f>Details2!E1244</f>
        <v>I</v>
      </c>
      <c r="F89" s="17">
        <f>Details2!F1244</f>
        <v>0</v>
      </c>
      <c r="G89" s="17" t="str">
        <f>Details2!G1244</f>
        <v>NULL</v>
      </c>
      <c r="H89" s="17" t="str">
        <f>Details2!H1244</f>
        <v>NULL</v>
      </c>
      <c r="I89" s="17" t="str">
        <f>Details2!I1244</f>
        <v>NULL</v>
      </c>
      <c r="J89" s="17" t="str">
        <f>Details2!J1244</f>
        <v>NULL</v>
      </c>
      <c r="K89" s="17" t="str">
        <f>Details2!K1244</f>
        <v>NULL</v>
      </c>
      <c r="L89" s="3"/>
      <c r="M89" s="3"/>
    </row>
    <row r="90" spans="2:14" x14ac:dyDescent="0.2">
      <c r="B90" t="str">
        <f>Details2!B1245</f>
        <v>Army</v>
      </c>
      <c r="C90" t="str">
        <f>Details2!C1245</f>
        <v>0047</v>
      </c>
      <c r="D90" t="str">
        <f>Details2!D1245</f>
        <v>Ft. Gordon (AMC Eisenhower-Gordon)</v>
      </c>
      <c r="E90" t="str">
        <f>Details2!E1245</f>
        <v>H</v>
      </c>
      <c r="F90" s="17">
        <f>Details2!F1245</f>
        <v>806</v>
      </c>
      <c r="G90" s="17">
        <f>Details2!G1245</f>
        <v>511</v>
      </c>
      <c r="H90" s="17">
        <f>Details2!H1245</f>
        <v>1319</v>
      </c>
      <c r="I90" s="17">
        <f>Details2!I1245</f>
        <v>19</v>
      </c>
      <c r="J90" s="17">
        <f>Details2!J1245</f>
        <v>731</v>
      </c>
      <c r="K90" s="17">
        <f>Details2!K1245</f>
        <v>704</v>
      </c>
      <c r="L90" s="3"/>
      <c r="M90" s="3"/>
    </row>
    <row r="91" spans="2:14" x14ac:dyDescent="0.2">
      <c r="B91" t="str">
        <f>Details2!B1246</f>
        <v>Army</v>
      </c>
      <c r="C91" t="str">
        <f>Details2!C1246</f>
        <v>0048</v>
      </c>
      <c r="D91" t="str">
        <f>Details2!D1246</f>
        <v>Ft. Benning (ACH Martin-Benning)</v>
      </c>
      <c r="E91" t="str">
        <f>Details2!E1246</f>
        <v>H</v>
      </c>
      <c r="F91" s="17">
        <f>Details2!F1246</f>
        <v>274</v>
      </c>
      <c r="G91" s="17">
        <f>Details2!G1246</f>
        <v>513</v>
      </c>
      <c r="H91" s="17">
        <f>Details2!H1246</f>
        <v>689</v>
      </c>
      <c r="I91" s="17">
        <f>Details2!I1246</f>
        <v>56</v>
      </c>
      <c r="J91" s="17">
        <f>Details2!J1246</f>
        <v>382</v>
      </c>
      <c r="K91" s="17">
        <f>Details2!K1246</f>
        <v>857</v>
      </c>
    </row>
    <row r="92" spans="2:14" x14ac:dyDescent="0.2">
      <c r="B92" t="str">
        <f>Details2!B1247</f>
        <v>Army</v>
      </c>
      <c r="C92" t="str">
        <f>Details2!C1247</f>
        <v>0049</v>
      </c>
      <c r="D92" t="str">
        <f>Details2!D1247</f>
        <v>Ft. Stewart (Winn Army Community Hospital)</v>
      </c>
      <c r="E92" t="str">
        <f>Details2!E1247</f>
        <v>H</v>
      </c>
      <c r="F92" s="17">
        <f>Details2!F1247</f>
        <v>3771</v>
      </c>
      <c r="G92" s="17">
        <f>Details2!G1247</f>
        <v>628</v>
      </c>
      <c r="H92" s="17">
        <f>Details2!H1247</f>
        <v>938</v>
      </c>
      <c r="I92" s="17">
        <f>Details2!I1247</f>
        <v>59</v>
      </c>
      <c r="J92" s="17">
        <f>Details2!J1247</f>
        <v>552</v>
      </c>
      <c r="K92" s="17">
        <f>Details2!K1247</f>
        <v>659</v>
      </c>
    </row>
    <row r="93" spans="2:14" x14ac:dyDescent="0.2">
      <c r="B93" t="str">
        <f>Details2!B1248</f>
        <v>Army</v>
      </c>
      <c r="C93" t="str">
        <f>Details2!C1248</f>
        <v>0052</v>
      </c>
      <c r="D93" t="str">
        <f>Details2!D1248</f>
        <v>Ft. Shafter (Tripler Army Medical Center)</v>
      </c>
      <c r="E93" t="str">
        <f>Details2!E1248</f>
        <v>H</v>
      </c>
      <c r="F93" s="17">
        <f>Details2!F1248</f>
        <v>10294</v>
      </c>
      <c r="G93" s="17">
        <f>Details2!G1248</f>
        <v>2049</v>
      </c>
      <c r="H93" s="17">
        <f>Details2!H1248</f>
        <v>0</v>
      </c>
      <c r="I93" s="17">
        <f>Details2!I1248</f>
        <v>25</v>
      </c>
      <c r="J93" s="17">
        <f>Details2!J1248</f>
        <v>2165</v>
      </c>
      <c r="K93" s="17">
        <f>Details2!K1248</f>
        <v>3886</v>
      </c>
    </row>
    <row r="94" spans="2:14" x14ac:dyDescent="0.2">
      <c r="B94" t="str">
        <f>Details2!B1249</f>
        <v>Army</v>
      </c>
      <c r="C94" t="str">
        <f>Details2!C1249</f>
        <v>0057</v>
      </c>
      <c r="D94" t="str">
        <f>Details2!D1249</f>
        <v>Ft. Riley (Irwin Army Community Hospital)</v>
      </c>
      <c r="E94" t="str">
        <f>Details2!E1249</f>
        <v>H</v>
      </c>
      <c r="F94" s="17">
        <f>Details2!F1249</f>
        <v>330</v>
      </c>
      <c r="G94" s="17">
        <f>Details2!G1249</f>
        <v>291</v>
      </c>
      <c r="H94" s="17">
        <f>Details2!H1249</f>
        <v>72</v>
      </c>
      <c r="I94" s="17">
        <f>Details2!I1249</f>
        <v>23</v>
      </c>
      <c r="J94" s="17">
        <f>Details2!J1249</f>
        <v>161</v>
      </c>
      <c r="K94" s="17">
        <f>Details2!K1249</f>
        <v>414</v>
      </c>
    </row>
    <row r="95" spans="2:14" x14ac:dyDescent="0.2">
      <c r="B95" t="str">
        <f>Details2!B1250</f>
        <v>Army</v>
      </c>
      <c r="C95" t="str">
        <f>Details2!C1250</f>
        <v>0058</v>
      </c>
      <c r="D95" t="str">
        <f>Details2!D1250</f>
        <v>Ft. Leavenworth (Munson Army Health Clinic)</v>
      </c>
      <c r="E95" t="str">
        <f>Details2!E1250</f>
        <v>C</v>
      </c>
      <c r="F95" s="17">
        <f>Details2!F1250</f>
        <v>0</v>
      </c>
      <c r="G95" s="17">
        <f>Details2!G1250</f>
        <v>176</v>
      </c>
      <c r="H95" s="17">
        <f>Details2!H1250</f>
        <v>0</v>
      </c>
      <c r="I95" s="17" t="str">
        <f>Details2!I1250</f>
        <v>NULL</v>
      </c>
      <c r="J95" s="17">
        <f>Details2!J1250</f>
        <v>0</v>
      </c>
      <c r="K95" s="17">
        <f>Details2!K1250</f>
        <v>228</v>
      </c>
    </row>
    <row r="96" spans="2:14" x14ac:dyDescent="0.2">
      <c r="B96" t="str">
        <f>Details2!B1251</f>
        <v>Army</v>
      </c>
      <c r="C96" t="str">
        <f>Details2!C1251</f>
        <v>0060</v>
      </c>
      <c r="D96" t="str">
        <f>Details2!D1251</f>
        <v>Ft. Campbell (Blanchfield Army Comm Hospital)</v>
      </c>
      <c r="E96" t="str">
        <f>Details2!E1251</f>
        <v>H</v>
      </c>
      <c r="F96" s="17">
        <f>Details2!F1251</f>
        <v>318</v>
      </c>
      <c r="G96" s="17">
        <f>Details2!G1251</f>
        <v>75</v>
      </c>
      <c r="H96" s="17">
        <f>Details2!H1251</f>
        <v>447</v>
      </c>
      <c r="I96" s="17">
        <f>Details2!I1251</f>
        <v>0</v>
      </c>
      <c r="J96" s="17">
        <f>Details2!J1251</f>
        <v>883</v>
      </c>
      <c r="K96" s="17">
        <f>Details2!K1251</f>
        <v>1528</v>
      </c>
    </row>
    <row r="97" spans="2:11" x14ac:dyDescent="0.2">
      <c r="B97" t="str">
        <f>Details2!B1252</f>
        <v>Army</v>
      </c>
      <c r="C97" t="str">
        <f>Details2!C1252</f>
        <v>0061</v>
      </c>
      <c r="D97" t="str">
        <f>Details2!D1252</f>
        <v>Ft. Knox (Ireland Army Community Hospital)</v>
      </c>
      <c r="E97" t="str">
        <f>Details2!E1252</f>
        <v>H</v>
      </c>
      <c r="F97" s="17">
        <f>Details2!F1252</f>
        <v>249</v>
      </c>
      <c r="G97" s="17">
        <f>Details2!G1252</f>
        <v>621</v>
      </c>
      <c r="H97" s="17">
        <f>Details2!H1252</f>
        <v>924</v>
      </c>
      <c r="I97" s="17">
        <f>Details2!I1252</f>
        <v>100</v>
      </c>
      <c r="J97" s="17">
        <f>Details2!J1252</f>
        <v>397</v>
      </c>
      <c r="K97" s="17">
        <f>Details2!K1252</f>
        <v>1850</v>
      </c>
    </row>
    <row r="98" spans="2:11" x14ac:dyDescent="0.2">
      <c r="B98" t="str">
        <f>Details2!B1253</f>
        <v>Army</v>
      </c>
      <c r="C98" t="str">
        <f>Details2!C1253</f>
        <v>0064</v>
      </c>
      <c r="D98" t="str">
        <f>Details2!D1253</f>
        <v>Ft. Polk (Bayne-Jones Army Community Hospital)</v>
      </c>
      <c r="E98" t="str">
        <f>Details2!E1253</f>
        <v>H</v>
      </c>
      <c r="F98" s="17">
        <f>Details2!F1253</f>
        <v>64</v>
      </c>
      <c r="G98" s="17">
        <f>Details2!G1253</f>
        <v>63</v>
      </c>
      <c r="H98" s="17">
        <f>Details2!H1253</f>
        <v>220</v>
      </c>
      <c r="I98" s="17">
        <f>Details2!I1253</f>
        <v>3</v>
      </c>
      <c r="J98" s="17">
        <f>Details2!J1253</f>
        <v>250</v>
      </c>
      <c r="K98" s="17">
        <f>Details2!K1253</f>
        <v>213</v>
      </c>
    </row>
    <row r="99" spans="2:11" x14ac:dyDescent="0.2">
      <c r="B99" t="str">
        <f>Details2!B1254</f>
        <v>Army</v>
      </c>
      <c r="C99" t="str">
        <f>Details2!C1254</f>
        <v>0069</v>
      </c>
      <c r="D99" t="str">
        <f>Details2!D1254</f>
        <v>Ft. Meade (Kimbrough Ambulatory Care Center)</v>
      </c>
      <c r="E99" t="str">
        <f>Details2!E1254</f>
        <v>C</v>
      </c>
      <c r="F99" s="17">
        <f>Details2!F1254</f>
        <v>1167</v>
      </c>
      <c r="G99" s="17">
        <f>Details2!G1254</f>
        <v>2877</v>
      </c>
      <c r="H99" s="17">
        <f>Details2!H1254</f>
        <v>1111</v>
      </c>
      <c r="I99" s="17">
        <f>Details2!I1254</f>
        <v>0</v>
      </c>
      <c r="J99" s="17">
        <f>Details2!J1254</f>
        <v>1456</v>
      </c>
      <c r="K99" s="17">
        <f>Details2!K1254</f>
        <v>1296124</v>
      </c>
    </row>
    <row r="100" spans="2:11" x14ac:dyDescent="0.2">
      <c r="B100" t="str">
        <f>Details2!B1255</f>
        <v>Army</v>
      </c>
      <c r="C100" t="str">
        <f>Details2!C1255</f>
        <v>0075</v>
      </c>
      <c r="D100" t="str">
        <f>Details2!D1255</f>
        <v>Ft. Leonard Wood (Wood Army Community Hospital)</v>
      </c>
      <c r="E100" t="str">
        <f>Details2!E1255</f>
        <v>H</v>
      </c>
      <c r="F100" s="17">
        <f>Details2!F1255</f>
        <v>136</v>
      </c>
      <c r="G100" s="17">
        <f>Details2!G1255</f>
        <v>62</v>
      </c>
      <c r="H100" s="17">
        <f>Details2!H1255</f>
        <v>22</v>
      </c>
      <c r="I100" s="17" t="str">
        <f>Details2!I1255</f>
        <v>NULL</v>
      </c>
      <c r="J100" s="17">
        <f>Details2!J1255</f>
        <v>157</v>
      </c>
      <c r="K100" s="17">
        <f>Details2!K1255</f>
        <v>267</v>
      </c>
    </row>
    <row r="101" spans="2:11" x14ac:dyDescent="0.2">
      <c r="B101" t="str">
        <f>Details2!B1256</f>
        <v>Army</v>
      </c>
      <c r="C101" t="str">
        <f>Details2!C1256</f>
        <v>0081</v>
      </c>
      <c r="D101" t="str">
        <f>Details2!D1256</f>
        <v>Ft. Monmouth (Patterson Army Health Clinic)</v>
      </c>
      <c r="E101" t="str">
        <f>Details2!E1256</f>
        <v>I</v>
      </c>
      <c r="F101" s="17" t="str">
        <f>Details2!F1256</f>
        <v>NULL</v>
      </c>
      <c r="G101" s="17" t="str">
        <f>Details2!G1256</f>
        <v>NULL</v>
      </c>
      <c r="H101" s="17" t="str">
        <f>Details2!H1256</f>
        <v>NULL</v>
      </c>
      <c r="I101" s="17" t="str">
        <f>Details2!I1256</f>
        <v>NULL</v>
      </c>
      <c r="J101" s="17" t="str">
        <f>Details2!J1256</f>
        <v>NULL</v>
      </c>
      <c r="K101" s="17" t="str">
        <f>Details2!K1256</f>
        <v>NULL</v>
      </c>
    </row>
    <row r="102" spans="2:11" x14ac:dyDescent="0.2">
      <c r="B102" t="str">
        <f>Details2!B1257</f>
        <v>Army</v>
      </c>
      <c r="C102" t="str">
        <f>Details2!C1257</f>
        <v>0086</v>
      </c>
      <c r="D102" t="str">
        <f>Details2!D1257</f>
        <v>West Point (Keller Army Community Hospital)</v>
      </c>
      <c r="E102" t="str">
        <f>Details2!E1257</f>
        <v>H</v>
      </c>
      <c r="F102" s="17">
        <f>Details2!F1257</f>
        <v>193</v>
      </c>
      <c r="G102" s="17">
        <f>Details2!G1257</f>
        <v>307</v>
      </c>
      <c r="H102" s="17">
        <f>Details2!H1257</f>
        <v>126</v>
      </c>
      <c r="I102" s="17">
        <f>Details2!I1257</f>
        <v>0</v>
      </c>
      <c r="J102" s="17">
        <f>Details2!J1257</f>
        <v>140</v>
      </c>
      <c r="K102" s="17">
        <f>Details2!K1257</f>
        <v>127</v>
      </c>
    </row>
    <row r="103" spans="2:11" x14ac:dyDescent="0.2">
      <c r="B103" t="str">
        <f>Details2!B1258</f>
        <v>Army</v>
      </c>
      <c r="C103" t="str">
        <f>Details2!C1258</f>
        <v>0089</v>
      </c>
      <c r="D103" t="str">
        <f>Details2!D1258</f>
        <v>Ft. Bragg (Womack Army Medical Center)</v>
      </c>
      <c r="E103" t="str">
        <f>Details2!E1258</f>
        <v>H</v>
      </c>
      <c r="F103" s="17">
        <f>Details2!F1258</f>
        <v>297</v>
      </c>
      <c r="G103" s="17">
        <f>Details2!G1258</f>
        <v>45</v>
      </c>
      <c r="H103" s="17">
        <f>Details2!H1258</f>
        <v>28</v>
      </c>
      <c r="I103" s="17">
        <f>Details2!I1258</f>
        <v>0</v>
      </c>
      <c r="J103" s="17">
        <f>Details2!J1258</f>
        <v>658</v>
      </c>
      <c r="K103" s="17">
        <f>Details2!K1258</f>
        <v>2010</v>
      </c>
    </row>
    <row r="104" spans="2:11" x14ac:dyDescent="0.2">
      <c r="B104" t="str">
        <f>Details2!B1259</f>
        <v>Army</v>
      </c>
      <c r="C104" t="str">
        <f>Details2!C1259</f>
        <v>0098</v>
      </c>
      <c r="D104" t="str">
        <f>Details2!D1259</f>
        <v>Ft. Sill (Reynolds Army Community Hospital)</v>
      </c>
      <c r="E104" t="str">
        <f>Details2!E1259</f>
        <v>H</v>
      </c>
      <c r="F104" s="17">
        <f>Details2!F1259</f>
        <v>1579</v>
      </c>
      <c r="G104" s="17">
        <f>Details2!G1259</f>
        <v>1686</v>
      </c>
      <c r="H104" s="17">
        <f>Details2!H1259</f>
        <v>1299</v>
      </c>
      <c r="I104" s="17">
        <f>Details2!I1259</f>
        <v>105</v>
      </c>
      <c r="J104" s="17">
        <f>Details2!J1259</f>
        <v>716</v>
      </c>
      <c r="K104" s="17">
        <f>Details2!K1259</f>
        <v>746</v>
      </c>
    </row>
    <row r="105" spans="2:11" x14ac:dyDescent="0.2">
      <c r="B105" t="str">
        <f>Details2!B1260</f>
        <v>Army</v>
      </c>
      <c r="C105" t="str">
        <f>Details2!C1260</f>
        <v>0105</v>
      </c>
      <c r="D105" t="str">
        <f>Details2!D1260</f>
        <v>Ft. Jackson (Moncrief Army Community Hospital)</v>
      </c>
      <c r="E105" t="str">
        <f>Details2!E1260</f>
        <v>H</v>
      </c>
      <c r="F105" s="17">
        <f>Details2!F1260</f>
        <v>491</v>
      </c>
      <c r="G105" s="17">
        <f>Details2!G1260</f>
        <v>3</v>
      </c>
      <c r="H105" s="17">
        <f>Details2!H1260</f>
        <v>1016</v>
      </c>
      <c r="I105" s="17">
        <f>Details2!I1260</f>
        <v>0</v>
      </c>
      <c r="J105" s="17">
        <f>Details2!J1260</f>
        <v>107</v>
      </c>
      <c r="K105" s="17">
        <f>Details2!K1260</f>
        <v>427</v>
      </c>
    </row>
    <row r="106" spans="2:11" x14ac:dyDescent="0.2">
      <c r="B106" t="str">
        <f>Details2!B1261</f>
        <v>Army</v>
      </c>
      <c r="C106" t="str">
        <f>Details2!C1261</f>
        <v>0108</v>
      </c>
      <c r="D106" t="str">
        <f>Details2!D1261</f>
        <v>Ft. Bliss (William Beaumont Army Medical Center)</v>
      </c>
      <c r="E106" t="str">
        <f>Details2!E1261</f>
        <v>H</v>
      </c>
      <c r="F106" s="17">
        <f>Details2!F1261</f>
        <v>1647</v>
      </c>
      <c r="G106" s="17">
        <f>Details2!G1261</f>
        <v>1398</v>
      </c>
      <c r="H106" s="17">
        <f>Details2!H1261</f>
        <v>1236</v>
      </c>
      <c r="I106" s="17">
        <f>Details2!I1261</f>
        <v>25</v>
      </c>
      <c r="J106" s="17">
        <f>Details2!J1261</f>
        <v>1177</v>
      </c>
      <c r="K106" s="17">
        <f>Details2!K1261</f>
        <v>918</v>
      </c>
    </row>
    <row r="107" spans="2:11" x14ac:dyDescent="0.2">
      <c r="B107" t="str">
        <f>Details2!B1262</f>
        <v>Army</v>
      </c>
      <c r="C107" t="str">
        <f>Details2!C1262</f>
        <v>0109</v>
      </c>
      <c r="D107" t="str">
        <f>Details2!D1262</f>
        <v>BAMC-SAMMC JBSA FSH</v>
      </c>
      <c r="E107" t="str">
        <f>Details2!E1262</f>
        <v>H</v>
      </c>
      <c r="F107" s="17">
        <f>Details2!F1262</f>
        <v>340</v>
      </c>
      <c r="G107" s="17">
        <f>Details2!G1262</f>
        <v>236</v>
      </c>
      <c r="H107" s="17">
        <f>Details2!H1262</f>
        <v>0</v>
      </c>
      <c r="I107" s="17">
        <f>Details2!I1262</f>
        <v>2</v>
      </c>
      <c r="J107" s="17">
        <f>Details2!J1262</f>
        <v>2903</v>
      </c>
      <c r="K107" s="17">
        <f>Details2!K1262</f>
        <v>4609</v>
      </c>
    </row>
    <row r="108" spans="2:11" x14ac:dyDescent="0.2">
      <c r="B108" t="str">
        <f>Details2!B1263</f>
        <v>Army</v>
      </c>
      <c r="C108" t="str">
        <f>Details2!C1263</f>
        <v>0110</v>
      </c>
      <c r="D108" t="str">
        <f>Details2!D1263</f>
        <v>Ft. Hood (C.R. Darnall Army Medical Center)</v>
      </c>
      <c r="E108" t="str">
        <f>Details2!E1263</f>
        <v>H</v>
      </c>
      <c r="F108" s="17">
        <f>Details2!F1263</f>
        <v>421</v>
      </c>
      <c r="G108" s="17">
        <f>Details2!G1263</f>
        <v>211</v>
      </c>
      <c r="H108" s="17">
        <f>Details2!H1263</f>
        <v>688</v>
      </c>
      <c r="I108" s="17">
        <f>Details2!I1263</f>
        <v>9</v>
      </c>
      <c r="J108" s="17">
        <f>Details2!J1263</f>
        <v>655</v>
      </c>
      <c r="K108" s="17">
        <f>Details2!K1263</f>
        <v>1147</v>
      </c>
    </row>
    <row r="109" spans="2:11" x14ac:dyDescent="0.2">
      <c r="B109" t="str">
        <f>Details2!B1264</f>
        <v>Army</v>
      </c>
      <c r="C109" t="str">
        <f>Details2!C1264</f>
        <v>0121</v>
      </c>
      <c r="D109" t="str">
        <f>Details2!D1264</f>
        <v>Ft. Eustis (McDonald Army Health Center)</v>
      </c>
      <c r="E109" t="str">
        <f>Details2!E1264</f>
        <v>H</v>
      </c>
      <c r="F109" s="17">
        <f>Details2!F1264</f>
        <v>336</v>
      </c>
      <c r="G109" s="17">
        <f>Details2!G1264</f>
        <v>3</v>
      </c>
      <c r="H109" s="17">
        <f>Details2!H1264</f>
        <v>448</v>
      </c>
      <c r="I109" s="17">
        <f>Details2!I1264</f>
        <v>2</v>
      </c>
      <c r="J109" s="17">
        <f>Details2!J1264</f>
        <v>808</v>
      </c>
      <c r="K109" s="17">
        <f>Details2!K1264</f>
        <v>547</v>
      </c>
    </row>
    <row r="110" spans="2:11" x14ac:dyDescent="0.2">
      <c r="B110" t="str">
        <f>Details2!B1265</f>
        <v>Army</v>
      </c>
      <c r="C110" t="str">
        <f>Details2!C1265</f>
        <v>0122</v>
      </c>
      <c r="D110" t="str">
        <f>Details2!D1265</f>
        <v>Ft. Lee (Kenner Army Health Clinic)</v>
      </c>
      <c r="E110" t="str">
        <f>Details2!E1265</f>
        <v>C</v>
      </c>
      <c r="F110" s="17">
        <f>Details2!F1265</f>
        <v>633</v>
      </c>
      <c r="G110" s="17">
        <f>Details2!G1265</f>
        <v>613</v>
      </c>
      <c r="H110" s="17">
        <f>Details2!H1265</f>
        <v>686</v>
      </c>
      <c r="I110" s="17" t="str">
        <f>Details2!I1265</f>
        <v>NULL</v>
      </c>
      <c r="J110" s="17">
        <f>Details2!J1265</f>
        <v>987</v>
      </c>
      <c r="K110" s="17">
        <f>Details2!K1265</f>
        <v>892</v>
      </c>
    </row>
    <row r="111" spans="2:11" x14ac:dyDescent="0.2">
      <c r="B111" t="str">
        <f>Details2!B1266</f>
        <v>Army</v>
      </c>
      <c r="C111" t="str">
        <f>Details2!C1266</f>
        <v>0125</v>
      </c>
      <c r="D111" t="str">
        <f>Details2!D1266</f>
        <v>Ft. Lewis (Madigan Army Medical Center)</v>
      </c>
      <c r="E111" t="str">
        <f>Details2!E1266</f>
        <v>H</v>
      </c>
      <c r="F111" s="17">
        <f>Details2!F1266</f>
        <v>570</v>
      </c>
      <c r="G111" s="17">
        <f>Details2!G1266</f>
        <v>1016</v>
      </c>
      <c r="H111" s="17">
        <f>Details2!H1266</f>
        <v>753</v>
      </c>
      <c r="I111" s="17">
        <f>Details2!I1266</f>
        <v>201</v>
      </c>
      <c r="J111" s="17">
        <f>Details2!J1266</f>
        <v>2927</v>
      </c>
      <c r="K111" s="17">
        <f>Details2!K1266</f>
        <v>1324</v>
      </c>
    </row>
    <row r="112" spans="2:11" x14ac:dyDescent="0.2">
      <c r="B112" t="str">
        <f>Details2!B1267</f>
        <v>Army</v>
      </c>
      <c r="C112" t="str">
        <f>Details2!C1267</f>
        <v>0131</v>
      </c>
      <c r="D112" t="str">
        <f>Details2!D1267</f>
        <v>Ft. Irwin (Weed Army Community Hospital)</v>
      </c>
      <c r="E112" t="str">
        <f>Details2!E1267</f>
        <v>H</v>
      </c>
      <c r="F112" s="17">
        <f>Details2!F1267</f>
        <v>11</v>
      </c>
      <c r="G112" s="17">
        <f>Details2!G1267</f>
        <v>1</v>
      </c>
      <c r="H112" s="17">
        <f>Details2!H1267</f>
        <v>0</v>
      </c>
      <c r="I112" s="17">
        <f>Details2!I1267</f>
        <v>5</v>
      </c>
      <c r="J112" s="17">
        <f>Details2!J1267</f>
        <v>21</v>
      </c>
      <c r="K112" s="17">
        <f>Details2!K1267</f>
        <v>19</v>
      </c>
    </row>
    <row r="113" spans="2:11" x14ac:dyDescent="0.2">
      <c r="B113" t="str">
        <f>Details2!B1268</f>
        <v>Army</v>
      </c>
      <c r="C113" t="str">
        <f>Details2!C1268</f>
        <v>0206</v>
      </c>
      <c r="D113" t="str">
        <f>Details2!D1268</f>
        <v>Yuma Proving Grounds</v>
      </c>
      <c r="E113" t="str">
        <f>Details2!E1268</f>
        <v>I</v>
      </c>
      <c r="F113" s="17" t="str">
        <f>Details2!F1268</f>
        <v>NULL</v>
      </c>
      <c r="G113" s="17" t="str">
        <f>Details2!G1268</f>
        <v>NULL</v>
      </c>
      <c r="H113" s="17" t="str">
        <f>Details2!H1268</f>
        <v>NULL</v>
      </c>
      <c r="I113" s="17" t="str">
        <f>Details2!I1268</f>
        <v>NULL</v>
      </c>
      <c r="J113" s="17" t="str">
        <f>Details2!J1268</f>
        <v>NULL</v>
      </c>
      <c r="K113" s="17" t="str">
        <f>Details2!K1268</f>
        <v>NULL</v>
      </c>
    </row>
    <row r="114" spans="2:11" x14ac:dyDescent="0.2">
      <c r="B114" t="str">
        <f>Details2!B1269</f>
        <v>Army</v>
      </c>
      <c r="C114" t="str">
        <f>Details2!C1269</f>
        <v>0256</v>
      </c>
      <c r="D114" t="str">
        <f>Details2!D1269</f>
        <v>Pentagon Army Health Clinic</v>
      </c>
      <c r="E114" t="str">
        <f>Details2!E1269</f>
        <v>I</v>
      </c>
      <c r="F114" s="17" t="str">
        <f>Details2!F1269</f>
        <v>NULL</v>
      </c>
      <c r="G114" s="17" t="str">
        <f>Details2!G1269</f>
        <v>NULL</v>
      </c>
      <c r="H114" s="17" t="str">
        <f>Details2!H1269</f>
        <v>NULL</v>
      </c>
      <c r="I114" s="17" t="str">
        <f>Details2!I1269</f>
        <v>NULL</v>
      </c>
      <c r="J114" s="17" t="str">
        <f>Details2!J1269</f>
        <v>NULL</v>
      </c>
      <c r="K114" s="17" t="str">
        <f>Details2!K1269</f>
        <v>NULL</v>
      </c>
    </row>
    <row r="115" spans="2:11" x14ac:dyDescent="0.2">
      <c r="B115" t="str">
        <f>Details2!B1270</f>
        <v>Army</v>
      </c>
      <c r="C115" t="str">
        <f>Details2!C1270</f>
        <v>0273</v>
      </c>
      <c r="D115" t="str">
        <f>Details2!D1270</f>
        <v>Ft. McPherson (Lawrence Joel Army Health Clinic)</v>
      </c>
      <c r="E115" t="str">
        <f>Details2!E1270</f>
        <v>I</v>
      </c>
      <c r="F115" s="17" t="str">
        <f>Details2!F1270</f>
        <v>NULL</v>
      </c>
      <c r="G115" s="17" t="str">
        <f>Details2!G1270</f>
        <v>NULL</v>
      </c>
      <c r="H115" s="17" t="str">
        <f>Details2!H1270</f>
        <v>NULL</v>
      </c>
      <c r="I115" s="17" t="str">
        <f>Details2!I1270</f>
        <v>NULL</v>
      </c>
      <c r="J115" s="17" t="str">
        <f>Details2!J1270</f>
        <v>NULL</v>
      </c>
      <c r="K115" s="17" t="str">
        <f>Details2!K1270</f>
        <v>NULL</v>
      </c>
    </row>
    <row r="116" spans="2:11" x14ac:dyDescent="0.2">
      <c r="B116" t="str">
        <f>Details2!B1271</f>
        <v>Army</v>
      </c>
      <c r="C116" t="str">
        <f>Details2!C1271</f>
        <v>0308</v>
      </c>
      <c r="D116" t="str">
        <f>Details2!D1271</f>
        <v>Aberdeen Proving Grounds (Kirk Army Health Clinic)</v>
      </c>
      <c r="E116" t="str">
        <f>Details2!E1271</f>
        <v>I</v>
      </c>
      <c r="F116" s="17" t="str">
        <f>Details2!F1271</f>
        <v>NULL</v>
      </c>
      <c r="G116" s="17" t="str">
        <f>Details2!G1271</f>
        <v>NULL</v>
      </c>
      <c r="H116" s="17" t="str">
        <f>Details2!H1271</f>
        <v>NULL</v>
      </c>
      <c r="I116" s="17" t="str">
        <f>Details2!I1271</f>
        <v>NULL</v>
      </c>
      <c r="J116" s="17" t="str">
        <f>Details2!J1271</f>
        <v>NULL</v>
      </c>
      <c r="K116" s="17" t="str">
        <f>Details2!K1271</f>
        <v>NULL</v>
      </c>
    </row>
    <row r="117" spans="2:11" x14ac:dyDescent="0.2">
      <c r="B117" t="str">
        <f>Details2!B1272</f>
        <v>Army</v>
      </c>
      <c r="C117" t="str">
        <f>Details2!C1272</f>
        <v>0309</v>
      </c>
      <c r="D117" t="str">
        <f>Details2!D1272</f>
        <v>Ft. Detrick US Army Health Clinic</v>
      </c>
      <c r="E117" t="str">
        <f>Details2!E1272</f>
        <v>I</v>
      </c>
      <c r="F117" s="17" t="str">
        <f>Details2!F1272</f>
        <v>NULL</v>
      </c>
      <c r="G117" s="17" t="str">
        <f>Details2!G1272</f>
        <v>NULL</v>
      </c>
      <c r="H117" s="17" t="str">
        <f>Details2!H1272</f>
        <v>NULL</v>
      </c>
      <c r="I117" s="17" t="str">
        <f>Details2!I1272</f>
        <v>NULL</v>
      </c>
      <c r="J117" s="17" t="str">
        <f>Details2!J1272</f>
        <v>NULL</v>
      </c>
      <c r="K117" s="17" t="str">
        <f>Details2!K1272</f>
        <v>NULL</v>
      </c>
    </row>
    <row r="118" spans="2:11" x14ac:dyDescent="0.2">
      <c r="B118" t="str">
        <f>Details2!B1273</f>
        <v>Army</v>
      </c>
      <c r="C118" t="str">
        <f>Details2!C1273</f>
        <v>0330</v>
      </c>
      <c r="D118" t="str">
        <f>Details2!D1273</f>
        <v>Ft. Drum (Guthrie Army Health Clinic)</v>
      </c>
      <c r="E118" t="str">
        <f>Details2!E1273</f>
        <v>C</v>
      </c>
      <c r="F118" s="17">
        <f>Details2!F1273</f>
        <v>111</v>
      </c>
      <c r="G118" s="17">
        <f>Details2!G1273</f>
        <v>78</v>
      </c>
      <c r="H118" s="17">
        <f>Details2!H1273</f>
        <v>164</v>
      </c>
      <c r="I118" s="17">
        <f>Details2!I1273</f>
        <v>5</v>
      </c>
      <c r="J118" s="17">
        <f>Details2!J1273</f>
        <v>160</v>
      </c>
      <c r="K118" s="17">
        <f>Details2!K1273</f>
        <v>82</v>
      </c>
    </row>
    <row r="119" spans="2:11" x14ac:dyDescent="0.2">
      <c r="B119" t="str">
        <f>Details2!B1274</f>
        <v>Army</v>
      </c>
      <c r="C119" t="str">
        <f>Details2!C1274</f>
        <v>0350</v>
      </c>
      <c r="D119" t="str">
        <f>Details2!D1274</f>
        <v>Ft. Indiantown Gap US Army Health Clinic</v>
      </c>
      <c r="E119" t="str">
        <f>Details2!E1274</f>
        <v>I</v>
      </c>
      <c r="F119" s="17" t="str">
        <f>Details2!F1274</f>
        <v>NULL</v>
      </c>
      <c r="G119" s="17" t="str">
        <f>Details2!G1274</f>
        <v>NULL</v>
      </c>
      <c r="H119" s="17" t="str">
        <f>Details2!H1274</f>
        <v>NULL</v>
      </c>
      <c r="I119" s="17" t="str">
        <f>Details2!I1274</f>
        <v>NULL</v>
      </c>
      <c r="J119" s="17" t="str">
        <f>Details2!J1274</f>
        <v>NULL</v>
      </c>
      <c r="K119" s="17" t="str">
        <f>Details2!K1274</f>
        <v>NULL</v>
      </c>
    </row>
    <row r="120" spans="2:11" x14ac:dyDescent="0.2">
      <c r="B120" t="str">
        <f>Details2!B1275</f>
        <v>Army</v>
      </c>
      <c r="C120" t="str">
        <f>Details2!C1275</f>
        <v>0351</v>
      </c>
      <c r="D120" t="str">
        <f>Details2!D1275</f>
        <v>Letterkenny US Army Health Clinic</v>
      </c>
      <c r="E120" t="str">
        <f>Details2!E1275</f>
        <v>C</v>
      </c>
      <c r="F120" s="17" t="str">
        <f>Details2!F1275</f>
        <v>NULL</v>
      </c>
      <c r="G120" s="17" t="str">
        <f>Details2!G1275</f>
        <v>NULL</v>
      </c>
      <c r="H120" s="17" t="str">
        <f>Details2!H1275</f>
        <v>NULL</v>
      </c>
      <c r="I120" s="17" t="str">
        <f>Details2!I1275</f>
        <v>NULL</v>
      </c>
      <c r="J120" s="17" t="str">
        <f>Details2!J1275</f>
        <v>NULL</v>
      </c>
      <c r="K120" s="17" t="str">
        <f>Details2!K1275</f>
        <v>NULL</v>
      </c>
    </row>
    <row r="121" spans="2:11" x14ac:dyDescent="0.2">
      <c r="B121" t="str">
        <f>Details2!B1276</f>
        <v>Army</v>
      </c>
      <c r="C121" t="str">
        <f>Details2!C1276</f>
        <v>0352</v>
      </c>
      <c r="D121" t="str">
        <f>Details2!D1276</f>
        <v>Carlisle (Dunham Army Health Clinic)</v>
      </c>
      <c r="E121" t="str">
        <f>Details2!E1276</f>
        <v>C</v>
      </c>
      <c r="F121" s="17" t="str">
        <f>Details2!F1276</f>
        <v>NULL</v>
      </c>
      <c r="G121" s="17" t="str">
        <f>Details2!G1276</f>
        <v>NULL</v>
      </c>
      <c r="H121" s="17" t="str">
        <f>Details2!H1276</f>
        <v>NULL</v>
      </c>
      <c r="I121" s="17" t="str">
        <f>Details2!I1276</f>
        <v>NULL</v>
      </c>
      <c r="J121" s="17" t="str">
        <f>Details2!J1276</f>
        <v>NULL</v>
      </c>
      <c r="K121" s="17" t="str">
        <f>Details2!K1276</f>
        <v>NULL</v>
      </c>
    </row>
    <row r="122" spans="2:11" x14ac:dyDescent="0.2">
      <c r="B122" t="str">
        <f>Details2!B1277</f>
        <v>Army</v>
      </c>
      <c r="C122" t="str">
        <f>Details2!C1277</f>
        <v>0353</v>
      </c>
      <c r="D122" t="str">
        <f>Details2!D1277</f>
        <v>Tobyhanna US Army Health Clinic</v>
      </c>
      <c r="E122" t="str">
        <f>Details2!E1277</f>
        <v>I</v>
      </c>
      <c r="F122" s="17" t="str">
        <f>Details2!F1277</f>
        <v>NULL</v>
      </c>
      <c r="G122" s="17" t="str">
        <f>Details2!G1277</f>
        <v>NULL</v>
      </c>
      <c r="H122" s="17" t="str">
        <f>Details2!H1277</f>
        <v>NULL</v>
      </c>
      <c r="I122" s="17" t="str">
        <f>Details2!I1277</f>
        <v>NULL</v>
      </c>
      <c r="J122" s="17" t="str">
        <f>Details2!J1277</f>
        <v>NULL</v>
      </c>
      <c r="K122" s="17" t="str">
        <f>Details2!K1277</f>
        <v>NULL</v>
      </c>
    </row>
    <row r="123" spans="2:11" x14ac:dyDescent="0.2">
      <c r="B123" t="str">
        <f>Details2!B1278</f>
        <v>Army</v>
      </c>
      <c r="C123" t="str">
        <f>Details2!C1278</f>
        <v>0371</v>
      </c>
      <c r="D123" t="str">
        <f>Details2!D1278</f>
        <v>Dugway Proving Ground</v>
      </c>
      <c r="E123" t="str">
        <f>Details2!E1278</f>
        <v>I</v>
      </c>
      <c r="F123" s="17" t="str">
        <f>Details2!F1278</f>
        <v>NULL</v>
      </c>
      <c r="G123" s="17" t="str">
        <f>Details2!G1278</f>
        <v>NULL</v>
      </c>
      <c r="H123" s="17" t="str">
        <f>Details2!H1278</f>
        <v>NULL</v>
      </c>
      <c r="I123" s="17" t="str">
        <f>Details2!I1278</f>
        <v>NULL</v>
      </c>
      <c r="J123" s="17" t="str">
        <f>Details2!J1278</f>
        <v>NULL</v>
      </c>
      <c r="K123" s="17" t="str">
        <f>Details2!K1278</f>
        <v>NULL</v>
      </c>
    </row>
    <row r="124" spans="2:11" x14ac:dyDescent="0.2">
      <c r="B124" t="str">
        <f>Details2!B1279</f>
        <v>Army</v>
      </c>
      <c r="C124" t="str">
        <f>Details2!C1279</f>
        <v>0441</v>
      </c>
      <c r="D124" t="str">
        <f>Details2!D1279</f>
        <v>New Cumberland US Army Health Clinic</v>
      </c>
      <c r="E124" t="str">
        <f>Details2!E1279</f>
        <v>I</v>
      </c>
      <c r="F124" s="17" t="str">
        <f>Details2!F1279</f>
        <v>NULL</v>
      </c>
      <c r="G124" s="17" t="str">
        <f>Details2!G1279</f>
        <v>NULL</v>
      </c>
      <c r="H124" s="17" t="str">
        <f>Details2!H1279</f>
        <v>NULL</v>
      </c>
      <c r="I124" s="17" t="str">
        <f>Details2!I1279</f>
        <v>NULL</v>
      </c>
      <c r="J124" s="17" t="str">
        <f>Details2!J1279</f>
        <v>NULL</v>
      </c>
      <c r="K124" s="17" t="str">
        <f>Details2!K1279</f>
        <v>NULL</v>
      </c>
    </row>
    <row r="125" spans="2:11" x14ac:dyDescent="0.2">
      <c r="B125" t="str">
        <f>Details2!B1280</f>
        <v>Army</v>
      </c>
      <c r="C125" t="str">
        <f>Details2!C1280</f>
        <v>0606</v>
      </c>
      <c r="D125" t="str">
        <f>Details2!D1280</f>
        <v>Heidelberg MEDDAC</v>
      </c>
      <c r="E125" t="str">
        <f>Details2!E1280</f>
        <v>I</v>
      </c>
      <c r="F125" s="17" t="str">
        <f>Details2!F1280</f>
        <v>NULL</v>
      </c>
      <c r="G125" s="17" t="str">
        <f>Details2!G1280</f>
        <v>NULL</v>
      </c>
      <c r="H125" s="17" t="str">
        <f>Details2!H1280</f>
        <v>NULL</v>
      </c>
      <c r="I125" s="17" t="str">
        <f>Details2!I1280</f>
        <v>NULL</v>
      </c>
      <c r="J125" s="17" t="str">
        <f>Details2!J1280</f>
        <v>NULL</v>
      </c>
      <c r="K125" s="17" t="str">
        <f>Details2!K1280</f>
        <v>NULL</v>
      </c>
    </row>
    <row r="126" spans="2:11" x14ac:dyDescent="0.2">
      <c r="B126" t="str">
        <f>Details2!B1281</f>
        <v>Army</v>
      </c>
      <c r="C126" t="str">
        <f>Details2!C1281</f>
        <v>0607</v>
      </c>
      <c r="D126" t="str">
        <f>Details2!D1281</f>
        <v>Landstuhl Regional Medical Center</v>
      </c>
      <c r="E126" t="str">
        <f>Details2!E1281</f>
        <v>H</v>
      </c>
      <c r="F126" s="17">
        <f>Details2!F1281</f>
        <v>6</v>
      </c>
      <c r="G126" s="17">
        <f>Details2!G1281</f>
        <v>0</v>
      </c>
      <c r="H126" s="17">
        <f>Details2!H1281</f>
        <v>0</v>
      </c>
      <c r="I126" s="17">
        <f>Details2!I1281</f>
        <v>0</v>
      </c>
      <c r="J126" s="17">
        <f>Details2!J1281</f>
        <v>1</v>
      </c>
      <c r="K126" s="17">
        <f>Details2!K1281</f>
        <v>0</v>
      </c>
    </row>
    <row r="127" spans="2:11" x14ac:dyDescent="0.2">
      <c r="B127" t="str">
        <f>Details2!B1282</f>
        <v>Army</v>
      </c>
      <c r="C127" t="str">
        <f>Details2!C1282</f>
        <v>0609</v>
      </c>
      <c r="D127" t="str">
        <f>Details2!D1282</f>
        <v>Bavaria MEDDAC</v>
      </c>
      <c r="E127" t="str">
        <f>Details2!E1282</f>
        <v>C</v>
      </c>
      <c r="F127" s="17">
        <f>Details2!F1282</f>
        <v>0</v>
      </c>
      <c r="G127" s="17">
        <f>Details2!G1282</f>
        <v>0</v>
      </c>
      <c r="H127" s="17">
        <f>Details2!H1282</f>
        <v>0</v>
      </c>
      <c r="I127" s="17">
        <f>Details2!I1282</f>
        <v>0</v>
      </c>
      <c r="J127" s="17">
        <f>Details2!J1282</f>
        <v>0</v>
      </c>
      <c r="K127" s="17">
        <f>Details2!K1282</f>
        <v>0</v>
      </c>
    </row>
    <row r="128" spans="2:11" x14ac:dyDescent="0.2">
      <c r="B128" t="str">
        <f>Details2!B1283</f>
        <v>Army</v>
      </c>
      <c r="C128" t="str">
        <f>Details2!C1283</f>
        <v>0610</v>
      </c>
      <c r="D128" t="str">
        <f>Details2!D1283</f>
        <v>BG CRAWFORD SAMS AHC-CAMP ZAMA</v>
      </c>
      <c r="E128" t="str">
        <f>Details2!E1283</f>
        <v>C</v>
      </c>
      <c r="F128" s="17">
        <f>Details2!F1283</f>
        <v>211</v>
      </c>
      <c r="G128" s="17">
        <f>Details2!G1283</f>
        <v>50</v>
      </c>
      <c r="H128" s="17">
        <f>Details2!H1283</f>
        <v>10</v>
      </c>
      <c r="I128" s="17">
        <f>Details2!I1283</f>
        <v>0</v>
      </c>
      <c r="J128" s="17">
        <f>Details2!J1283</f>
        <v>11</v>
      </c>
      <c r="K128" s="17">
        <f>Details2!K1283</f>
        <v>25</v>
      </c>
    </row>
    <row r="129" spans="2:12" x14ac:dyDescent="0.2">
      <c r="B129" t="str">
        <f>Details2!B1284</f>
        <v>Army</v>
      </c>
      <c r="C129" t="str">
        <f>Details2!C1284</f>
        <v>0612</v>
      </c>
      <c r="D129" t="str">
        <f>Details2!D1284</f>
        <v>Brian Allgood ACH - Seoul</v>
      </c>
      <c r="E129" t="str">
        <f>Details2!E1284</f>
        <v>H</v>
      </c>
      <c r="F129" s="17">
        <f>Details2!F1284</f>
        <v>282</v>
      </c>
      <c r="G129" s="17">
        <f>Details2!G1284</f>
        <v>543</v>
      </c>
      <c r="H129" s="17">
        <f>Details2!H1284</f>
        <v>102</v>
      </c>
      <c r="I129" s="17">
        <f>Details2!I1284</f>
        <v>133</v>
      </c>
      <c r="J129" s="17">
        <f>Details2!J1284</f>
        <v>262</v>
      </c>
      <c r="K129" s="17">
        <f>Details2!K1284</f>
        <v>279</v>
      </c>
    </row>
    <row r="130" spans="2:12" x14ac:dyDescent="0.2">
      <c r="B130" t="str">
        <f>Details2!B1285</f>
        <v>Navy</v>
      </c>
      <c r="C130" t="str">
        <f>Details2!C1285</f>
        <v>0024</v>
      </c>
      <c r="D130" t="str">
        <f>Details2!D1285</f>
        <v>NH Camp Pendelton</v>
      </c>
      <c r="E130" t="str">
        <f>Details2!E1285</f>
        <v>H</v>
      </c>
      <c r="F130" s="17">
        <f>Details2!F1285</f>
        <v>594</v>
      </c>
      <c r="G130" s="17">
        <f>Details2!G1285</f>
        <v>224</v>
      </c>
      <c r="H130" s="17">
        <f>Details2!H1285</f>
        <v>312</v>
      </c>
      <c r="I130" s="17">
        <f>Details2!I1285</f>
        <v>163</v>
      </c>
      <c r="J130" s="17">
        <f>Details2!J1285</f>
        <v>532</v>
      </c>
      <c r="K130" s="17">
        <f>Details2!K1285</f>
        <v>541</v>
      </c>
    </row>
    <row r="131" spans="2:12" x14ac:dyDescent="0.2">
      <c r="B131" t="str">
        <f>Details2!B1286</f>
        <v>Navy</v>
      </c>
      <c r="C131" t="str">
        <f>Details2!C1286</f>
        <v>0028</v>
      </c>
      <c r="D131" t="str">
        <f>Details2!D1286</f>
        <v>NHC Lemoore</v>
      </c>
      <c r="E131" t="str">
        <f>Details2!E1286</f>
        <v>C</v>
      </c>
      <c r="F131" s="17">
        <f>Details2!F1286</f>
        <v>158</v>
      </c>
      <c r="G131" s="17">
        <f>Details2!G1286</f>
        <v>127</v>
      </c>
      <c r="H131" s="17">
        <f>Details2!H1286</f>
        <v>402</v>
      </c>
      <c r="I131" s="17">
        <f>Details2!I1286</f>
        <v>77</v>
      </c>
      <c r="J131" s="17">
        <f>Details2!J1286</f>
        <v>432</v>
      </c>
      <c r="K131" s="17">
        <f>Details2!K1286</f>
        <v>382</v>
      </c>
    </row>
    <row r="132" spans="2:12" x14ac:dyDescent="0.2">
      <c r="B132" t="str">
        <f>Details2!B1287</f>
        <v>Navy</v>
      </c>
      <c r="C132" t="str">
        <f>Details2!C1287</f>
        <v>0029</v>
      </c>
      <c r="D132" t="str">
        <f>Details2!D1287</f>
        <v>NMC San Diego</v>
      </c>
      <c r="E132" t="str">
        <f>Details2!E1287</f>
        <v>H</v>
      </c>
      <c r="F132" s="17">
        <f>Details2!F1287</f>
        <v>459</v>
      </c>
      <c r="G132" s="17">
        <f>Details2!G1287</f>
        <v>299</v>
      </c>
      <c r="H132" s="17">
        <f>Details2!H1287</f>
        <v>8479</v>
      </c>
      <c r="I132" s="17">
        <f>Details2!I1287</f>
        <v>174</v>
      </c>
      <c r="J132" s="17">
        <f>Details2!J1287</f>
        <v>1032</v>
      </c>
      <c r="K132" s="17">
        <f>Details2!K1287</f>
        <v>1364</v>
      </c>
    </row>
    <row r="133" spans="2:12" x14ac:dyDescent="0.2">
      <c r="B133" t="str">
        <f>Details2!B1288</f>
        <v>Navy</v>
      </c>
      <c r="C133" t="str">
        <f>Details2!C1288</f>
        <v>0030</v>
      </c>
      <c r="D133" t="str">
        <f>Details2!D1288</f>
        <v>NH 29 Palms</v>
      </c>
      <c r="E133" t="str">
        <f>Details2!E1288</f>
        <v>H</v>
      </c>
      <c r="F133" s="17">
        <f>Details2!F1288</f>
        <v>233</v>
      </c>
      <c r="G133" s="17">
        <f>Details2!G1288</f>
        <v>219</v>
      </c>
      <c r="H133" s="17">
        <f>Details2!H1288</f>
        <v>100</v>
      </c>
      <c r="I133" s="17">
        <f>Details2!I1288</f>
        <v>0</v>
      </c>
      <c r="J133" s="17">
        <f>Details2!J1288</f>
        <v>112</v>
      </c>
      <c r="K133" s="17">
        <f>Details2!K1288</f>
        <v>178</v>
      </c>
    </row>
    <row r="134" spans="2:12" x14ac:dyDescent="0.2">
      <c r="B134" t="str">
        <f>Details2!B1289</f>
        <v>Navy</v>
      </c>
      <c r="C134" t="str">
        <f>Details2!C1289</f>
        <v>0035</v>
      </c>
      <c r="D134" t="str">
        <f>Details2!D1289</f>
        <v>NBHC Groton</v>
      </c>
      <c r="E134" t="str">
        <f>Details2!E1289</f>
        <v>C</v>
      </c>
      <c r="F134" s="17" t="str">
        <f>Details2!F1289</f>
        <v>NULL</v>
      </c>
      <c r="G134" s="17" t="str">
        <f>Details2!G1289</f>
        <v>NULL</v>
      </c>
      <c r="H134" s="17" t="str">
        <f>Details2!H1289</f>
        <v>NULL</v>
      </c>
      <c r="I134" s="17" t="str">
        <f>Details2!I1289</f>
        <v>NULL</v>
      </c>
      <c r="J134" s="17" t="str">
        <f>Details2!J1289</f>
        <v>NULL</v>
      </c>
      <c r="K134" s="17" t="str">
        <f>Details2!K1289</f>
        <v>NULL</v>
      </c>
    </row>
    <row r="135" spans="2:12" x14ac:dyDescent="0.2">
      <c r="B135" t="str">
        <f>Details2!B1290</f>
        <v>Navy</v>
      </c>
      <c r="C135" t="str">
        <f>Details2!C1290</f>
        <v>0038</v>
      </c>
      <c r="D135" t="str">
        <f>Details2!D1290</f>
        <v>NH Pensacola</v>
      </c>
      <c r="E135" t="str">
        <f>Details2!E1290</f>
        <v>H</v>
      </c>
      <c r="F135" s="17">
        <f>Details2!F1290</f>
        <v>1073</v>
      </c>
      <c r="G135" s="17">
        <f>Details2!G1290</f>
        <v>1314</v>
      </c>
      <c r="H135" s="17">
        <f>Details2!H1290</f>
        <v>1919</v>
      </c>
      <c r="I135" s="17">
        <f>Details2!I1290</f>
        <v>302</v>
      </c>
      <c r="J135" s="17">
        <f>Details2!J1290</f>
        <v>1357</v>
      </c>
      <c r="K135" s="17">
        <f>Details2!K1290</f>
        <v>1085</v>
      </c>
    </row>
    <row r="136" spans="2:12" x14ac:dyDescent="0.2">
      <c r="B136" t="str">
        <f>Details2!B1291</f>
        <v>Navy</v>
      </c>
      <c r="C136" t="str">
        <f>Details2!C1291</f>
        <v>0039</v>
      </c>
      <c r="D136" t="str">
        <f>Details2!D1291</f>
        <v>NH Jacksonville</v>
      </c>
      <c r="E136" t="str">
        <f>Details2!E1291</f>
        <v>H</v>
      </c>
      <c r="F136" s="17">
        <f>Details2!F1291</f>
        <v>3154</v>
      </c>
      <c r="G136" s="17">
        <f>Details2!G1291</f>
        <v>2507</v>
      </c>
      <c r="H136" s="17">
        <f>Details2!H1291</f>
        <v>2859</v>
      </c>
      <c r="I136" s="17">
        <f>Details2!I1291</f>
        <v>472</v>
      </c>
      <c r="J136" s="17">
        <f>Details2!J1291</f>
        <v>1403</v>
      </c>
      <c r="K136" s="17">
        <f>Details2!K1291</f>
        <v>1122</v>
      </c>
    </row>
    <row r="137" spans="2:12" x14ac:dyDescent="0.2">
      <c r="B137" t="str">
        <f>Details2!B1292</f>
        <v>Navy</v>
      </c>
      <c r="C137" t="str">
        <f>Details2!C1292</f>
        <v>0056</v>
      </c>
      <c r="D137" t="str">
        <f>Details2!D1292</f>
        <v>NHC Great Lakes</v>
      </c>
      <c r="E137" t="str">
        <f>Details2!E1292</f>
        <v>C</v>
      </c>
      <c r="F137" s="17" t="str">
        <f>Details2!F1292</f>
        <v>NULL</v>
      </c>
      <c r="G137" s="17" t="str">
        <f>Details2!G1292</f>
        <v>NULL</v>
      </c>
      <c r="H137" s="17" t="str">
        <f>Details2!H1292</f>
        <v>NULL</v>
      </c>
      <c r="I137" s="17" t="str">
        <f>Details2!I1292</f>
        <v>NULL</v>
      </c>
      <c r="J137" s="17" t="str">
        <f>Details2!J1292</f>
        <v>NULL</v>
      </c>
      <c r="K137" s="17" t="str">
        <f>Details2!K1292</f>
        <v>NULL</v>
      </c>
    </row>
    <row r="138" spans="2:12" x14ac:dyDescent="0.2">
      <c r="B138" t="str">
        <f>Details2!B1293</f>
        <v>Navy</v>
      </c>
      <c r="C138" t="str">
        <f>Details2!C1293</f>
        <v>0068</v>
      </c>
      <c r="D138" t="str">
        <f>Details2!D1293</f>
        <v>NHC Patuxent River</v>
      </c>
      <c r="E138" t="str">
        <f>Details2!E1293</f>
        <v>C</v>
      </c>
      <c r="F138" s="17">
        <f>Details2!F1293</f>
        <v>0</v>
      </c>
      <c r="G138" s="17">
        <f>Details2!G1293</f>
        <v>213</v>
      </c>
      <c r="H138" s="17">
        <f>Details2!H1293</f>
        <v>206</v>
      </c>
      <c r="I138" s="17">
        <f>Details2!I1293</f>
        <v>0</v>
      </c>
      <c r="J138" s="17">
        <f>Details2!J1293</f>
        <v>0</v>
      </c>
      <c r="K138" s="17">
        <f>Details2!K1293</f>
        <v>0</v>
      </c>
    </row>
    <row r="139" spans="2:12" x14ac:dyDescent="0.2">
      <c r="B139" t="str">
        <f>Details2!B1294</f>
        <v>Navy</v>
      </c>
      <c r="C139" t="str">
        <f>Details2!C1294</f>
        <v>0091</v>
      </c>
      <c r="D139" t="str">
        <f>Details2!D1294</f>
        <v>NH Camp Lejeune</v>
      </c>
      <c r="E139" t="str">
        <f>Details2!E1294</f>
        <v>H</v>
      </c>
      <c r="F139" s="17">
        <f>Details2!F1294</f>
        <v>682</v>
      </c>
      <c r="G139" s="17">
        <f>Details2!G1294</f>
        <v>606</v>
      </c>
      <c r="H139" s="17">
        <f>Details2!H1294</f>
        <v>1117</v>
      </c>
      <c r="I139" s="17">
        <f>Details2!I1294</f>
        <v>225</v>
      </c>
      <c r="J139" s="17">
        <f>Details2!J1294</f>
        <v>885</v>
      </c>
      <c r="K139" s="17">
        <f>Details2!K1294</f>
        <v>617</v>
      </c>
    </row>
    <row r="140" spans="2:12" x14ac:dyDescent="0.2">
      <c r="B140" t="str">
        <f>Details2!B1295</f>
        <v>Navy</v>
      </c>
      <c r="C140" t="str">
        <f>Details2!C1295</f>
        <v>0092</v>
      </c>
      <c r="D140" t="str">
        <f>Details2!D1295</f>
        <v>NHC Cherry Point</v>
      </c>
      <c r="E140" t="str">
        <f>Details2!E1295</f>
        <v>H</v>
      </c>
      <c r="F140" s="17">
        <f>Details2!F1295</f>
        <v>399</v>
      </c>
      <c r="G140" s="17">
        <f>Details2!G1295</f>
        <v>167</v>
      </c>
      <c r="H140" s="17">
        <f>Details2!H1295</f>
        <v>27</v>
      </c>
      <c r="I140" s="17">
        <f>Details2!I1295</f>
        <v>0</v>
      </c>
      <c r="J140" s="17">
        <f>Details2!J1295</f>
        <v>1</v>
      </c>
      <c r="K140" s="17">
        <f>Details2!K1295</f>
        <v>5</v>
      </c>
    </row>
    <row r="141" spans="2:12" x14ac:dyDescent="0.2">
      <c r="B141" t="str">
        <f>Details2!B1296</f>
        <v>Navy</v>
      </c>
      <c r="C141" t="str">
        <f>Details2!C1296</f>
        <v>0100</v>
      </c>
      <c r="D141" t="str">
        <f>Details2!D1296</f>
        <v>NHC New England</v>
      </c>
      <c r="E141" t="str">
        <f>Details2!E1296</f>
        <v>C</v>
      </c>
      <c r="F141" s="17">
        <f>Details2!F1296</f>
        <v>200</v>
      </c>
      <c r="G141" s="17">
        <f>Details2!G1296</f>
        <v>252</v>
      </c>
      <c r="H141" s="17">
        <f>Details2!H1296</f>
        <v>573</v>
      </c>
      <c r="I141" s="17">
        <f>Details2!I1296</f>
        <v>33</v>
      </c>
      <c r="J141" s="17">
        <f>Details2!J1296</f>
        <v>366</v>
      </c>
      <c r="K141" s="17">
        <f>Details2!K1296</f>
        <v>414</v>
      </c>
    </row>
    <row r="142" spans="2:12" x14ac:dyDescent="0.2">
      <c r="B142" t="str">
        <f>Details2!B1297</f>
        <v>Navy</v>
      </c>
      <c r="C142" t="str">
        <f>Details2!C1297</f>
        <v>0103</v>
      </c>
      <c r="D142" t="str">
        <f>Details2!D1297</f>
        <v>NHC Charleston</v>
      </c>
      <c r="E142" t="str">
        <f>Details2!E1297</f>
        <v>H</v>
      </c>
      <c r="F142" s="17">
        <f>Details2!F1297</f>
        <v>517</v>
      </c>
      <c r="G142" s="17">
        <f>Details2!G1297</f>
        <v>241</v>
      </c>
      <c r="H142" s="17">
        <f>Details2!H1297</f>
        <v>177</v>
      </c>
      <c r="I142" s="17">
        <f>Details2!I1297</f>
        <v>0</v>
      </c>
      <c r="J142" s="17">
        <f>Details2!J1297</f>
        <v>48</v>
      </c>
      <c r="K142" s="17">
        <f>Details2!K1297</f>
        <v>18</v>
      </c>
    </row>
    <row r="143" spans="2:12" x14ac:dyDescent="0.2">
      <c r="B143" t="str">
        <f>Details2!B1298</f>
        <v>Navy</v>
      </c>
      <c r="C143" t="str">
        <f>Details2!C1298</f>
        <v>0104</v>
      </c>
      <c r="D143" t="str">
        <f>Details2!D1298</f>
        <v>NH Beaufort</v>
      </c>
      <c r="E143" t="str">
        <f>Details2!E1298</f>
        <v>H</v>
      </c>
      <c r="F143" s="17">
        <f>Details2!F1298</f>
        <v>277</v>
      </c>
      <c r="G143" s="17">
        <f>Details2!G1298</f>
        <v>450</v>
      </c>
      <c r="H143" s="17">
        <f>Details2!H1298</f>
        <v>212</v>
      </c>
      <c r="I143" s="17">
        <f>Details2!I1298</f>
        <v>63</v>
      </c>
      <c r="J143" s="17">
        <f>Details2!J1298</f>
        <v>219</v>
      </c>
      <c r="K143" s="17">
        <f>Details2!K1298</f>
        <v>309</v>
      </c>
    </row>
    <row r="144" spans="2:12" x14ac:dyDescent="0.2">
      <c r="B144" t="str">
        <f>Details2!B1299</f>
        <v>Navy</v>
      </c>
      <c r="C144" t="str">
        <f>Details2!C1299</f>
        <v>0107</v>
      </c>
      <c r="D144" t="str">
        <f>Details2!D1299</f>
        <v>NBHC NSA Mid-South</v>
      </c>
      <c r="E144" t="str">
        <f>Details2!E1299</f>
        <v>C</v>
      </c>
      <c r="F144" s="17" t="str">
        <f>Details2!F1299</f>
        <v>NULL</v>
      </c>
      <c r="G144" s="17" t="str">
        <f>Details2!G1299</f>
        <v>NULL</v>
      </c>
      <c r="H144" s="17" t="str">
        <f>Details2!H1299</f>
        <v>NULL</v>
      </c>
      <c r="I144" s="17" t="str">
        <f>Details2!I1299</f>
        <v>NULL</v>
      </c>
      <c r="J144" s="17" t="str">
        <f>Details2!J1299</f>
        <v>NULL</v>
      </c>
      <c r="K144" s="17" t="str">
        <f>Details2!K1299</f>
        <v>NULL</v>
      </c>
      <c r="L144" s="26"/>
    </row>
    <row r="145" spans="2:12" x14ac:dyDescent="0.2">
      <c r="B145" t="str">
        <f>Details2!B1300</f>
        <v>Navy</v>
      </c>
      <c r="C145" t="str">
        <f>Details2!C1300</f>
        <v>0118</v>
      </c>
      <c r="D145" t="str">
        <f>Details2!D1300</f>
        <v>NHC Corpus Christi</v>
      </c>
      <c r="E145" t="str">
        <f>Details2!E1300</f>
        <v>C</v>
      </c>
      <c r="F145" s="17">
        <f>Details2!F1300</f>
        <v>20</v>
      </c>
      <c r="G145" s="17">
        <f>Details2!G1300</f>
        <v>208</v>
      </c>
      <c r="H145" s="17">
        <f>Details2!H1300</f>
        <v>567</v>
      </c>
      <c r="I145" s="17">
        <f>Details2!I1300</f>
        <v>78</v>
      </c>
      <c r="J145" s="17">
        <f>Details2!J1300</f>
        <v>499</v>
      </c>
      <c r="K145" s="17">
        <f>Details2!K1300</f>
        <v>311</v>
      </c>
    </row>
    <row r="146" spans="2:12" x14ac:dyDescent="0.2">
      <c r="B146" t="str">
        <f>Details2!B1301</f>
        <v>Navy</v>
      </c>
      <c r="C146" t="str">
        <f>Details2!C1301</f>
        <v>0124</v>
      </c>
      <c r="D146" t="str">
        <f>Details2!D1301</f>
        <v>NMC Portsmouth</v>
      </c>
      <c r="E146" t="str">
        <f>Details2!E1301</f>
        <v>H</v>
      </c>
      <c r="F146" s="17">
        <f>Details2!F1301</f>
        <v>3020</v>
      </c>
      <c r="G146" s="17">
        <f>Details2!G1301</f>
        <v>2328</v>
      </c>
      <c r="H146" s="17">
        <f>Details2!H1301</f>
        <v>3234</v>
      </c>
      <c r="I146" s="17">
        <f>Details2!I1301</f>
        <v>211</v>
      </c>
      <c r="J146" s="17">
        <f>Details2!J1301</f>
        <v>2234</v>
      </c>
      <c r="K146" s="17">
        <f>Details2!K1301</f>
        <v>1826</v>
      </c>
      <c r="L146" s="26"/>
    </row>
    <row r="147" spans="2:12" x14ac:dyDescent="0.2">
      <c r="B147" t="str">
        <f>Details2!B1302</f>
        <v>Navy</v>
      </c>
      <c r="C147" t="str">
        <f>Details2!C1302</f>
        <v>0126</v>
      </c>
      <c r="D147" t="str">
        <f>Details2!D1302</f>
        <v>NH Bremerton</v>
      </c>
      <c r="E147" t="str">
        <f>Details2!E1302</f>
        <v>H</v>
      </c>
      <c r="F147" s="17">
        <f>Details2!F1302</f>
        <v>2526</v>
      </c>
      <c r="G147" s="17">
        <f>Details2!G1302</f>
        <v>1858</v>
      </c>
      <c r="H147" s="17">
        <f>Details2!H1302</f>
        <v>1924</v>
      </c>
      <c r="I147" s="17">
        <f>Details2!I1302</f>
        <v>530</v>
      </c>
      <c r="J147" s="17">
        <f>Details2!J1302</f>
        <v>1884</v>
      </c>
      <c r="K147" s="17">
        <f>Details2!K1302</f>
        <v>526</v>
      </c>
      <c r="L147" s="26"/>
    </row>
    <row r="148" spans="2:12" x14ac:dyDescent="0.2">
      <c r="B148" t="str">
        <f>Details2!B1303</f>
        <v>Navy</v>
      </c>
      <c r="C148" t="str">
        <f>Details2!C1303</f>
        <v>0127</v>
      </c>
      <c r="D148" t="str">
        <f>Details2!D1303</f>
        <v>NHC Oak Harbor</v>
      </c>
      <c r="E148" t="str">
        <f>Details2!E1303</f>
        <v>H</v>
      </c>
      <c r="F148" s="17">
        <f>Details2!F1303</f>
        <v>430</v>
      </c>
      <c r="G148" s="17">
        <f>Details2!G1303</f>
        <v>569</v>
      </c>
      <c r="H148" s="17">
        <f>Details2!H1303</f>
        <v>72</v>
      </c>
      <c r="I148" s="17">
        <f>Details2!I1303</f>
        <v>112</v>
      </c>
      <c r="J148" s="17">
        <f>Details2!J1303</f>
        <v>153</v>
      </c>
      <c r="K148" s="17">
        <f>Details2!K1303</f>
        <v>17</v>
      </c>
    </row>
    <row r="149" spans="2:12" x14ac:dyDescent="0.2">
      <c r="B149" t="str">
        <f>Details2!B1304</f>
        <v>Navy</v>
      </c>
      <c r="C149" t="str">
        <f>Details2!C1304</f>
        <v>0280</v>
      </c>
      <c r="D149" t="str">
        <f>Details2!D1304</f>
        <v>NHC Hawaii</v>
      </c>
      <c r="E149" t="str">
        <f>Details2!E1304</f>
        <v>C</v>
      </c>
      <c r="F149" s="17">
        <f>Details2!F1304</f>
        <v>119</v>
      </c>
      <c r="G149" s="17">
        <f>Details2!G1304</f>
        <v>34</v>
      </c>
      <c r="H149" s="17">
        <f>Details2!H1304</f>
        <v>29</v>
      </c>
      <c r="I149" s="17">
        <f>Details2!I1304</f>
        <v>3</v>
      </c>
      <c r="J149" s="17">
        <f>Details2!J1304</f>
        <v>50</v>
      </c>
      <c r="K149" s="17">
        <f>Details2!K1304</f>
        <v>4</v>
      </c>
    </row>
    <row r="150" spans="2:12" x14ac:dyDescent="0.2">
      <c r="B150" t="str">
        <f>Details2!B1305</f>
        <v>Navy</v>
      </c>
      <c r="C150" t="str">
        <f>Details2!C1305</f>
        <v>0297</v>
      </c>
      <c r="D150" t="str">
        <f>Details2!D1305</f>
        <v>NACC New Orleans</v>
      </c>
      <c r="E150" t="str">
        <f>Details2!E1305</f>
        <v>I</v>
      </c>
      <c r="F150" s="17" t="str">
        <f>Details2!F1305</f>
        <v>NULL</v>
      </c>
      <c r="G150" s="17" t="str">
        <f>Details2!G1305</f>
        <v>NULL</v>
      </c>
      <c r="H150" s="17" t="str">
        <f>Details2!H1305</f>
        <v>NULL</v>
      </c>
      <c r="I150" s="17" t="str">
        <f>Details2!I1305</f>
        <v>NULL</v>
      </c>
      <c r="J150" s="17" t="str">
        <f>Details2!J1305</f>
        <v>NULL</v>
      </c>
      <c r="K150" s="17" t="str">
        <f>Details2!K1305</f>
        <v>NULL</v>
      </c>
    </row>
    <row r="151" spans="2:12" x14ac:dyDescent="0.2">
      <c r="B151" t="str">
        <f>Details2!B1306</f>
        <v>Navy</v>
      </c>
      <c r="C151" t="str">
        <f>Details2!C1306</f>
        <v>0306</v>
      </c>
      <c r="D151" t="str">
        <f>Details2!D1306</f>
        <v>NHC Annapolis</v>
      </c>
      <c r="E151" t="str">
        <f>Details2!E1306</f>
        <v>C</v>
      </c>
      <c r="F151" s="17">
        <f>Details2!F1306</f>
        <v>168</v>
      </c>
      <c r="G151" s="17">
        <f>Details2!G1306</f>
        <v>218</v>
      </c>
      <c r="H151" s="17">
        <f>Details2!H1306</f>
        <v>238</v>
      </c>
      <c r="I151" s="17">
        <f>Details2!I1306</f>
        <v>0</v>
      </c>
      <c r="J151" s="17">
        <f>Details2!J1306</f>
        <v>0</v>
      </c>
      <c r="K151" s="17">
        <f>Details2!K1306</f>
        <v>0</v>
      </c>
    </row>
    <row r="152" spans="2:12" x14ac:dyDescent="0.2">
      <c r="B152" t="str">
        <f>Details2!B1307</f>
        <v>Navy</v>
      </c>
      <c r="C152" t="str">
        <f>Details2!C1307</f>
        <v>0321</v>
      </c>
      <c r="D152" t="str">
        <f>Details2!D1307</f>
        <v>NBHC Portsmouth (NH)</v>
      </c>
      <c r="E152" t="str">
        <f>Details2!E1307</f>
        <v>C</v>
      </c>
      <c r="F152" s="17" t="str">
        <f>Details2!F1307</f>
        <v>NULL</v>
      </c>
      <c r="G152" s="17" t="str">
        <f>Details2!G1307</f>
        <v>NULL</v>
      </c>
      <c r="H152" s="17" t="str">
        <f>Details2!H1307</f>
        <v>NULL</v>
      </c>
      <c r="I152" s="17" t="str">
        <f>Details2!I1307</f>
        <v>NULL</v>
      </c>
      <c r="J152" s="17" t="str">
        <f>Details2!J1307</f>
        <v>NULL</v>
      </c>
      <c r="K152" s="17" t="str">
        <f>Details2!K1307</f>
        <v>NULL</v>
      </c>
    </row>
    <row r="153" spans="2:12" x14ac:dyDescent="0.2">
      <c r="B153" t="str">
        <f>Details2!B1308</f>
        <v>Navy</v>
      </c>
      <c r="C153" t="str">
        <f>Details2!C1308</f>
        <v>0385</v>
      </c>
      <c r="D153" t="str">
        <f>Details2!D1308</f>
        <v>NHC Quantico</v>
      </c>
      <c r="E153" t="str">
        <f>Details2!E1308</f>
        <v>C</v>
      </c>
      <c r="F153" s="17">
        <f>Details2!F1308</f>
        <v>450</v>
      </c>
      <c r="G153" s="17">
        <f>Details2!G1308</f>
        <v>82</v>
      </c>
      <c r="H153" s="17">
        <f>Details2!H1308</f>
        <v>296</v>
      </c>
      <c r="I153" s="17">
        <f>Details2!I1308</f>
        <v>0</v>
      </c>
      <c r="J153" s="17">
        <f>Details2!J1308</f>
        <v>94</v>
      </c>
      <c r="K153" s="17">
        <f>Details2!K1308</f>
        <v>22</v>
      </c>
    </row>
    <row r="154" spans="2:12" x14ac:dyDescent="0.2">
      <c r="B154" t="str">
        <f>Details2!B1309</f>
        <v>Navy</v>
      </c>
      <c r="C154" t="str">
        <f>Details2!C1309</f>
        <v>0616</v>
      </c>
      <c r="D154" t="str">
        <f>Details2!D1309</f>
        <v>NH Roosevelt Roads</v>
      </c>
      <c r="E154" t="str">
        <f>Details2!E1309</f>
        <v>I</v>
      </c>
      <c r="F154" s="17" t="str">
        <f>Details2!F1309</f>
        <v>NULL</v>
      </c>
      <c r="G154" s="17" t="str">
        <f>Details2!G1309</f>
        <v>NULL</v>
      </c>
      <c r="H154" s="17" t="str">
        <f>Details2!H1309</f>
        <v>NULL</v>
      </c>
      <c r="I154" s="17" t="str">
        <f>Details2!I1309</f>
        <v>NULL</v>
      </c>
      <c r="J154" s="17" t="str">
        <f>Details2!J1309</f>
        <v>NULL</v>
      </c>
      <c r="K154" s="17" t="str">
        <f>Details2!K1309</f>
        <v>NULL</v>
      </c>
    </row>
    <row r="155" spans="2:12" x14ac:dyDescent="0.2">
      <c r="B155" t="str">
        <f>Details2!B1310</f>
        <v>Navy</v>
      </c>
      <c r="C155" t="str">
        <f>Details2!C1310</f>
        <v>0617</v>
      </c>
      <c r="D155" t="str">
        <f>Details2!D1310</f>
        <v>Naval Hospital Naples</v>
      </c>
      <c r="E155" t="str">
        <f>Details2!E1310</f>
        <v>H</v>
      </c>
      <c r="F155" s="17" t="str">
        <f>Details2!F1310</f>
        <v>NULL</v>
      </c>
      <c r="G155" s="17" t="str">
        <f>Details2!G1310</f>
        <v>NULL</v>
      </c>
      <c r="H155" s="17" t="str">
        <f>Details2!H1310</f>
        <v>NULL</v>
      </c>
      <c r="I155" s="17" t="str">
        <f>Details2!I1310</f>
        <v>NULL</v>
      </c>
      <c r="J155" s="17" t="str">
        <f>Details2!J1310</f>
        <v>NULL</v>
      </c>
      <c r="K155" s="17" t="str">
        <f>Details2!K1310</f>
        <v>NULL</v>
      </c>
    </row>
    <row r="156" spans="2:12" x14ac:dyDescent="0.2">
      <c r="B156" t="str">
        <f>Details2!B1311</f>
        <v>Navy</v>
      </c>
      <c r="C156" t="str">
        <f>Details2!C1311</f>
        <v>0618</v>
      </c>
      <c r="D156" t="str">
        <f>Details2!D1311</f>
        <v>Naval Hospital Rota</v>
      </c>
      <c r="E156" t="str">
        <f>Details2!E1311</f>
        <v>H</v>
      </c>
      <c r="F156" s="17" t="str">
        <f>Details2!F1311</f>
        <v>NULL</v>
      </c>
      <c r="G156" s="17" t="str">
        <f>Details2!G1311</f>
        <v>NULL</v>
      </c>
      <c r="H156" s="17" t="str">
        <f>Details2!H1311</f>
        <v>NULL</v>
      </c>
      <c r="I156" s="17" t="str">
        <f>Details2!I1311</f>
        <v>NULL</v>
      </c>
      <c r="J156" s="17" t="str">
        <f>Details2!J1311</f>
        <v>NULL</v>
      </c>
      <c r="K156" s="17" t="str">
        <f>Details2!K1311</f>
        <v>NULL</v>
      </c>
    </row>
    <row r="157" spans="2:12" x14ac:dyDescent="0.2">
      <c r="B157" t="str">
        <f>Details2!B1312</f>
        <v>Navy</v>
      </c>
      <c r="C157" t="str">
        <f>Details2!C1312</f>
        <v>0620</v>
      </c>
      <c r="D157" t="str">
        <f>Details2!D1312</f>
        <v>NH Guam</v>
      </c>
      <c r="E157" t="str">
        <f>Details2!E1312</f>
        <v>H</v>
      </c>
      <c r="F157" s="17">
        <f>Details2!F1312</f>
        <v>95</v>
      </c>
      <c r="G157" s="17">
        <f>Details2!G1312</f>
        <v>89</v>
      </c>
      <c r="H157" s="17">
        <f>Details2!H1312</f>
        <v>58</v>
      </c>
      <c r="I157" s="17">
        <f>Details2!I1312</f>
        <v>0</v>
      </c>
      <c r="J157" s="17">
        <f>Details2!J1312</f>
        <v>64</v>
      </c>
      <c r="K157" s="17">
        <f>Details2!K1312</f>
        <v>86</v>
      </c>
    </row>
    <row r="158" spans="2:12" x14ac:dyDescent="0.2">
      <c r="B158" t="str">
        <f>Details2!B1313</f>
        <v>Navy</v>
      </c>
      <c r="C158" t="str">
        <f>Details2!C1313</f>
        <v>0621</v>
      </c>
      <c r="D158" t="str">
        <f>Details2!D1313</f>
        <v>NH Okinawa</v>
      </c>
      <c r="E158" t="str">
        <f>Details2!E1313</f>
        <v>H</v>
      </c>
      <c r="F158" s="17" t="str">
        <f>Details2!F1313</f>
        <v>NULL</v>
      </c>
      <c r="G158" s="17" t="str">
        <f>Details2!G1313</f>
        <v>NULL</v>
      </c>
      <c r="H158" s="17" t="str">
        <f>Details2!H1313</f>
        <v>NULL</v>
      </c>
      <c r="I158" s="17" t="str">
        <f>Details2!I1313</f>
        <v>NULL</v>
      </c>
      <c r="J158" s="17" t="str">
        <f>Details2!J1313</f>
        <v>NULL</v>
      </c>
      <c r="K158" s="17" t="str">
        <f>Details2!K1313</f>
        <v>NULL</v>
      </c>
    </row>
    <row r="159" spans="2:12" x14ac:dyDescent="0.2">
      <c r="B159" t="str">
        <f>Details2!B1314</f>
        <v>Navy</v>
      </c>
      <c r="C159" t="str">
        <f>Details2!C1314</f>
        <v>0622</v>
      </c>
      <c r="D159" t="str">
        <f>Details2!D1314</f>
        <v>NH Yokosuka</v>
      </c>
      <c r="E159" t="str">
        <f>Details2!E1314</f>
        <v>H</v>
      </c>
      <c r="F159" s="17" t="str">
        <f>Details2!F1314</f>
        <v>NULL</v>
      </c>
      <c r="G159" s="17" t="str">
        <f>Details2!G1314</f>
        <v>NULL</v>
      </c>
      <c r="H159" s="17" t="str">
        <f>Details2!H1314</f>
        <v>NULL</v>
      </c>
      <c r="I159" s="17" t="str">
        <f>Details2!I1314</f>
        <v>NULL</v>
      </c>
      <c r="J159" s="17" t="str">
        <f>Details2!J1314</f>
        <v>NULL</v>
      </c>
      <c r="K159" s="17" t="str">
        <f>Details2!K1314</f>
        <v>NULL</v>
      </c>
    </row>
    <row r="160" spans="2:12" x14ac:dyDescent="0.2">
      <c r="B160" t="str">
        <f>Details2!B1315</f>
        <v>Navy</v>
      </c>
      <c r="C160" t="str">
        <f>Details2!C1315</f>
        <v>0624</v>
      </c>
      <c r="D160" t="str">
        <f>Details2!D1315</f>
        <v>NH Sigonella</v>
      </c>
      <c r="E160" t="str">
        <f>Details2!E1315</f>
        <v>H</v>
      </c>
      <c r="F160" s="17" t="str">
        <f>Details2!F1315</f>
        <v>NULL</v>
      </c>
      <c r="G160" s="17" t="str">
        <f>Details2!G1315</f>
        <v>NULL</v>
      </c>
      <c r="H160" s="17" t="str">
        <f>Details2!H1315</f>
        <v>NULL</v>
      </c>
      <c r="I160" s="17" t="str">
        <f>Details2!I1315</f>
        <v>NULL</v>
      </c>
      <c r="J160" s="17" t="str">
        <f>Details2!J1315</f>
        <v>NULL</v>
      </c>
      <c r="K160" s="17" t="str">
        <f>Details2!K1315</f>
        <v>NULL</v>
      </c>
    </row>
    <row r="161" spans="2:12" x14ac:dyDescent="0.2">
      <c r="B161" t="str">
        <f>Details2!B1316</f>
        <v>NCR MD</v>
      </c>
      <c r="C161" t="str">
        <f>Details2!C1316</f>
        <v>0067</v>
      </c>
      <c r="D161" t="str">
        <f>Details2!D1316</f>
        <v>Walter Reed National Military Medical Center</v>
      </c>
      <c r="E161" t="str">
        <f>Details2!E1316</f>
        <v>H</v>
      </c>
      <c r="F161" s="17">
        <f>Details2!F1316</f>
        <v>6727</v>
      </c>
      <c r="G161" s="17">
        <f>Details2!G1316</f>
        <v>6102</v>
      </c>
      <c r="H161" s="17">
        <f>Details2!H1316</f>
        <v>5854</v>
      </c>
      <c r="I161" s="17">
        <f>Details2!I1316</f>
        <v>400</v>
      </c>
      <c r="J161" s="17">
        <f>Details2!J1316</f>
        <v>3766</v>
      </c>
      <c r="K161" s="17">
        <f>Details2!K1316</f>
        <v>5188</v>
      </c>
    </row>
    <row r="162" spans="2:12" x14ac:dyDescent="0.2">
      <c r="B162" t="str">
        <f>Details2!B1317</f>
        <v>NCR MD</v>
      </c>
      <c r="C162" t="str">
        <f>Details2!C1317</f>
        <v>0123</v>
      </c>
      <c r="D162" t="str">
        <f>Details2!D1317</f>
        <v>Ft. Belvoir (FT. Belvoir Community Hospital)</v>
      </c>
      <c r="E162" t="str">
        <f>Details2!E1317</f>
        <v>H</v>
      </c>
      <c r="F162" s="17">
        <f>Details2!F1317</f>
        <v>789</v>
      </c>
      <c r="G162" s="17">
        <f>Details2!G1317</f>
        <v>4392</v>
      </c>
      <c r="H162" s="17">
        <f>Details2!H1317</f>
        <v>4656</v>
      </c>
      <c r="I162" s="17">
        <f>Details2!I1317</f>
        <v>65</v>
      </c>
      <c r="J162" s="17">
        <f>Details2!J1317</f>
        <v>2781</v>
      </c>
      <c r="K162" s="17">
        <f>Details2!K1317</f>
        <v>835</v>
      </c>
    </row>
    <row r="163" spans="2:12" x14ac:dyDescent="0.2">
      <c r="B163" t="str">
        <f>Details2!B1318</f>
        <v>NCR MD</v>
      </c>
      <c r="C163" t="str">
        <f>Details2!C1318</f>
        <v>9123</v>
      </c>
      <c r="D163" t="str">
        <f>Details2!D1318</f>
        <v>CSE Admin</v>
      </c>
      <c r="E163" t="str">
        <f>Details2!E1318</f>
        <v>NULL</v>
      </c>
      <c r="F163" s="17" t="str">
        <f>Details2!F1318</f>
        <v>NULL</v>
      </c>
      <c r="G163" s="17" t="str">
        <f>Details2!G1318</f>
        <v>NULL</v>
      </c>
      <c r="H163" s="17" t="str">
        <f>Details2!H1318</f>
        <v>NULL</v>
      </c>
      <c r="I163" s="17" t="str">
        <f>Details2!I1318</f>
        <v>NULL</v>
      </c>
      <c r="J163" s="17" t="str">
        <f>Details2!J1318</f>
        <v>NULL</v>
      </c>
      <c r="K163" s="17" t="str">
        <f>Details2!K1318</f>
        <v>NULL</v>
      </c>
    </row>
    <row r="164" spans="2:12" x14ac:dyDescent="0.2">
      <c r="B164" t="str">
        <f>Details2!B1319</f>
        <v>NCR MD</v>
      </c>
      <c r="C164" t="str">
        <f>Details2!C1319</f>
        <v>PROV</v>
      </c>
      <c r="D164" t="str">
        <f>Details2!D1319</f>
        <v>UBO CSE Provider</v>
      </c>
      <c r="E164" t="str">
        <f>Details2!E1319</f>
        <v>NULL</v>
      </c>
      <c r="F164" s="17" t="str">
        <f>Details2!F1319</f>
        <v>NULL</v>
      </c>
      <c r="G164" s="17" t="str">
        <f>Details2!G1319</f>
        <v>NULL</v>
      </c>
      <c r="H164" s="17" t="str">
        <f>Details2!H1319</f>
        <v>NULL</v>
      </c>
      <c r="I164" s="17" t="str">
        <f>Details2!I1319</f>
        <v>NULL</v>
      </c>
      <c r="J164" s="17" t="str">
        <f>Details2!J1319</f>
        <v>NULL</v>
      </c>
      <c r="K164" s="17" t="str">
        <f>Details2!K1319</f>
        <v>NULL</v>
      </c>
    </row>
    <row r="167" spans="2:12" x14ac:dyDescent="0.2">
      <c r="B167" s="14" t="s">
        <v>130</v>
      </c>
      <c r="C167" s="9"/>
      <c r="F167" s="18">
        <f>SUM(F5:F81)</f>
        <v>23894</v>
      </c>
      <c r="G167" s="18">
        <f t="shared" ref="G167:K167" si="0">SUM(G5:G81)</f>
        <v>25423</v>
      </c>
      <c r="H167" s="18">
        <f t="shared" si="0"/>
        <v>20836</v>
      </c>
      <c r="I167" s="18">
        <f t="shared" si="0"/>
        <v>887</v>
      </c>
      <c r="J167" s="18">
        <f t="shared" si="0"/>
        <v>7847</v>
      </c>
      <c r="K167" s="18">
        <f t="shared" si="0"/>
        <v>13634</v>
      </c>
      <c r="L167" s="2"/>
    </row>
    <row r="168" spans="2:12" x14ac:dyDescent="0.2">
      <c r="B168" s="14" t="s">
        <v>131</v>
      </c>
      <c r="C168" s="9"/>
      <c r="F168" s="18">
        <f>SUM(F83:F129)</f>
        <v>28742</v>
      </c>
      <c r="G168" s="18">
        <f t="shared" ref="G168:K168" si="1">SUM(G83:G129)</f>
        <v>18453</v>
      </c>
      <c r="H168" s="18">
        <f t="shared" si="1"/>
        <v>14026</v>
      </c>
      <c r="I168" s="18">
        <f t="shared" si="1"/>
        <v>1238</v>
      </c>
      <c r="J168" s="18">
        <f t="shared" si="1"/>
        <v>23593</v>
      </c>
      <c r="K168" s="18">
        <f t="shared" si="1"/>
        <v>1326162</v>
      </c>
      <c r="L168" s="21"/>
    </row>
    <row r="169" spans="2:12" x14ac:dyDescent="0.2">
      <c r="B169" s="14" t="s">
        <v>420</v>
      </c>
      <c r="C169" s="9"/>
      <c r="F169" s="18">
        <f>SUM(F161:F164)</f>
        <v>7516</v>
      </c>
      <c r="G169" s="18">
        <f t="shared" ref="G169:K169" si="2">SUM(G161:G164)</f>
        <v>10494</v>
      </c>
      <c r="H169" s="18">
        <f t="shared" si="2"/>
        <v>10510</v>
      </c>
      <c r="I169" s="18">
        <f t="shared" si="2"/>
        <v>465</v>
      </c>
      <c r="J169" s="18">
        <f t="shared" si="2"/>
        <v>6547</v>
      </c>
      <c r="K169" s="18">
        <f t="shared" si="2"/>
        <v>6023</v>
      </c>
      <c r="L169" s="27"/>
    </row>
    <row r="170" spans="2:12" x14ac:dyDescent="0.2">
      <c r="B170" s="14" t="s">
        <v>307</v>
      </c>
      <c r="C170" s="9"/>
      <c r="F170" s="18">
        <f>SUM(F130:F160)</f>
        <v>14574</v>
      </c>
      <c r="G170" s="18">
        <f t="shared" ref="G170:K170" si="3">SUM(G130:G160)</f>
        <v>12005</v>
      </c>
      <c r="H170" s="18">
        <f t="shared" si="3"/>
        <v>22801</v>
      </c>
      <c r="I170" s="18">
        <f t="shared" si="3"/>
        <v>2443</v>
      </c>
      <c r="J170" s="18">
        <f t="shared" si="3"/>
        <v>11365</v>
      </c>
      <c r="K170" s="18">
        <f t="shared" si="3"/>
        <v>8827</v>
      </c>
      <c r="L170" s="27"/>
    </row>
    <row r="171" spans="2:12" x14ac:dyDescent="0.2">
      <c r="B171" s="14" t="s">
        <v>135</v>
      </c>
      <c r="C171" s="9"/>
      <c r="F171" s="18">
        <f>SUM(F5:F164)</f>
        <v>74726</v>
      </c>
      <c r="G171" s="18">
        <f t="shared" ref="G171:K171" si="4">SUM(G5:G164)</f>
        <v>66375</v>
      </c>
      <c r="H171" s="18">
        <f t="shared" si="4"/>
        <v>68173</v>
      </c>
      <c r="I171" s="18">
        <f t="shared" si="4"/>
        <v>5033</v>
      </c>
      <c r="J171" s="18">
        <f t="shared" si="4"/>
        <v>49352</v>
      </c>
      <c r="K171" s="18">
        <f t="shared" si="4"/>
        <v>1354646</v>
      </c>
      <c r="L171" s="2"/>
    </row>
    <row r="172" spans="2:12" x14ac:dyDescent="0.2">
      <c r="L172" s="2"/>
    </row>
    <row r="173" spans="2:12" x14ac:dyDescent="0.2">
      <c r="B173" s="15" t="s">
        <v>393</v>
      </c>
      <c r="C173" s="3"/>
      <c r="D173" s="3"/>
      <c r="E173" s="3"/>
      <c r="F173" s="40" t="str">
        <f>IF(F167='Collected to Claims Ratio'!L7,"yes","no")</f>
        <v>yes</v>
      </c>
      <c r="G173" s="40" t="str">
        <f>IF(G167='Collected to Claims Ratio'!M7,"yes","no")</f>
        <v>yes</v>
      </c>
      <c r="H173" s="40" t="str">
        <f>IF(H167='Collected to Claims Ratio'!N7,"yes","no")</f>
        <v>yes</v>
      </c>
      <c r="I173" s="40" t="str">
        <f>IF(I167='Collected to Claims Ratio'!O7,"yes","no")</f>
        <v>yes</v>
      </c>
      <c r="J173" s="40" t="str">
        <f>IF(J167='Collected to Claims Ratio'!P7,"yes","no")</f>
        <v>yes</v>
      </c>
      <c r="K173" s="40" t="str">
        <f>IF(K167='Collected to Claims Ratio'!Q7,"yes","no")</f>
        <v>yes</v>
      </c>
      <c r="L173" s="2"/>
    </row>
    <row r="174" spans="2:12" x14ac:dyDescent="0.2">
      <c r="B174" s="15" t="s">
        <v>394</v>
      </c>
      <c r="C174" s="3"/>
      <c r="D174" s="3"/>
      <c r="E174" s="3"/>
      <c r="F174" s="40" t="str">
        <f>IF(F168='Collected to Claims Ratio'!L8,"yes","no")</f>
        <v>yes</v>
      </c>
      <c r="G174" s="40" t="str">
        <f>IF(G168='Collected to Claims Ratio'!M8,"yes","no")</f>
        <v>yes</v>
      </c>
      <c r="H174" s="40" t="str">
        <f>IF(H168='Collected to Claims Ratio'!N8,"yes","no")</f>
        <v>yes</v>
      </c>
      <c r="I174" s="40" t="str">
        <f>IF(I168='Collected to Claims Ratio'!O8,"yes","no")</f>
        <v>yes</v>
      </c>
      <c r="J174" s="40" t="str">
        <f>IF(J168='Collected to Claims Ratio'!P8,"yes","no")</f>
        <v>yes</v>
      </c>
      <c r="K174" s="40" t="str">
        <f>IF(K168='Collected to Claims Ratio'!Q8,"yes","no")</f>
        <v>yes</v>
      </c>
      <c r="L174" s="2"/>
    </row>
    <row r="175" spans="2:12" x14ac:dyDescent="0.2">
      <c r="B175" s="15" t="s">
        <v>395</v>
      </c>
      <c r="C175" s="3"/>
      <c r="D175" s="3"/>
      <c r="E175" s="3"/>
      <c r="F175" s="40" t="str">
        <f>IF(F170='Collected to Claims Ratio'!L9,"yes","no")</f>
        <v>yes</v>
      </c>
      <c r="G175" s="40" t="str">
        <f>IF(G170='Collected to Claims Ratio'!M9,"yes","no")</f>
        <v>yes</v>
      </c>
      <c r="H175" s="40" t="str">
        <f>IF(H170='Collected to Claims Ratio'!N9,"yes","no")</f>
        <v>yes</v>
      </c>
      <c r="I175" s="40" t="str">
        <f>IF(I170='Collected to Claims Ratio'!O9,"yes","no")</f>
        <v>yes</v>
      </c>
      <c r="J175" s="40" t="str">
        <f>IF(J170='Collected to Claims Ratio'!P9,"yes","no")</f>
        <v>yes</v>
      </c>
      <c r="K175" s="40" t="str">
        <f>IF(K170='Collected to Claims Ratio'!Q9,"yes","no")</f>
        <v>yes</v>
      </c>
      <c r="L175" s="27"/>
    </row>
    <row r="176" spans="2:12" x14ac:dyDescent="0.2">
      <c r="B176" s="15" t="s">
        <v>423</v>
      </c>
      <c r="C176" s="3"/>
      <c r="D176" s="3"/>
      <c r="E176" s="3"/>
      <c r="F176" s="40" t="str">
        <f>IF(F169='Collected to Claims Ratio'!L10,"yes","no")</f>
        <v>yes</v>
      </c>
      <c r="G176" s="40" t="str">
        <f>IF(G169='Collected to Claims Ratio'!M10,"yes","no")</f>
        <v>yes</v>
      </c>
      <c r="H176" s="40" t="str">
        <f>IF(H169='Collected to Claims Ratio'!N10,"yes","no")</f>
        <v>yes</v>
      </c>
      <c r="I176" s="40" t="str">
        <f>IF(I169='Collected to Claims Ratio'!O10,"yes","no")</f>
        <v>yes</v>
      </c>
      <c r="J176" s="40" t="str">
        <f>IF(J169='Collected to Claims Ratio'!P10,"yes","no")</f>
        <v>yes</v>
      </c>
      <c r="K176" s="40" t="str">
        <f>IF(K169='Collected to Claims Ratio'!Q10,"yes","no")</f>
        <v>yes</v>
      </c>
      <c r="L176" s="27"/>
    </row>
    <row r="177" spans="2:11" x14ac:dyDescent="0.2">
      <c r="B177" s="15" t="s">
        <v>396</v>
      </c>
      <c r="F177" s="40" t="str">
        <f>IF(F171='Collected to Claims Ratio'!L11,"yes","no")</f>
        <v>yes</v>
      </c>
      <c r="G177" s="40" t="str">
        <f>IF(G171='Collected to Claims Ratio'!M11,"yes","no")</f>
        <v>yes</v>
      </c>
      <c r="H177" s="40" t="str">
        <f>IF(H171='Collected to Claims Ratio'!N11,"yes","no")</f>
        <v>yes</v>
      </c>
      <c r="I177" s="40" t="str">
        <f>IF(I171='Collected to Claims Ratio'!O11,"yes","no")</f>
        <v>yes</v>
      </c>
      <c r="J177" s="40" t="str">
        <f>IF(J171='Collected to Claims Ratio'!P11,"yes","no")</f>
        <v>yes</v>
      </c>
      <c r="K177" s="40" t="str">
        <f>IF(K171='Collected to Claims Ratio'!Q11,"yes","no")</f>
        <v>yes</v>
      </c>
    </row>
    <row r="178" spans="2:11" x14ac:dyDescent="0.2">
      <c r="K178" s="40"/>
    </row>
  </sheetData>
  <sheetProtection algorithmName="SHA-512" hashValue="BPeDb6dURAl2LWu/PNz4O8uzLILObEAv1ZR84C09tc7m43j+VCXHV+zbIG2MDui6vFHIGdPdsOhriXnlHNajgA==" saltValue="GnxxCowpN3pasjPFzVQF3Q==" spinCount="100000" sheet="1" objects="1" scenarios="1"/>
  <customSheetViews>
    <customSheetView guid="{682B1C7E-A6D1-4384-8662-C567FBAFE5BB}" scale="85">
      <selection activeCell="N162" sqref="N162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51">
      <selection activeCell="K154" sqref="K154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F159" sqref="F159:K159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N162" sqref="N162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2">
    <pageSetUpPr autoPageBreaks="0"/>
  </sheetPr>
  <dimension ref="A1:P178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2.42578125" style="17" customWidth="1"/>
    <col min="12" max="13" width="12" customWidth="1"/>
    <col min="14" max="14" width="12" bestFit="1" customWidth="1"/>
  </cols>
  <sheetData>
    <row r="1" spans="1:11" x14ac:dyDescent="0.2">
      <c r="A1" s="142" t="s">
        <v>438</v>
      </c>
    </row>
    <row r="3" spans="1:11" x14ac:dyDescent="0.2">
      <c r="B3" t="s">
        <v>4</v>
      </c>
      <c r="C3" s="2" t="s">
        <v>8</v>
      </c>
      <c r="D3" s="2" t="s">
        <v>9</v>
      </c>
      <c r="E3" s="2" t="s">
        <v>285</v>
      </c>
      <c r="G3" s="17" t="s">
        <v>129</v>
      </c>
    </row>
    <row r="4" spans="1:11" x14ac:dyDescent="0.2">
      <c r="F4" s="136" t="s">
        <v>413</v>
      </c>
      <c r="G4" s="136" t="s">
        <v>427</v>
      </c>
      <c r="H4" s="136" t="s">
        <v>431</v>
      </c>
      <c r="I4" s="136" t="s">
        <v>434</v>
      </c>
      <c r="J4" s="136" t="s">
        <v>483</v>
      </c>
      <c r="K4" s="136" t="s">
        <v>508</v>
      </c>
    </row>
    <row r="5" spans="1:11" x14ac:dyDescent="0.2">
      <c r="B5" t="str">
        <f>Details2!B1325</f>
        <v>Air Force</v>
      </c>
      <c r="C5" t="str">
        <f>Details2!C1325</f>
        <v>0004</v>
      </c>
      <c r="D5" t="str">
        <f>Details2!D1325</f>
        <v>Maxwell AFB (42nd Medical Group)</v>
      </c>
      <c r="E5" t="str">
        <f>Details2!E1325</f>
        <v>C</v>
      </c>
      <c r="F5" s="17">
        <f>Details2!F1325</f>
        <v>4025</v>
      </c>
      <c r="G5" s="17">
        <f>Details2!G1325</f>
        <v>6071</v>
      </c>
      <c r="H5" s="17">
        <f>Details2!H1325</f>
        <v>6387</v>
      </c>
      <c r="I5" s="17">
        <f>Details2!I1325</f>
        <v>116</v>
      </c>
      <c r="J5" s="17">
        <f>Details2!J1325</f>
        <v>3934</v>
      </c>
      <c r="K5" s="17">
        <f>Details2!K1325</f>
        <v>6662</v>
      </c>
    </row>
    <row r="6" spans="1:11" x14ac:dyDescent="0.2">
      <c r="B6" t="str">
        <f>Details2!B1326</f>
        <v>Air Force</v>
      </c>
      <c r="C6" t="str">
        <f>Details2!C1326</f>
        <v>0006</v>
      </c>
      <c r="D6" t="str">
        <f>Details2!D1326</f>
        <v>Elmendorf AFB (3rd Medical group)</v>
      </c>
      <c r="E6" t="str">
        <f>Details2!E1326</f>
        <v>H</v>
      </c>
      <c r="F6" s="17">
        <f>Details2!F1326</f>
        <v>12293</v>
      </c>
      <c r="G6" s="17">
        <f>Details2!G1326</f>
        <v>11247</v>
      </c>
      <c r="H6" s="17">
        <f>Details2!H1326</f>
        <v>8696</v>
      </c>
      <c r="I6" s="17">
        <f>Details2!I1326</f>
        <v>1853</v>
      </c>
      <c r="J6" s="17">
        <f>Details2!J1326</f>
        <v>11465</v>
      </c>
      <c r="K6" s="17">
        <f>Details2!K1326</f>
        <v>12606</v>
      </c>
    </row>
    <row r="7" spans="1:11" x14ac:dyDescent="0.2">
      <c r="B7" t="str">
        <f>Details2!B1327</f>
        <v>Air Force</v>
      </c>
      <c r="C7" t="str">
        <f>Details2!C1327</f>
        <v>0009</v>
      </c>
      <c r="D7" t="str">
        <f>Details2!D1327</f>
        <v>Luke AFB (56th Medical Group)</v>
      </c>
      <c r="E7" t="str">
        <f>Details2!E1327</f>
        <v>C</v>
      </c>
      <c r="F7" s="17">
        <f>Details2!F1327</f>
        <v>3107</v>
      </c>
      <c r="G7" s="17">
        <f>Details2!G1327</f>
        <v>3834</v>
      </c>
      <c r="H7" s="17">
        <f>Details2!H1327</f>
        <v>3306</v>
      </c>
      <c r="I7" s="17">
        <f>Details2!I1327</f>
        <v>1936</v>
      </c>
      <c r="J7" s="17">
        <f>Details2!J1327</f>
        <v>2400</v>
      </c>
      <c r="K7" s="17">
        <f>Details2!K1327</f>
        <v>2400</v>
      </c>
    </row>
    <row r="8" spans="1:11" x14ac:dyDescent="0.2">
      <c r="B8" t="str">
        <f>Details2!B1328</f>
        <v>Air Force</v>
      </c>
      <c r="C8" t="str">
        <f>Details2!C1328</f>
        <v>0010</v>
      </c>
      <c r="D8" t="str">
        <f>Details2!D1328</f>
        <v>Davis Monthan AFB (355th Medical Group)</v>
      </c>
      <c r="E8" t="str">
        <f>Details2!E1328</f>
        <v>C</v>
      </c>
      <c r="F8" s="17">
        <f>Details2!F1328</f>
        <v>1948</v>
      </c>
      <c r="G8" s="17">
        <f>Details2!G1328</f>
        <v>2109</v>
      </c>
      <c r="H8" s="17">
        <f>Details2!H1328</f>
        <v>2006</v>
      </c>
      <c r="I8" s="17">
        <f>Details2!I1328</f>
        <v>951</v>
      </c>
      <c r="J8" s="17">
        <f>Details2!J1328</f>
        <v>1519</v>
      </c>
      <c r="K8" s="17">
        <f>Details2!K1328</f>
        <v>1058</v>
      </c>
    </row>
    <row r="9" spans="1:11" x14ac:dyDescent="0.2">
      <c r="B9" t="str">
        <f>Details2!B1329</f>
        <v>Air Force</v>
      </c>
      <c r="C9" t="str">
        <f>Details2!C1329</f>
        <v>0013</v>
      </c>
      <c r="D9" t="str">
        <f>Details2!D1329</f>
        <v>Little Rock AFB (314th Medical Group)</v>
      </c>
      <c r="E9" t="str">
        <f>Details2!E1329</f>
        <v>C</v>
      </c>
      <c r="F9" s="17">
        <f>Details2!F1329</f>
        <v>3424</v>
      </c>
      <c r="G9" s="17">
        <f>Details2!G1329</f>
        <v>2916</v>
      </c>
      <c r="H9" s="17">
        <f>Details2!H1329</f>
        <v>2906</v>
      </c>
      <c r="I9" s="17">
        <f>Details2!I1329</f>
        <v>8</v>
      </c>
      <c r="J9" s="17">
        <f>Details2!J1329</f>
        <v>1588</v>
      </c>
      <c r="K9" s="17">
        <f>Details2!K1329</f>
        <v>2417</v>
      </c>
    </row>
    <row r="10" spans="1:11" x14ac:dyDescent="0.2">
      <c r="B10" t="str">
        <f>Details2!B1330</f>
        <v>Air Force</v>
      </c>
      <c r="C10" t="str">
        <f>Details2!C1330</f>
        <v>0014</v>
      </c>
      <c r="D10" t="str">
        <f>Details2!D1330</f>
        <v>Travis AFB (60th Medical Group)</v>
      </c>
      <c r="E10" t="str">
        <f>Details2!E1330</f>
        <v>H</v>
      </c>
      <c r="F10" s="17">
        <f>Details2!F1330</f>
        <v>11286</v>
      </c>
      <c r="G10" s="17">
        <f>Details2!G1330</f>
        <v>8532</v>
      </c>
      <c r="H10" s="17">
        <f>Details2!H1330</f>
        <v>7789</v>
      </c>
      <c r="I10" s="17">
        <f>Details2!I1330</f>
        <v>98</v>
      </c>
      <c r="J10" s="17">
        <f>Details2!J1330</f>
        <v>5265</v>
      </c>
      <c r="K10" s="17">
        <f>Details2!K1330</f>
        <v>5605</v>
      </c>
    </row>
    <row r="11" spans="1:11" x14ac:dyDescent="0.2">
      <c r="B11" t="str">
        <f>Details2!B1331</f>
        <v>Air Force</v>
      </c>
      <c r="C11" t="str">
        <f>Details2!C1331</f>
        <v>0015</v>
      </c>
      <c r="D11" t="str">
        <f>Details2!D1331</f>
        <v>Beale AFB (9th Medical Group)</v>
      </c>
      <c r="E11" t="str">
        <f>Details2!E1331</f>
        <v>C</v>
      </c>
      <c r="F11" s="17">
        <f>Details2!F1331</f>
        <v>519</v>
      </c>
      <c r="G11" s="17">
        <f>Details2!G1331</f>
        <v>483</v>
      </c>
      <c r="H11" s="17">
        <f>Details2!H1331</f>
        <v>472</v>
      </c>
      <c r="I11" s="17">
        <f>Details2!I1331</f>
        <v>380</v>
      </c>
      <c r="J11" s="17">
        <f>Details2!J1331</f>
        <v>408</v>
      </c>
      <c r="K11" s="17">
        <f>Details2!K1331</f>
        <v>264</v>
      </c>
    </row>
    <row r="12" spans="1:11" x14ac:dyDescent="0.2">
      <c r="B12" t="str">
        <f>Details2!B1332</f>
        <v>Air Force</v>
      </c>
      <c r="C12" t="str">
        <f>Details2!C1332</f>
        <v>0018</v>
      </c>
      <c r="D12" t="str">
        <f>Details2!D1332</f>
        <v>Vandenberg AFB (30th Medical Group)</v>
      </c>
      <c r="E12" t="str">
        <f>Details2!E1332</f>
        <v>C</v>
      </c>
      <c r="F12" s="17">
        <f>Details2!F1332</f>
        <v>608</v>
      </c>
      <c r="G12" s="17">
        <f>Details2!G1332</f>
        <v>539</v>
      </c>
      <c r="H12" s="17">
        <f>Details2!H1332</f>
        <v>663</v>
      </c>
      <c r="I12" s="17">
        <f>Details2!I1332</f>
        <v>9</v>
      </c>
      <c r="J12" s="17">
        <f>Details2!J1332</f>
        <v>505</v>
      </c>
      <c r="K12" s="17">
        <f>Details2!K1332</f>
        <v>271</v>
      </c>
    </row>
    <row r="13" spans="1:11" x14ac:dyDescent="0.2">
      <c r="B13" t="str">
        <f>Details2!B1333</f>
        <v>Air Force</v>
      </c>
      <c r="C13" t="str">
        <f>Details2!C1333</f>
        <v>0019</v>
      </c>
      <c r="D13" t="str">
        <f>Details2!D1333</f>
        <v>Edwards AFB (95th Medical Group)</v>
      </c>
      <c r="E13" t="str">
        <f>Details2!E1333</f>
        <v>C</v>
      </c>
      <c r="F13" s="17">
        <f>Details2!F1333</f>
        <v>832</v>
      </c>
      <c r="G13" s="17">
        <f>Details2!G1333</f>
        <v>669</v>
      </c>
      <c r="H13" s="17">
        <f>Details2!H1333</f>
        <v>645</v>
      </c>
      <c r="I13" s="17">
        <f>Details2!I1333</f>
        <v>50</v>
      </c>
      <c r="J13" s="17">
        <f>Details2!J1333</f>
        <v>601</v>
      </c>
      <c r="K13" s="17">
        <f>Details2!K1333</f>
        <v>376</v>
      </c>
    </row>
    <row r="14" spans="1:11" x14ac:dyDescent="0.2">
      <c r="B14" t="str">
        <f>Details2!B1334</f>
        <v>Air Force</v>
      </c>
      <c r="C14" t="str">
        <f>Details2!C1334</f>
        <v>0033</v>
      </c>
      <c r="D14" t="str">
        <f>Details2!D1334</f>
        <v>USAF Academy (10th Medical Group)</v>
      </c>
      <c r="E14" t="str">
        <f>Details2!E1334</f>
        <v>H</v>
      </c>
      <c r="F14" s="17">
        <f>Details2!F1334</f>
        <v>3012</v>
      </c>
      <c r="G14" s="17">
        <f>Details2!G1334</f>
        <v>3556</v>
      </c>
      <c r="H14" s="17">
        <f>Details2!H1334</f>
        <v>3016</v>
      </c>
      <c r="I14" s="17">
        <f>Details2!I1334</f>
        <v>1592</v>
      </c>
      <c r="J14" s="17">
        <f>Details2!J1334</f>
        <v>2075</v>
      </c>
      <c r="K14" s="17">
        <f>Details2!K1334</f>
        <v>2510</v>
      </c>
    </row>
    <row r="15" spans="1:11" x14ac:dyDescent="0.2">
      <c r="B15" t="str">
        <f>Details2!B1335</f>
        <v>Air Force</v>
      </c>
      <c r="C15" t="str">
        <f>Details2!C1335</f>
        <v>0036</v>
      </c>
      <c r="D15" t="str">
        <f>Details2!D1335</f>
        <v>Dover AFB (436th Medical Group)</v>
      </c>
      <c r="E15" t="str">
        <f>Details2!E1335</f>
        <v>C</v>
      </c>
      <c r="F15" s="17">
        <f>Details2!F1335</f>
        <v>6062</v>
      </c>
      <c r="G15" s="17">
        <f>Details2!G1335</f>
        <v>5778</v>
      </c>
      <c r="H15" s="17">
        <f>Details2!H1335</f>
        <v>5778</v>
      </c>
      <c r="I15" s="17">
        <f>Details2!I1335</f>
        <v>14</v>
      </c>
      <c r="J15" s="17">
        <f>Details2!J1335</f>
        <v>1941</v>
      </c>
      <c r="K15" s="17">
        <f>Details2!K1335</f>
        <v>2811</v>
      </c>
    </row>
    <row r="16" spans="1:11" x14ac:dyDescent="0.2">
      <c r="B16" t="str">
        <f>Details2!B1336</f>
        <v>Air Force</v>
      </c>
      <c r="C16" t="str">
        <f>Details2!C1336</f>
        <v>0042</v>
      </c>
      <c r="D16" t="str">
        <f>Details2!D1336</f>
        <v>Eglin AFB (96th Medical Group)</v>
      </c>
      <c r="E16" t="str">
        <f>Details2!E1336</f>
        <v>H</v>
      </c>
      <c r="F16" s="17">
        <f>Details2!F1336</f>
        <v>6692</v>
      </c>
      <c r="G16" s="17">
        <f>Details2!G1336</f>
        <v>5570</v>
      </c>
      <c r="H16" s="17">
        <f>Details2!H1336</f>
        <v>5124</v>
      </c>
      <c r="I16" s="17">
        <f>Details2!I1336</f>
        <v>283</v>
      </c>
      <c r="J16" s="17">
        <f>Details2!J1336</f>
        <v>2539</v>
      </c>
      <c r="K16" s="17">
        <f>Details2!K1336</f>
        <v>4325</v>
      </c>
    </row>
    <row r="17" spans="2:13" x14ac:dyDescent="0.2">
      <c r="B17" t="str">
        <f>Details2!B1337</f>
        <v>Air Force</v>
      </c>
      <c r="C17" t="str">
        <f>Details2!C1337</f>
        <v>0043</v>
      </c>
      <c r="D17" t="str">
        <f>Details2!D1337</f>
        <v>Tyndall AFB (325th Medical Group)</v>
      </c>
      <c r="E17" t="str">
        <f>Details2!E1337</f>
        <v>C</v>
      </c>
      <c r="F17" s="17">
        <f>Details2!F1337</f>
        <v>2013</v>
      </c>
      <c r="G17" s="17">
        <f>Details2!G1337</f>
        <v>1559</v>
      </c>
      <c r="H17" s="17">
        <f>Details2!H1337</f>
        <v>1392</v>
      </c>
      <c r="I17" s="17">
        <f>Details2!I1337</f>
        <v>75</v>
      </c>
      <c r="J17" s="17">
        <f>Details2!J1337</f>
        <v>1140</v>
      </c>
      <c r="K17" s="17">
        <f>Details2!K1337</f>
        <v>1110</v>
      </c>
    </row>
    <row r="18" spans="2:13" x14ac:dyDescent="0.2">
      <c r="B18" t="str">
        <f>Details2!B1338</f>
        <v>Air Force</v>
      </c>
      <c r="C18" t="str">
        <f>Details2!C1338</f>
        <v>0045</v>
      </c>
      <c r="D18" t="str">
        <f>Details2!D1338</f>
        <v>MacDill AFB (6th Medical Group)</v>
      </c>
      <c r="E18" t="str">
        <f>Details2!E1338</f>
        <v>C</v>
      </c>
      <c r="F18" s="17">
        <f>Details2!F1338</f>
        <v>6731</v>
      </c>
      <c r="G18" s="17">
        <f>Details2!G1338</f>
        <v>6234</v>
      </c>
      <c r="H18" s="17">
        <f>Details2!H1338</f>
        <v>4943</v>
      </c>
      <c r="I18" s="17">
        <f>Details2!I1338</f>
        <v>212</v>
      </c>
      <c r="J18" s="17">
        <f>Details2!J1338</f>
        <v>2383</v>
      </c>
      <c r="K18" s="17">
        <f>Details2!K1338</f>
        <v>2952</v>
      </c>
    </row>
    <row r="19" spans="2:13" x14ac:dyDescent="0.2">
      <c r="B19" t="str">
        <f>Details2!B1339</f>
        <v>Air Force</v>
      </c>
      <c r="C19" t="str">
        <f>Details2!C1339</f>
        <v>0046</v>
      </c>
      <c r="D19" t="str">
        <f>Details2!D1339</f>
        <v>Patrick AFB (45th Medical Group)</v>
      </c>
      <c r="E19" t="str">
        <f>Details2!E1339</f>
        <v>C</v>
      </c>
      <c r="F19" s="17">
        <f>Details2!F1339</f>
        <v>6580</v>
      </c>
      <c r="G19" s="17">
        <f>Details2!G1339</f>
        <v>4525</v>
      </c>
      <c r="H19" s="17">
        <f>Details2!H1339</f>
        <v>4337</v>
      </c>
      <c r="I19" s="17">
        <f>Details2!I1339</f>
        <v>49</v>
      </c>
      <c r="J19" s="17">
        <f>Details2!J1339</f>
        <v>1703</v>
      </c>
      <c r="K19" s="17">
        <f>Details2!K1339</f>
        <v>2915</v>
      </c>
    </row>
    <row r="20" spans="2:13" x14ac:dyDescent="0.2">
      <c r="B20" t="str">
        <f>Details2!B1340</f>
        <v>Air Force</v>
      </c>
      <c r="C20" t="str">
        <f>Details2!C1340</f>
        <v>0050</v>
      </c>
      <c r="D20" t="str">
        <f>Details2!D1340</f>
        <v>Moody AFB (347th Medical Group)</v>
      </c>
      <c r="E20" t="str">
        <f>Details2!E1340</f>
        <v>C</v>
      </c>
      <c r="F20" s="17">
        <f>Details2!F1340</f>
        <v>860</v>
      </c>
      <c r="G20" s="17">
        <f>Details2!G1340</f>
        <v>703</v>
      </c>
      <c r="H20" s="17">
        <f>Details2!H1340</f>
        <v>779</v>
      </c>
      <c r="I20" s="17">
        <f>Details2!I1340</f>
        <v>122</v>
      </c>
      <c r="J20" s="17">
        <f>Details2!J1340</f>
        <v>515</v>
      </c>
      <c r="K20" s="17">
        <f>Details2!K1340</f>
        <v>523</v>
      </c>
    </row>
    <row r="21" spans="2:13" x14ac:dyDescent="0.2">
      <c r="B21" t="str">
        <f>Details2!B1341</f>
        <v>Air Force</v>
      </c>
      <c r="C21" t="str">
        <f>Details2!C1341</f>
        <v>0051</v>
      </c>
      <c r="D21" t="str">
        <f>Details2!D1341</f>
        <v>Robins AFB (78th Medical Group)</v>
      </c>
      <c r="E21" t="str">
        <f>Details2!E1341</f>
        <v>C</v>
      </c>
      <c r="F21" s="17">
        <f>Details2!F1341</f>
        <v>5078</v>
      </c>
      <c r="G21" s="17">
        <f>Details2!G1341</f>
        <v>3581</v>
      </c>
      <c r="H21" s="17">
        <f>Details2!H1341</f>
        <v>3544</v>
      </c>
      <c r="I21" s="17">
        <f>Details2!I1341</f>
        <v>159</v>
      </c>
      <c r="J21" s="17">
        <f>Details2!J1341</f>
        <v>1654</v>
      </c>
      <c r="K21" s="17">
        <f>Details2!K1341</f>
        <v>1976</v>
      </c>
    </row>
    <row r="22" spans="2:13" x14ac:dyDescent="0.2">
      <c r="B22" t="str">
        <f>Details2!B1342</f>
        <v>Air Force</v>
      </c>
      <c r="C22" t="str">
        <f>Details2!C1342</f>
        <v>0053</v>
      </c>
      <c r="D22" t="str">
        <f>Details2!D1342</f>
        <v>Mountain Home AFB (366th Medical Group)</v>
      </c>
      <c r="E22" t="str">
        <f>Details2!E1342</f>
        <v>H</v>
      </c>
      <c r="F22" s="17">
        <f>Details2!F1342</f>
        <v>1442</v>
      </c>
      <c r="G22" s="17">
        <f>Details2!G1342</f>
        <v>1276</v>
      </c>
      <c r="H22" s="17">
        <f>Details2!H1342</f>
        <v>1419</v>
      </c>
      <c r="I22" s="17">
        <f>Details2!I1342</f>
        <v>476</v>
      </c>
      <c r="J22" s="17">
        <f>Details2!J1342</f>
        <v>1281</v>
      </c>
      <c r="K22" s="17">
        <f>Details2!K1342</f>
        <v>530</v>
      </c>
    </row>
    <row r="23" spans="2:13" x14ac:dyDescent="0.2">
      <c r="B23" t="str">
        <f>Details2!B1343</f>
        <v>Air Force</v>
      </c>
      <c r="C23" t="str">
        <f>Details2!C1343</f>
        <v>0055</v>
      </c>
      <c r="D23" t="str">
        <f>Details2!D1343</f>
        <v>Scott AFB (375th Medical Group)</v>
      </c>
      <c r="E23" t="str">
        <f>Details2!E1343</f>
        <v>C</v>
      </c>
      <c r="F23" s="17">
        <f>Details2!F1343</f>
        <v>6947</v>
      </c>
      <c r="G23" s="17">
        <f>Details2!G1343</f>
        <v>5644</v>
      </c>
      <c r="H23" s="17">
        <f>Details2!H1343</f>
        <v>4795</v>
      </c>
      <c r="I23" s="17">
        <f>Details2!I1343</f>
        <v>160</v>
      </c>
      <c r="J23" s="17">
        <f>Details2!J1343</f>
        <v>2466</v>
      </c>
      <c r="K23" s="17">
        <f>Details2!K1343</f>
        <v>3577</v>
      </c>
    </row>
    <row r="24" spans="2:13" x14ac:dyDescent="0.2">
      <c r="B24" t="str">
        <f>Details2!B1344</f>
        <v>Air Force</v>
      </c>
      <c r="C24" t="str">
        <f>Details2!C1344</f>
        <v>0059</v>
      </c>
      <c r="D24" t="str">
        <f>Details2!D1344</f>
        <v>McConnell AFB (22nd Medical Group)</v>
      </c>
      <c r="E24" t="str">
        <f>Details2!E1344</f>
        <v>C</v>
      </c>
      <c r="F24" s="17">
        <f>Details2!F1344</f>
        <v>2399</v>
      </c>
      <c r="G24" s="17">
        <f>Details2!G1344</f>
        <v>2239</v>
      </c>
      <c r="H24" s="17">
        <f>Details2!H1344</f>
        <v>1838</v>
      </c>
      <c r="I24" s="17">
        <f>Details2!I1344</f>
        <v>0</v>
      </c>
      <c r="J24" s="17">
        <f>Details2!J1344</f>
        <v>1315</v>
      </c>
      <c r="K24" s="17">
        <f>Details2!K1344</f>
        <v>1315</v>
      </c>
    </row>
    <row r="25" spans="2:13" x14ac:dyDescent="0.2">
      <c r="B25" t="str">
        <f>Details2!B1345</f>
        <v>Air Force</v>
      </c>
      <c r="C25" t="str">
        <f>Details2!C1345</f>
        <v>0062</v>
      </c>
      <c r="D25" t="str">
        <f>Details2!D1345</f>
        <v>Barksdale AFB (2nd Medical Group)</v>
      </c>
      <c r="E25" t="str">
        <f>Details2!E1345</f>
        <v>C</v>
      </c>
      <c r="F25" s="17">
        <f>Details2!F1345</f>
        <v>2136</v>
      </c>
      <c r="G25" s="17">
        <f>Details2!G1345</f>
        <v>3161</v>
      </c>
      <c r="H25" s="17">
        <f>Details2!H1345</f>
        <v>3020</v>
      </c>
      <c r="I25" s="17">
        <f>Details2!I1345</f>
        <v>12</v>
      </c>
      <c r="J25" s="17">
        <f>Details2!J1345</f>
        <v>2107</v>
      </c>
      <c r="K25" s="17">
        <f>Details2!K1345</f>
        <v>2021</v>
      </c>
    </row>
    <row r="26" spans="2:13" x14ac:dyDescent="0.2">
      <c r="B26" t="str">
        <f>Details2!B1346</f>
        <v>Air Force</v>
      </c>
      <c r="C26" t="str">
        <f>Details2!C1346</f>
        <v>0066</v>
      </c>
      <c r="D26" t="str">
        <f>Details2!D1346</f>
        <v>Andrews AFB (79th Medical Group)</v>
      </c>
      <c r="E26" t="str">
        <f>Details2!E1346</f>
        <v>H</v>
      </c>
      <c r="F26" s="17">
        <f>Details2!F1346</f>
        <v>6618</v>
      </c>
      <c r="G26" s="17">
        <f>Details2!G1346</f>
        <v>7814</v>
      </c>
      <c r="H26" s="17">
        <f>Details2!H1346</f>
        <v>8044</v>
      </c>
      <c r="I26" s="17">
        <f>Details2!I1346</f>
        <v>1070</v>
      </c>
      <c r="J26" s="17">
        <f>Details2!J1346</f>
        <v>3230</v>
      </c>
      <c r="K26" s="17">
        <f>Details2!K1346</f>
        <v>5701</v>
      </c>
    </row>
    <row r="27" spans="2:13" x14ac:dyDescent="0.2">
      <c r="B27" t="str">
        <f>Details2!B1347</f>
        <v>Air Force</v>
      </c>
      <c r="C27" t="str">
        <f>Details2!C1347</f>
        <v>0073</v>
      </c>
      <c r="D27" t="str">
        <f>Details2!D1347</f>
        <v>Keesler AFB (81st Medical Group)</v>
      </c>
      <c r="E27" t="str">
        <f>Details2!E1347</f>
        <v>H</v>
      </c>
      <c r="F27" s="17">
        <f>Details2!F1347</f>
        <v>7124</v>
      </c>
      <c r="G27" s="17">
        <f>Details2!G1347</f>
        <v>8743</v>
      </c>
      <c r="H27" s="17">
        <f>Details2!H1347</f>
        <v>6340</v>
      </c>
      <c r="I27" s="17">
        <f>Details2!I1347</f>
        <v>100</v>
      </c>
      <c r="J27" s="17">
        <f>Details2!J1347</f>
        <v>3006</v>
      </c>
      <c r="K27" s="17">
        <f>Details2!K1347</f>
        <v>5366</v>
      </c>
    </row>
    <row r="28" spans="2:13" x14ac:dyDescent="0.2">
      <c r="B28" t="str">
        <f>Details2!B1348</f>
        <v>Air Force</v>
      </c>
      <c r="C28" t="str">
        <f>Details2!C1348</f>
        <v>0074</v>
      </c>
      <c r="D28" t="str">
        <f>Details2!D1348</f>
        <v>Columbus AFB (14th Medical Group)</v>
      </c>
      <c r="E28" t="str">
        <f>Details2!E1348</f>
        <v>C</v>
      </c>
      <c r="F28" s="17">
        <f>Details2!F1348</f>
        <v>941</v>
      </c>
      <c r="G28" s="17">
        <f>Details2!G1348</f>
        <v>689</v>
      </c>
      <c r="H28" s="17">
        <f>Details2!H1348</f>
        <v>703</v>
      </c>
      <c r="I28" s="17">
        <f>Details2!I1348</f>
        <v>8</v>
      </c>
      <c r="J28" s="17">
        <f>Details2!J1348</f>
        <v>532</v>
      </c>
      <c r="K28" s="17">
        <f>Details2!K1348</f>
        <v>631</v>
      </c>
    </row>
    <row r="29" spans="2:13" x14ac:dyDescent="0.2">
      <c r="B29" t="str">
        <f>Details2!B1349</f>
        <v>Air Force</v>
      </c>
      <c r="C29" t="str">
        <f>Details2!C1349</f>
        <v>0076</v>
      </c>
      <c r="D29" t="str">
        <f>Details2!D1349</f>
        <v>Whiteman AFB (509th Medical Group)</v>
      </c>
      <c r="E29" t="str">
        <f>Details2!E1349</f>
        <v>C</v>
      </c>
      <c r="F29" s="17">
        <f>Details2!F1349</f>
        <v>1070</v>
      </c>
      <c r="G29" s="17">
        <f>Details2!G1349</f>
        <v>985</v>
      </c>
      <c r="H29" s="17">
        <f>Details2!H1349</f>
        <v>841</v>
      </c>
      <c r="I29" s="17">
        <f>Details2!I1349</f>
        <v>28</v>
      </c>
      <c r="J29" s="17">
        <f>Details2!J1349</f>
        <v>490</v>
      </c>
      <c r="K29" s="17">
        <f>Details2!K1349</f>
        <v>716</v>
      </c>
    </row>
    <row r="30" spans="2:13" x14ac:dyDescent="0.2">
      <c r="B30" t="str">
        <f>Details2!B1350</f>
        <v>Air Force</v>
      </c>
      <c r="C30" t="str">
        <f>Details2!C1350</f>
        <v>0077</v>
      </c>
      <c r="D30" t="str">
        <f>Details2!D1350</f>
        <v>Malmstrom AFB (341st Medical Group)</v>
      </c>
      <c r="E30" t="str">
        <f>Details2!E1350</f>
        <v>C</v>
      </c>
      <c r="F30" s="17">
        <f>Details2!F1350</f>
        <v>1122</v>
      </c>
      <c r="G30" s="17">
        <f>Details2!G1350</f>
        <v>422</v>
      </c>
      <c r="H30" s="17">
        <f>Details2!H1350</f>
        <v>403</v>
      </c>
      <c r="I30" s="17">
        <f>Details2!I1350</f>
        <v>4</v>
      </c>
      <c r="J30" s="17">
        <f>Details2!J1350</f>
        <v>463</v>
      </c>
      <c r="K30" s="17">
        <f>Details2!K1350</f>
        <v>367</v>
      </c>
    </row>
    <row r="31" spans="2:13" x14ac:dyDescent="0.2">
      <c r="B31" t="str">
        <f>Details2!B1351</f>
        <v>Air Force</v>
      </c>
      <c r="C31" t="str">
        <f>Details2!C1351</f>
        <v>0078</v>
      </c>
      <c r="D31" t="str">
        <f>Details2!D1351</f>
        <v>Offutt AFB (55th Medical Group)</v>
      </c>
      <c r="E31" t="str">
        <f>Details2!E1351</f>
        <v>C</v>
      </c>
      <c r="F31" s="17">
        <f>Details2!F1351</f>
        <v>3243</v>
      </c>
      <c r="G31" s="17">
        <f>Details2!G1351</f>
        <v>3809</v>
      </c>
      <c r="H31" s="17">
        <f>Details2!H1351</f>
        <v>3875</v>
      </c>
      <c r="I31" s="17">
        <f>Details2!I1351</f>
        <v>1514</v>
      </c>
      <c r="J31" s="17">
        <f>Details2!J1351</f>
        <v>2662</v>
      </c>
      <c r="K31" s="17">
        <f>Details2!K1351</f>
        <v>3865</v>
      </c>
      <c r="M31" s="2"/>
    </row>
    <row r="32" spans="2:13" x14ac:dyDescent="0.2">
      <c r="B32" t="str">
        <f>Details2!B1352</f>
        <v>Air Force</v>
      </c>
      <c r="C32" t="str">
        <f>Details2!C1352</f>
        <v>0079</v>
      </c>
      <c r="D32" t="str">
        <f>Details2!D1352</f>
        <v>Nellis AFB (99th Medical Group)</v>
      </c>
      <c r="E32" t="str">
        <f>Details2!E1352</f>
        <v>H</v>
      </c>
      <c r="F32" s="17">
        <f>Details2!F1352</f>
        <v>8085</v>
      </c>
      <c r="G32" s="17">
        <f>Details2!G1352</f>
        <v>9895</v>
      </c>
      <c r="H32" s="17">
        <f>Details2!H1352</f>
        <v>10970</v>
      </c>
      <c r="I32" s="17">
        <f>Details2!I1352</f>
        <v>1385</v>
      </c>
      <c r="J32" s="17">
        <f>Details2!J1352</f>
        <v>10882</v>
      </c>
      <c r="K32" s="17">
        <f>Details2!K1352</f>
        <v>10193</v>
      </c>
    </row>
    <row r="33" spans="2:11" x14ac:dyDescent="0.2">
      <c r="B33" t="str">
        <f>Details2!B1353</f>
        <v>Air Force</v>
      </c>
      <c r="C33" t="str">
        <f>Details2!C1353</f>
        <v>0083</v>
      </c>
      <c r="D33" t="str">
        <f>Details2!D1353</f>
        <v>Kirtland AFB (377th Medical Group)</v>
      </c>
      <c r="E33" t="str">
        <f>Details2!E1353</f>
        <v>C</v>
      </c>
      <c r="F33" s="17">
        <f>Details2!F1353</f>
        <v>2905</v>
      </c>
      <c r="G33" s="17">
        <f>Details2!G1353</f>
        <v>2656</v>
      </c>
      <c r="H33" s="17">
        <f>Details2!H1353</f>
        <v>2006</v>
      </c>
      <c r="I33" s="17">
        <f>Details2!I1353</f>
        <v>1</v>
      </c>
      <c r="J33" s="17">
        <f>Details2!J1353</f>
        <v>1415</v>
      </c>
      <c r="K33" s="17">
        <f>Details2!K1353</f>
        <v>1435</v>
      </c>
    </row>
    <row r="34" spans="2:11" x14ac:dyDescent="0.2">
      <c r="B34" t="str">
        <f>Details2!B1354</f>
        <v>Air Force</v>
      </c>
      <c r="C34" t="str">
        <f>Details2!C1354</f>
        <v>0084</v>
      </c>
      <c r="D34" t="str">
        <f>Details2!D1354</f>
        <v>Holloman AFB (49th Medical Group)</v>
      </c>
      <c r="E34" t="str">
        <f>Details2!E1354</f>
        <v>C</v>
      </c>
      <c r="F34" s="17">
        <f>Details2!F1354</f>
        <v>672</v>
      </c>
      <c r="G34" s="17">
        <f>Details2!G1354</f>
        <v>678</v>
      </c>
      <c r="H34" s="17">
        <f>Details2!H1354</f>
        <v>651</v>
      </c>
      <c r="I34" s="17">
        <f>Details2!I1354</f>
        <v>380</v>
      </c>
      <c r="J34" s="17">
        <f>Details2!J1354</f>
        <v>551</v>
      </c>
      <c r="K34" s="17">
        <f>Details2!K1354</f>
        <v>428</v>
      </c>
    </row>
    <row r="35" spans="2:11" x14ac:dyDescent="0.2">
      <c r="B35" t="str">
        <f>Details2!B1355</f>
        <v>Air Force</v>
      </c>
      <c r="C35" t="str">
        <f>Details2!C1355</f>
        <v>0085</v>
      </c>
      <c r="D35" t="str">
        <f>Details2!D1355</f>
        <v>Cannon AFB (27th Medical Group)</v>
      </c>
      <c r="E35" t="str">
        <f>Details2!E1355</f>
        <v>C</v>
      </c>
      <c r="F35" s="17">
        <f>Details2!F1355</f>
        <v>498</v>
      </c>
      <c r="G35" s="17">
        <f>Details2!G1355</f>
        <v>558</v>
      </c>
      <c r="H35" s="17">
        <f>Details2!H1355</f>
        <v>599</v>
      </c>
      <c r="I35" s="17">
        <f>Details2!I1355</f>
        <v>311</v>
      </c>
      <c r="J35" s="17">
        <f>Details2!J1355</f>
        <v>410</v>
      </c>
      <c r="K35" s="17">
        <f>Details2!K1355</f>
        <v>265</v>
      </c>
    </row>
    <row r="36" spans="2:11" x14ac:dyDescent="0.2">
      <c r="B36" t="str">
        <f>Details2!B1356</f>
        <v>Air Force</v>
      </c>
      <c r="C36" t="str">
        <f>Details2!C1356</f>
        <v>0090</v>
      </c>
      <c r="D36" t="str">
        <f>Details2!D1356</f>
        <v>Seymour Johnson AFB (4th Medical Group)</v>
      </c>
      <c r="E36" t="str">
        <f>Details2!E1356</f>
        <v>C</v>
      </c>
      <c r="F36" s="17">
        <f>Details2!F1356</f>
        <v>1796</v>
      </c>
      <c r="G36" s="17">
        <f>Details2!G1356</f>
        <v>2680</v>
      </c>
      <c r="H36" s="17">
        <f>Details2!H1356</f>
        <v>2034</v>
      </c>
      <c r="I36" s="17">
        <f>Details2!I1356</f>
        <v>17</v>
      </c>
      <c r="J36" s="17">
        <f>Details2!J1356</f>
        <v>1765</v>
      </c>
      <c r="K36" s="17">
        <f>Details2!K1356</f>
        <v>2095</v>
      </c>
    </row>
    <row r="37" spans="2:11" x14ac:dyDescent="0.2">
      <c r="B37" t="str">
        <f>Details2!B1357</f>
        <v>Air Force</v>
      </c>
      <c r="C37" t="str">
        <f>Details2!C1357</f>
        <v>0093</v>
      </c>
      <c r="D37" t="str">
        <f>Details2!D1357</f>
        <v>Grand Forks AFB (319th Medical Group)</v>
      </c>
      <c r="E37" t="str">
        <f>Details2!E1357</f>
        <v>C</v>
      </c>
      <c r="F37" s="17">
        <f>Details2!F1357</f>
        <v>770</v>
      </c>
      <c r="G37" s="17">
        <f>Details2!G1357</f>
        <v>475</v>
      </c>
      <c r="H37" s="17">
        <f>Details2!H1357</f>
        <v>683</v>
      </c>
      <c r="I37" s="17">
        <f>Details2!I1357</f>
        <v>78</v>
      </c>
      <c r="J37" s="17">
        <f>Details2!J1357</f>
        <v>310</v>
      </c>
      <c r="K37" s="17">
        <f>Details2!K1357</f>
        <v>452</v>
      </c>
    </row>
    <row r="38" spans="2:11" x14ac:dyDescent="0.2">
      <c r="B38" t="str">
        <f>Details2!B1358</f>
        <v>Air Force</v>
      </c>
      <c r="C38" t="str">
        <f>Details2!C1358</f>
        <v>0094</v>
      </c>
      <c r="D38" t="str">
        <f>Details2!D1358</f>
        <v>Minot AFB (5th Medical Group)</v>
      </c>
      <c r="E38" t="str">
        <f>Details2!E1358</f>
        <v>C</v>
      </c>
      <c r="F38" s="17">
        <f>Details2!F1358</f>
        <v>424</v>
      </c>
      <c r="G38" s="17">
        <f>Details2!G1358</f>
        <v>578</v>
      </c>
      <c r="H38" s="17">
        <f>Details2!H1358</f>
        <v>585</v>
      </c>
      <c r="I38" s="17">
        <f>Details2!I1358</f>
        <v>518</v>
      </c>
      <c r="J38" s="17">
        <f>Details2!J1358</f>
        <v>389</v>
      </c>
      <c r="K38" s="17">
        <f>Details2!K1358</f>
        <v>668</v>
      </c>
    </row>
    <row r="39" spans="2:11" x14ac:dyDescent="0.2">
      <c r="B39" t="str">
        <f>Details2!B1359</f>
        <v>Air Force</v>
      </c>
      <c r="C39" t="str">
        <f>Details2!C1359</f>
        <v>0095</v>
      </c>
      <c r="D39" t="str">
        <f>Details2!D1359</f>
        <v>Wright Patterson AFB (88th Medical Group)</v>
      </c>
      <c r="E39" t="str">
        <f>Details2!E1359</f>
        <v>H</v>
      </c>
      <c r="F39" s="17">
        <f>Details2!F1359</f>
        <v>15747</v>
      </c>
      <c r="G39" s="17">
        <f>Details2!G1359</f>
        <v>10837</v>
      </c>
      <c r="H39" s="17">
        <f>Details2!H1359</f>
        <v>11244</v>
      </c>
      <c r="I39" s="17">
        <f>Details2!I1359</f>
        <v>303</v>
      </c>
      <c r="J39" s="17">
        <f>Details2!J1359</f>
        <v>5566</v>
      </c>
      <c r="K39" s="17">
        <f>Details2!K1359</f>
        <v>8400</v>
      </c>
    </row>
    <row r="40" spans="2:11" x14ac:dyDescent="0.2">
      <c r="B40" t="str">
        <f>Details2!B1360</f>
        <v>Air Force</v>
      </c>
      <c r="C40" t="str">
        <f>Details2!C1360</f>
        <v>0096</v>
      </c>
      <c r="D40" t="str">
        <f>Details2!D1360</f>
        <v>Tinker AFB (72th Medical Group)</v>
      </c>
      <c r="E40" t="str">
        <f>Details2!E1360</f>
        <v>C</v>
      </c>
      <c r="F40" s="17">
        <f>Details2!F1360</f>
        <v>4623</v>
      </c>
      <c r="G40" s="17">
        <f>Details2!G1360</f>
        <v>4357</v>
      </c>
      <c r="H40" s="17">
        <f>Details2!H1360</f>
        <v>5109</v>
      </c>
      <c r="I40" s="17">
        <f>Details2!I1360</f>
        <v>79</v>
      </c>
      <c r="J40" s="17">
        <f>Details2!J1360</f>
        <v>2213</v>
      </c>
      <c r="K40" s="17">
        <f>Details2!K1360</f>
        <v>2977</v>
      </c>
    </row>
    <row r="41" spans="2:11" x14ac:dyDescent="0.2">
      <c r="B41" t="str">
        <f>Details2!B1361</f>
        <v>Air Force</v>
      </c>
      <c r="C41" t="str">
        <f>Details2!C1361</f>
        <v>0097</v>
      </c>
      <c r="D41" t="str">
        <f>Details2!D1361</f>
        <v>Altus AFB (97th Medical Group)</v>
      </c>
      <c r="E41" t="str">
        <f>Details2!E1361</f>
        <v>C</v>
      </c>
      <c r="F41" s="17">
        <f>Details2!F1361</f>
        <v>606</v>
      </c>
      <c r="G41" s="17">
        <f>Details2!G1361</f>
        <v>581</v>
      </c>
      <c r="H41" s="17">
        <f>Details2!H1361</f>
        <v>429</v>
      </c>
      <c r="I41" s="17">
        <f>Details2!I1361</f>
        <v>19</v>
      </c>
      <c r="J41" s="17">
        <f>Details2!J1361</f>
        <v>403</v>
      </c>
      <c r="K41" s="17">
        <f>Details2!K1361</f>
        <v>423</v>
      </c>
    </row>
    <row r="42" spans="2:11" x14ac:dyDescent="0.2">
      <c r="B42" t="str">
        <f>Details2!B1362</f>
        <v>Air Force</v>
      </c>
      <c r="C42" t="str">
        <f>Details2!C1362</f>
        <v>0101</v>
      </c>
      <c r="D42" t="str">
        <f>Details2!D1362</f>
        <v>Shaw AFB (20th Medical Group)</v>
      </c>
      <c r="E42" t="str">
        <f>Details2!E1362</f>
        <v>C</v>
      </c>
      <c r="F42" s="17">
        <f>Details2!F1362</f>
        <v>2246</v>
      </c>
      <c r="G42" s="17">
        <f>Details2!G1362</f>
        <v>2332</v>
      </c>
      <c r="H42" s="17">
        <f>Details2!H1362</f>
        <v>2339</v>
      </c>
      <c r="I42" s="17">
        <f>Details2!I1362</f>
        <v>123</v>
      </c>
      <c r="J42" s="17">
        <f>Details2!J1362</f>
        <v>1236</v>
      </c>
      <c r="K42" s="17">
        <f>Details2!K1362</f>
        <v>1782</v>
      </c>
    </row>
    <row r="43" spans="2:11" x14ac:dyDescent="0.2">
      <c r="B43" t="str">
        <f>Details2!B1363</f>
        <v>Air Force</v>
      </c>
      <c r="C43" t="str">
        <f>Details2!C1363</f>
        <v>0106</v>
      </c>
      <c r="D43" t="str">
        <f>Details2!D1363</f>
        <v>Ellsworth AFB (28th Medical Group)</v>
      </c>
      <c r="E43" t="str">
        <f>Details2!E1363</f>
        <v>C</v>
      </c>
      <c r="F43" s="17">
        <f>Details2!F1363</f>
        <v>1104</v>
      </c>
      <c r="G43" s="17">
        <f>Details2!G1363</f>
        <v>1142</v>
      </c>
      <c r="H43" s="17">
        <f>Details2!H1363</f>
        <v>1188</v>
      </c>
      <c r="I43" s="17">
        <f>Details2!I1363</f>
        <v>185</v>
      </c>
      <c r="J43" s="17">
        <f>Details2!J1363</f>
        <v>964</v>
      </c>
      <c r="K43" s="17">
        <f>Details2!K1363</f>
        <v>854</v>
      </c>
    </row>
    <row r="44" spans="2:11" x14ac:dyDescent="0.2">
      <c r="B44" t="str">
        <f>Details2!B1364</f>
        <v>Air Force</v>
      </c>
      <c r="C44" t="str">
        <f>Details2!C1364</f>
        <v>0112</v>
      </c>
      <c r="D44" t="str">
        <f>Details2!D1364</f>
        <v>Dyess AFB (7th Medical Group)</v>
      </c>
      <c r="E44" t="str">
        <f>Details2!E1364</f>
        <v>C</v>
      </c>
      <c r="F44" s="17">
        <f>Details2!F1364</f>
        <v>769</v>
      </c>
      <c r="G44" s="17">
        <f>Details2!G1364</f>
        <v>1007</v>
      </c>
      <c r="H44" s="17">
        <f>Details2!H1364</f>
        <v>985</v>
      </c>
      <c r="I44" s="17">
        <f>Details2!I1364</f>
        <v>7</v>
      </c>
      <c r="J44" s="17">
        <f>Details2!J1364</f>
        <v>837</v>
      </c>
      <c r="K44" s="17">
        <f>Details2!K1364</f>
        <v>781</v>
      </c>
    </row>
    <row r="45" spans="2:11" x14ac:dyDescent="0.2">
      <c r="B45" t="str">
        <f>Details2!B1365</f>
        <v>Air Force</v>
      </c>
      <c r="C45" t="str">
        <f>Details2!C1365</f>
        <v>0113</v>
      </c>
      <c r="D45" t="str">
        <f>Details2!D1365</f>
        <v>Sheppard AFB (82nd Medical Group)</v>
      </c>
      <c r="E45" t="str">
        <f>Details2!E1365</f>
        <v>C</v>
      </c>
      <c r="F45" s="17">
        <f>Details2!F1365</f>
        <v>1986</v>
      </c>
      <c r="G45" s="17">
        <f>Details2!G1365</f>
        <v>2392</v>
      </c>
      <c r="H45" s="17">
        <f>Details2!H1365</f>
        <v>1961</v>
      </c>
      <c r="I45" s="17">
        <f>Details2!I1365</f>
        <v>202</v>
      </c>
      <c r="J45" s="17">
        <f>Details2!J1365</f>
        <v>1076</v>
      </c>
      <c r="K45" s="17">
        <f>Details2!K1365</f>
        <v>1879</v>
      </c>
    </row>
    <row r="46" spans="2:11" x14ac:dyDescent="0.2">
      <c r="B46" t="str">
        <f>Details2!B1366</f>
        <v>Air Force</v>
      </c>
      <c r="C46" t="str">
        <f>Details2!C1366</f>
        <v>0114</v>
      </c>
      <c r="D46" t="str">
        <f>Details2!D1366</f>
        <v>Laughlin AFB (47th Medical Group)</v>
      </c>
      <c r="E46" t="str">
        <f>Details2!E1366</f>
        <v>C</v>
      </c>
      <c r="F46" s="17">
        <f>Details2!F1366</f>
        <v>343</v>
      </c>
      <c r="G46" s="17">
        <f>Details2!G1366</f>
        <v>270</v>
      </c>
      <c r="H46" s="17">
        <f>Details2!H1366</f>
        <v>267</v>
      </c>
      <c r="I46" s="17">
        <f>Details2!I1366</f>
        <v>53</v>
      </c>
      <c r="J46" s="17">
        <f>Details2!J1366</f>
        <v>257</v>
      </c>
      <c r="K46" s="17">
        <f>Details2!K1366</f>
        <v>264</v>
      </c>
    </row>
    <row r="47" spans="2:11" x14ac:dyDescent="0.2">
      <c r="B47" t="str">
        <f>Details2!B1367</f>
        <v>Air Force</v>
      </c>
      <c r="C47" t="str">
        <f>Details2!C1367</f>
        <v>0117</v>
      </c>
      <c r="D47" t="str">
        <f>Details2!D1367</f>
        <v>Lackland AFB (59th Medical Wing)</v>
      </c>
      <c r="E47" t="str">
        <f>Details2!E1367</f>
        <v>H</v>
      </c>
      <c r="F47" s="17">
        <f>Details2!F1367</f>
        <v>7697</v>
      </c>
      <c r="G47" s="17">
        <f>Details2!G1367</f>
        <v>13971</v>
      </c>
      <c r="H47" s="17">
        <f>Details2!H1367</f>
        <v>13858</v>
      </c>
      <c r="I47" s="17">
        <f>Details2!I1367</f>
        <v>553</v>
      </c>
      <c r="J47" s="17">
        <f>Details2!J1367</f>
        <v>7354</v>
      </c>
      <c r="K47" s="17">
        <f>Details2!K1367</f>
        <v>9839</v>
      </c>
    </row>
    <row r="48" spans="2:11" x14ac:dyDescent="0.2">
      <c r="B48" t="str">
        <f>Details2!B1368</f>
        <v>Air Force</v>
      </c>
      <c r="C48" t="str">
        <f>Details2!C1368</f>
        <v>0119</v>
      </c>
      <c r="D48" t="str">
        <f>Details2!D1368</f>
        <v>Hill AFB (75th Medical Group)</v>
      </c>
      <c r="E48" t="str">
        <f>Details2!E1368</f>
        <v>C</v>
      </c>
      <c r="F48" s="17">
        <f>Details2!F1368</f>
        <v>6538</v>
      </c>
      <c r="G48" s="17">
        <f>Details2!G1368</f>
        <v>5064</v>
      </c>
      <c r="H48" s="17">
        <f>Details2!H1368</f>
        <v>5506</v>
      </c>
      <c r="I48" s="17">
        <f>Details2!I1368</f>
        <v>1153</v>
      </c>
      <c r="J48" s="17">
        <f>Details2!J1368</f>
        <v>4743</v>
      </c>
      <c r="K48" s="17">
        <f>Details2!K1368</f>
        <v>4241</v>
      </c>
    </row>
    <row r="49" spans="2:13" x14ac:dyDescent="0.2">
      <c r="B49" t="str">
        <f>Details2!B1369</f>
        <v>Air Force</v>
      </c>
      <c r="C49" t="str">
        <f>Details2!C1369</f>
        <v>0120</v>
      </c>
      <c r="D49" t="str">
        <f>Details2!D1369</f>
        <v>Langley AFB (1st Medical Group)</v>
      </c>
      <c r="E49" t="str">
        <f>Details2!E1369</f>
        <v>H</v>
      </c>
      <c r="F49" s="17">
        <f>Details2!F1369</f>
        <v>4058</v>
      </c>
      <c r="G49" s="17">
        <f>Details2!G1369</f>
        <v>4675</v>
      </c>
      <c r="H49" s="17">
        <f>Details2!H1369</f>
        <v>3752</v>
      </c>
      <c r="I49" s="17">
        <f>Details2!I1369</f>
        <v>1312</v>
      </c>
      <c r="J49" s="17">
        <f>Details2!J1369</f>
        <v>2744</v>
      </c>
      <c r="K49" s="17">
        <f>Details2!K1369</f>
        <v>3366</v>
      </c>
    </row>
    <row r="50" spans="2:13" x14ac:dyDescent="0.2">
      <c r="B50" t="str">
        <f>Details2!B1370</f>
        <v>Air Force</v>
      </c>
      <c r="C50" t="str">
        <f>Details2!C1370</f>
        <v>0128</v>
      </c>
      <c r="D50" t="str">
        <f>Details2!D1370</f>
        <v>Fairchild AFB (92nd Medical Group)</v>
      </c>
      <c r="E50" t="str">
        <f>Details2!E1370</f>
        <v>C</v>
      </c>
      <c r="F50" s="17">
        <f>Details2!F1370</f>
        <v>2993</v>
      </c>
      <c r="G50" s="17">
        <f>Details2!G1370</f>
        <v>2375</v>
      </c>
      <c r="H50" s="17">
        <f>Details2!H1370</f>
        <v>2137</v>
      </c>
      <c r="I50" s="17">
        <f>Details2!I1370</f>
        <v>79</v>
      </c>
      <c r="J50" s="17">
        <f>Details2!J1370</f>
        <v>1920</v>
      </c>
      <c r="K50" s="17">
        <f>Details2!K1370</f>
        <v>1270</v>
      </c>
    </row>
    <row r="51" spans="2:13" x14ac:dyDescent="0.2">
      <c r="B51" t="str">
        <f>Details2!B1371</f>
        <v>Air Force</v>
      </c>
      <c r="C51" t="str">
        <f>Details2!C1371</f>
        <v>0129</v>
      </c>
      <c r="D51" t="str">
        <f>Details2!D1371</f>
        <v>F.E. Warren AFB (90th Medical Group)</v>
      </c>
      <c r="E51" t="str">
        <f>Details2!E1371</f>
        <v>C</v>
      </c>
      <c r="F51" s="17">
        <f>Details2!F1371</f>
        <v>1645</v>
      </c>
      <c r="G51" s="17">
        <f>Details2!G1371</f>
        <v>1208</v>
      </c>
      <c r="H51" s="17">
        <f>Details2!H1371</f>
        <v>1294</v>
      </c>
      <c r="I51" s="17">
        <f>Details2!I1371</f>
        <v>63</v>
      </c>
      <c r="J51" s="17">
        <f>Details2!J1371</f>
        <v>867</v>
      </c>
      <c r="K51" s="17">
        <f>Details2!K1371</f>
        <v>914</v>
      </c>
    </row>
    <row r="52" spans="2:13" x14ac:dyDescent="0.2">
      <c r="B52" t="str">
        <f>Details2!B1372</f>
        <v>Air Force</v>
      </c>
      <c r="C52" t="str">
        <f>Details2!C1372</f>
        <v>0203</v>
      </c>
      <c r="D52" t="str">
        <f>Details2!D1372</f>
        <v>Eielson AFB (354th Medical Group)</v>
      </c>
      <c r="E52" t="str">
        <f>Details2!E1372</f>
        <v>C</v>
      </c>
      <c r="F52" s="17">
        <f>Details2!F1372</f>
        <v>324</v>
      </c>
      <c r="G52" s="17">
        <f>Details2!G1372</f>
        <v>377</v>
      </c>
      <c r="H52" s="17">
        <f>Details2!H1372</f>
        <v>334</v>
      </c>
      <c r="I52" s="17">
        <f>Details2!I1372</f>
        <v>161</v>
      </c>
      <c r="J52" s="17">
        <f>Details2!J1372</f>
        <v>435</v>
      </c>
      <c r="K52" s="17">
        <f>Details2!K1372</f>
        <v>318</v>
      </c>
    </row>
    <row r="53" spans="2:13" x14ac:dyDescent="0.2">
      <c r="B53" t="str">
        <f>Details2!B1373</f>
        <v>Air Force</v>
      </c>
      <c r="C53" t="str">
        <f>Details2!C1373</f>
        <v>0248</v>
      </c>
      <c r="D53" t="str">
        <f>Details2!D1373</f>
        <v>Los Angeles AFB (61st Medical Squad)</v>
      </c>
      <c r="E53" t="str">
        <f>Details2!E1373</f>
        <v>C</v>
      </c>
      <c r="F53" s="17">
        <f>Details2!F1373</f>
        <v>1478</v>
      </c>
      <c r="G53" s="17">
        <f>Details2!G1373</f>
        <v>1105</v>
      </c>
      <c r="H53" s="17">
        <f>Details2!H1373</f>
        <v>1243</v>
      </c>
      <c r="I53" s="17">
        <f>Details2!I1373</f>
        <v>6346</v>
      </c>
      <c r="J53" s="17">
        <f>Details2!J1373</f>
        <v>809</v>
      </c>
      <c r="K53" s="17">
        <f>Details2!K1373</f>
        <v>722</v>
      </c>
    </row>
    <row r="54" spans="2:13" x14ac:dyDescent="0.2">
      <c r="B54" t="str">
        <f>Details2!B1374</f>
        <v>Air Force</v>
      </c>
      <c r="C54" t="str">
        <f>Details2!C1374</f>
        <v>0250</v>
      </c>
      <c r="D54" t="str">
        <f>Details2!D1374</f>
        <v>McClellan AFB (77th Medical Group)</v>
      </c>
      <c r="E54" t="str">
        <f>Details2!E1374</f>
        <v>I</v>
      </c>
      <c r="F54" s="17" t="str">
        <f>Details2!F1374</f>
        <v>NULL</v>
      </c>
      <c r="G54" s="17" t="str">
        <f>Details2!G1374</f>
        <v>NULL</v>
      </c>
      <c r="H54" s="17" t="str">
        <f>Details2!H1374</f>
        <v>NULL</v>
      </c>
      <c r="I54" s="17" t="str">
        <f>Details2!I1374</f>
        <v>NULL</v>
      </c>
      <c r="J54" s="17" t="str">
        <f>Details2!J1374</f>
        <v>NULL</v>
      </c>
      <c r="K54" s="17" t="str">
        <f>Details2!K1374</f>
        <v>NULL</v>
      </c>
    </row>
    <row r="55" spans="2:13" x14ac:dyDescent="0.2">
      <c r="B55" t="str">
        <f>Details2!B1375</f>
        <v>Air Force</v>
      </c>
      <c r="C55" t="str">
        <f>Details2!C1375</f>
        <v>0252</v>
      </c>
      <c r="D55" t="str">
        <f>Details2!D1375</f>
        <v>Peterson AFB (21st Medical Group)</v>
      </c>
      <c r="E55" t="str">
        <f>Details2!E1375</f>
        <v>C</v>
      </c>
      <c r="F55" s="17">
        <f>Details2!F1375</f>
        <v>3081</v>
      </c>
      <c r="G55" s="17">
        <f>Details2!G1375</f>
        <v>2752</v>
      </c>
      <c r="H55" s="17">
        <f>Details2!H1375</f>
        <v>2444</v>
      </c>
      <c r="I55" s="17">
        <f>Details2!I1375</f>
        <v>79</v>
      </c>
      <c r="J55" s="17">
        <f>Details2!J1375</f>
        <v>1328</v>
      </c>
      <c r="K55" s="17">
        <f>Details2!K1375</f>
        <v>1317</v>
      </c>
    </row>
    <row r="56" spans="2:13" x14ac:dyDescent="0.2">
      <c r="B56" t="str">
        <f>Details2!B1376</f>
        <v>Air Force</v>
      </c>
      <c r="C56" t="str">
        <f>Details2!C1376</f>
        <v>0287</v>
      </c>
      <c r="D56" t="str">
        <f>Details2!D1376</f>
        <v>Hickam AFB (15th Medical Group)</v>
      </c>
      <c r="E56" t="str">
        <f>Details2!E1376</f>
        <v>C</v>
      </c>
      <c r="F56" s="17">
        <f>Details2!F1376</f>
        <v>876</v>
      </c>
      <c r="G56" s="17">
        <f>Details2!G1376</f>
        <v>1037</v>
      </c>
      <c r="H56" s="17">
        <f>Details2!H1376</f>
        <v>778</v>
      </c>
      <c r="I56" s="17">
        <f>Details2!I1376</f>
        <v>417</v>
      </c>
      <c r="J56" s="17">
        <f>Details2!J1376</f>
        <v>1057</v>
      </c>
      <c r="K56" s="17">
        <f>Details2!K1376</f>
        <v>253</v>
      </c>
    </row>
    <row r="57" spans="2:13" x14ac:dyDescent="0.2">
      <c r="B57" t="str">
        <f>Details2!B1377</f>
        <v>Air Force</v>
      </c>
      <c r="C57" t="str">
        <f>Details2!C1377</f>
        <v>0310</v>
      </c>
      <c r="D57" t="str">
        <f>Details2!D1377</f>
        <v>Hanscom AFB (66th Medical Group)</v>
      </c>
      <c r="E57" t="str">
        <f>Details2!E1377</f>
        <v>C</v>
      </c>
      <c r="F57" s="17">
        <f>Details2!F1377</f>
        <v>1576</v>
      </c>
      <c r="G57" s="17">
        <f>Details2!G1377</f>
        <v>1285</v>
      </c>
      <c r="H57" s="17">
        <f>Details2!H1377</f>
        <v>1315</v>
      </c>
      <c r="I57" s="17">
        <f>Details2!I1377</f>
        <v>0</v>
      </c>
      <c r="J57" s="17">
        <f>Details2!J1377</f>
        <v>858</v>
      </c>
      <c r="K57" s="17">
        <f>Details2!K1377</f>
        <v>656</v>
      </c>
    </row>
    <row r="58" spans="2:13" x14ac:dyDescent="0.2">
      <c r="B58" t="str">
        <f>Details2!B1378</f>
        <v>Air Force</v>
      </c>
      <c r="C58" t="str">
        <f>Details2!C1378</f>
        <v>0326</v>
      </c>
      <c r="D58" t="str">
        <f>Details2!D1378</f>
        <v>McGuire AFB (305th Medical Group)</v>
      </c>
      <c r="E58" t="str">
        <f>Details2!E1378</f>
        <v>C</v>
      </c>
      <c r="F58" s="17">
        <f>Details2!F1378</f>
        <v>3564</v>
      </c>
      <c r="G58" s="17">
        <f>Details2!G1378</f>
        <v>3172</v>
      </c>
      <c r="H58" s="17">
        <f>Details2!H1378</f>
        <v>2778</v>
      </c>
      <c r="I58" s="17">
        <f>Details2!I1378</f>
        <v>0</v>
      </c>
      <c r="J58" s="17">
        <f>Details2!J1378</f>
        <v>1173</v>
      </c>
      <c r="K58" s="17">
        <f>Details2!K1378</f>
        <v>1319</v>
      </c>
    </row>
    <row r="59" spans="2:13" x14ac:dyDescent="0.2">
      <c r="B59" t="str">
        <f>Details2!B1379</f>
        <v>Air Force</v>
      </c>
      <c r="C59" t="str">
        <f>Details2!C1379</f>
        <v>0335</v>
      </c>
      <c r="D59" t="str">
        <f>Details2!D1379</f>
        <v>Pope AFB (43rd Medical Group)</v>
      </c>
      <c r="E59" t="str">
        <f>Details2!E1379</f>
        <v>C</v>
      </c>
      <c r="F59" s="17">
        <f>Details2!F1379</f>
        <v>0</v>
      </c>
      <c r="G59" s="17" t="str">
        <f>Details2!G1379</f>
        <v>NULL</v>
      </c>
      <c r="H59" s="17" t="str">
        <f>Details2!H1379</f>
        <v>NULL</v>
      </c>
      <c r="I59" s="17" t="str">
        <f>Details2!I1379</f>
        <v>NULL</v>
      </c>
      <c r="J59" s="17" t="str">
        <f>Details2!J1379</f>
        <v>NULL</v>
      </c>
      <c r="K59" s="17" t="str">
        <f>Details2!K1379</f>
        <v>NULL</v>
      </c>
    </row>
    <row r="60" spans="2:13" x14ac:dyDescent="0.2">
      <c r="B60" t="str">
        <f>Details2!B1380</f>
        <v>Air Force</v>
      </c>
      <c r="C60" t="str">
        <f>Details2!C1380</f>
        <v>0338</v>
      </c>
      <c r="D60" t="str">
        <f>Details2!D1380</f>
        <v>Vance AFB (71st Medical Group)</v>
      </c>
      <c r="E60" t="str">
        <f>Details2!E1380</f>
        <v>C</v>
      </c>
      <c r="F60" s="17">
        <f>Details2!F1380</f>
        <v>678</v>
      </c>
      <c r="G60" s="17">
        <f>Details2!G1380</f>
        <v>547</v>
      </c>
      <c r="H60" s="17">
        <f>Details2!H1380</f>
        <v>562</v>
      </c>
      <c r="I60" s="17">
        <f>Details2!I1380</f>
        <v>14</v>
      </c>
      <c r="J60" s="17">
        <f>Details2!J1380</f>
        <v>103</v>
      </c>
      <c r="K60" s="17">
        <f>Details2!K1380</f>
        <v>422</v>
      </c>
    </row>
    <row r="61" spans="2:13" x14ac:dyDescent="0.2">
      <c r="B61" t="str">
        <f>Details2!B1381</f>
        <v>Air Force</v>
      </c>
      <c r="C61" t="str">
        <f>Details2!C1381</f>
        <v>0356</v>
      </c>
      <c r="D61" t="str">
        <f>Details2!D1381</f>
        <v>Charleston AFB (437th Medical Group)</v>
      </c>
      <c r="E61" t="str">
        <f>Details2!E1381</f>
        <v>C</v>
      </c>
      <c r="F61" s="17">
        <f>Details2!F1381</f>
        <v>2354</v>
      </c>
      <c r="G61" s="17">
        <f>Details2!G1381</f>
        <v>1671</v>
      </c>
      <c r="H61" s="17">
        <f>Details2!H1381</f>
        <v>1606</v>
      </c>
      <c r="I61" s="17">
        <f>Details2!I1381</f>
        <v>0</v>
      </c>
      <c r="J61" s="17">
        <f>Details2!J1381</f>
        <v>696</v>
      </c>
      <c r="K61" s="17">
        <f>Details2!K1381</f>
        <v>1226</v>
      </c>
    </row>
    <row r="62" spans="2:13" x14ac:dyDescent="0.2">
      <c r="B62" t="str">
        <f>Details2!B1382</f>
        <v>Air Force</v>
      </c>
      <c r="C62" t="str">
        <f>Details2!C1382</f>
        <v>0363</v>
      </c>
      <c r="D62" t="str">
        <f>Details2!D1382</f>
        <v>Brooks AFB (311th Medical Squad)</v>
      </c>
      <c r="E62" t="str">
        <f>Details2!E1382</f>
        <v>I</v>
      </c>
      <c r="F62" s="17" t="str">
        <f>Details2!F1382</f>
        <v>NULL</v>
      </c>
      <c r="G62" s="17" t="str">
        <f>Details2!G1382</f>
        <v>NULL</v>
      </c>
      <c r="H62" s="17" t="str">
        <f>Details2!H1382</f>
        <v>NULL</v>
      </c>
      <c r="I62" s="17" t="str">
        <f>Details2!I1382</f>
        <v>NULL</v>
      </c>
      <c r="J62" s="17" t="str">
        <f>Details2!J1382</f>
        <v>NULL</v>
      </c>
      <c r="K62" s="17" t="str">
        <f>Details2!K1382</f>
        <v>NULL</v>
      </c>
      <c r="M62" s="2"/>
    </row>
    <row r="63" spans="2:13" x14ac:dyDescent="0.2">
      <c r="B63" t="str">
        <f>Details2!B1383</f>
        <v>Air Force</v>
      </c>
      <c r="C63" t="str">
        <f>Details2!C1383</f>
        <v>0364</v>
      </c>
      <c r="D63" t="str">
        <f>Details2!D1383</f>
        <v>Goodfellow AFB (17th Medical Group)</v>
      </c>
      <c r="E63" t="str">
        <f>Details2!E1383</f>
        <v>C</v>
      </c>
      <c r="F63" s="17">
        <f>Details2!F1383</f>
        <v>1356</v>
      </c>
      <c r="G63" s="17">
        <f>Details2!G1383</f>
        <v>1113</v>
      </c>
      <c r="H63" s="17">
        <f>Details2!H1383</f>
        <v>834</v>
      </c>
      <c r="I63" s="17">
        <f>Details2!I1383</f>
        <v>116</v>
      </c>
      <c r="J63" s="17">
        <f>Details2!J1383</f>
        <v>629</v>
      </c>
      <c r="K63" s="17">
        <f>Details2!K1383</f>
        <v>887</v>
      </c>
    </row>
    <row r="64" spans="2:13" x14ac:dyDescent="0.2">
      <c r="B64" t="str">
        <f>Details2!B1384</f>
        <v>Air Force</v>
      </c>
      <c r="C64" t="str">
        <f>Details2!C1384</f>
        <v>0365</v>
      </c>
      <c r="D64" t="str">
        <f>Details2!D1384</f>
        <v>Kelly AFB</v>
      </c>
      <c r="E64" t="str">
        <f>Details2!E1384</f>
        <v>I</v>
      </c>
      <c r="F64" s="17" t="str">
        <f>Details2!F1384</f>
        <v>NULL</v>
      </c>
      <c r="G64" s="17" t="str">
        <f>Details2!G1384</f>
        <v>NULL</v>
      </c>
      <c r="H64" s="17" t="str">
        <f>Details2!H1384</f>
        <v>NULL</v>
      </c>
      <c r="I64" s="17" t="str">
        <f>Details2!I1384</f>
        <v>NULL</v>
      </c>
      <c r="J64" s="17" t="str">
        <f>Details2!J1384</f>
        <v>NULL</v>
      </c>
      <c r="K64" s="17" t="str">
        <f>Details2!K1384</f>
        <v>NULL</v>
      </c>
    </row>
    <row r="65" spans="2:16" x14ac:dyDescent="0.2">
      <c r="B65" t="str">
        <f>Details2!B1385</f>
        <v>Air Force</v>
      </c>
      <c r="C65" t="str">
        <f>Details2!C1385</f>
        <v>0366</v>
      </c>
      <c r="D65" t="str">
        <f>Details2!D1385</f>
        <v>Randolph AFB (12 Medical Group)</v>
      </c>
      <c r="E65" t="str">
        <f>Details2!E1385</f>
        <v>C</v>
      </c>
      <c r="F65" s="17">
        <f>Details2!F1385</f>
        <v>1892</v>
      </c>
      <c r="G65" s="17">
        <f>Details2!G1385</f>
        <v>2399</v>
      </c>
      <c r="H65" s="17">
        <f>Details2!H1385</f>
        <v>2058</v>
      </c>
      <c r="I65" s="17">
        <f>Details2!I1385</f>
        <v>184</v>
      </c>
      <c r="J65" s="17">
        <f>Details2!J1385</f>
        <v>981</v>
      </c>
      <c r="K65" s="17">
        <f>Details2!K1385</f>
        <v>2313</v>
      </c>
    </row>
    <row r="66" spans="2:16" x14ac:dyDescent="0.2">
      <c r="B66" t="str">
        <f>Details2!B1386</f>
        <v>Air Force</v>
      </c>
      <c r="C66" t="str">
        <f>Details2!C1386</f>
        <v>0395</v>
      </c>
      <c r="D66" t="str">
        <f>Details2!D1386</f>
        <v>McChord AFB (62nd Medical Group)</v>
      </c>
      <c r="E66" t="str">
        <f>Details2!E1386</f>
        <v>C</v>
      </c>
      <c r="F66" s="17" t="str">
        <f>Details2!F1386</f>
        <v>NULL</v>
      </c>
      <c r="G66" s="17" t="str">
        <f>Details2!G1386</f>
        <v>NULL</v>
      </c>
      <c r="H66" s="17" t="str">
        <f>Details2!H1386</f>
        <v>NULL</v>
      </c>
      <c r="I66" s="17" t="str">
        <f>Details2!I1386</f>
        <v>NULL</v>
      </c>
      <c r="J66" s="17" t="str">
        <f>Details2!J1386</f>
        <v>NULL</v>
      </c>
      <c r="K66" s="17" t="str">
        <f>Details2!K1386</f>
        <v>NULL</v>
      </c>
    </row>
    <row r="67" spans="2:16" x14ac:dyDescent="0.2">
      <c r="B67" t="str">
        <f>Details2!B1387</f>
        <v>Air Force</v>
      </c>
      <c r="C67" t="str">
        <f>Details2!C1387</f>
        <v>0413</v>
      </c>
      <c r="D67" t="str">
        <f>Details2!D1387</f>
        <v>Bolling AFB (579th Medical Group)</v>
      </c>
      <c r="E67" t="str">
        <f>Details2!E1387</f>
        <v>C</v>
      </c>
      <c r="F67" s="17">
        <f>Details2!F1387</f>
        <v>1018</v>
      </c>
      <c r="G67" s="17">
        <f>Details2!G1387</f>
        <v>849</v>
      </c>
      <c r="H67" s="17">
        <f>Details2!H1387</f>
        <v>997</v>
      </c>
      <c r="I67" s="17">
        <f>Details2!I1387</f>
        <v>7</v>
      </c>
      <c r="J67" s="17">
        <f>Details2!J1387</f>
        <v>449</v>
      </c>
      <c r="K67" s="17">
        <f>Details2!K1387</f>
        <v>294</v>
      </c>
    </row>
    <row r="68" spans="2:16" x14ac:dyDescent="0.2">
      <c r="B68" t="str">
        <f>Details2!B1388</f>
        <v>Air Force</v>
      </c>
      <c r="C68" t="str">
        <f>Details2!C1388</f>
        <v>0633</v>
      </c>
      <c r="D68" t="str">
        <f>Details2!D1388</f>
        <v>48th Med Group (Lakenhealth)</v>
      </c>
      <c r="E68" t="str">
        <f>Details2!E1388</f>
        <v>H</v>
      </c>
      <c r="F68" s="17" t="str">
        <f>Details2!F1388</f>
        <v>NULL</v>
      </c>
      <c r="G68" s="17" t="str">
        <f>Details2!G1388</f>
        <v>NULL</v>
      </c>
      <c r="H68" s="17" t="str">
        <f>Details2!H1388</f>
        <v>NULL</v>
      </c>
      <c r="I68" s="17">
        <f>Details2!I1388</f>
        <v>0</v>
      </c>
      <c r="J68" s="17">
        <f>Details2!J1388</f>
        <v>153</v>
      </c>
      <c r="K68" s="17">
        <f>Details2!K1388</f>
        <v>341</v>
      </c>
    </row>
    <row r="69" spans="2:16" x14ac:dyDescent="0.2">
      <c r="B69" t="str">
        <f>Details2!B1389</f>
        <v>Air Force</v>
      </c>
      <c r="C69" t="str">
        <f>Details2!C1389</f>
        <v>0635</v>
      </c>
      <c r="D69" t="str">
        <f>Details2!D1389</f>
        <v>39th Med Group (Incirlik)</v>
      </c>
      <c r="E69" t="str">
        <f>Details2!E1389</f>
        <v>C</v>
      </c>
      <c r="F69" s="17" t="str">
        <f>Details2!F1389</f>
        <v>NULL</v>
      </c>
      <c r="G69" s="17" t="str">
        <f>Details2!G1389</f>
        <v>NULL</v>
      </c>
      <c r="H69" s="17" t="str">
        <f>Details2!H1389</f>
        <v>NULL</v>
      </c>
      <c r="I69" s="17">
        <f>Details2!I1389</f>
        <v>0</v>
      </c>
      <c r="J69" s="17">
        <f>Details2!J1389</f>
        <v>6</v>
      </c>
      <c r="K69" s="17">
        <f>Details2!K1389</f>
        <v>2</v>
      </c>
    </row>
    <row r="70" spans="2:16" x14ac:dyDescent="0.2">
      <c r="B70" t="str">
        <f>Details2!B1390</f>
        <v>Air Force</v>
      </c>
      <c r="C70" t="str">
        <f>Details2!C1390</f>
        <v>0637</v>
      </c>
      <c r="D70" t="str">
        <f>Details2!D1390</f>
        <v>8th Med Group (Kunsan AB)</v>
      </c>
      <c r="E70" t="str">
        <f>Details2!E1390</f>
        <v>C</v>
      </c>
      <c r="F70" s="17" t="str">
        <f>Details2!F1390</f>
        <v>NULL</v>
      </c>
      <c r="G70" s="17" t="str">
        <f>Details2!G1390</f>
        <v>NULL</v>
      </c>
      <c r="H70" s="17" t="str">
        <f>Details2!H1390</f>
        <v>NULL</v>
      </c>
      <c r="I70" s="17">
        <f>Details2!I1390</f>
        <v>0</v>
      </c>
      <c r="J70" s="17">
        <f>Details2!J1390</f>
        <v>0</v>
      </c>
      <c r="K70" s="17">
        <f>Details2!K1390</f>
        <v>1</v>
      </c>
    </row>
    <row r="71" spans="2:16" x14ac:dyDescent="0.2">
      <c r="B71" t="str">
        <f>Details2!B1391</f>
        <v>Air Force</v>
      </c>
      <c r="C71" t="str">
        <f>Details2!C1391</f>
        <v>0638</v>
      </c>
      <c r="D71" t="str">
        <f>Details2!D1391</f>
        <v>51st Medical Group (Osan)</v>
      </c>
      <c r="E71" t="str">
        <f>Details2!E1391</f>
        <v>H</v>
      </c>
      <c r="F71" s="17" t="str">
        <f>Details2!F1391</f>
        <v>NULL</v>
      </c>
      <c r="G71" s="17" t="str">
        <f>Details2!G1391</f>
        <v>NULL</v>
      </c>
      <c r="H71" s="17" t="str">
        <f>Details2!H1391</f>
        <v>NULL</v>
      </c>
      <c r="I71" s="17">
        <f>Details2!I1391</f>
        <v>0</v>
      </c>
      <c r="J71" s="17">
        <f>Details2!J1391</f>
        <v>195</v>
      </c>
      <c r="K71" s="17" t="str">
        <f>Details2!K1391</f>
        <v>NULL</v>
      </c>
      <c r="L71" s="2"/>
      <c r="M71" s="2"/>
      <c r="P71" s="2"/>
    </row>
    <row r="72" spans="2:16" x14ac:dyDescent="0.2">
      <c r="B72" t="str">
        <f>Details2!B1392</f>
        <v>Air Force</v>
      </c>
      <c r="C72" t="str">
        <f>Details2!C1392</f>
        <v>0639</v>
      </c>
      <c r="D72" t="str">
        <f>Details2!D1392</f>
        <v>35th Medical Group (Misawa)</v>
      </c>
      <c r="E72" t="str">
        <f>Details2!E1392</f>
        <v>H</v>
      </c>
      <c r="F72" s="17" t="str">
        <f>Details2!F1392</f>
        <v>NULL</v>
      </c>
      <c r="G72" s="17" t="str">
        <f>Details2!G1392</f>
        <v>NULL</v>
      </c>
      <c r="H72" s="17" t="str">
        <f>Details2!H1392</f>
        <v>NULL</v>
      </c>
      <c r="I72" s="17">
        <f>Details2!I1392</f>
        <v>0</v>
      </c>
      <c r="J72" s="17">
        <f>Details2!J1392</f>
        <v>88</v>
      </c>
      <c r="K72" s="17">
        <f>Details2!K1392</f>
        <v>111</v>
      </c>
      <c r="L72" s="2"/>
      <c r="M72" s="2"/>
      <c r="O72" s="4"/>
    </row>
    <row r="73" spans="2:16" x14ac:dyDescent="0.2">
      <c r="B73" t="str">
        <f>Details2!B1393</f>
        <v>Air Force</v>
      </c>
      <c r="C73" t="str">
        <f>Details2!C1393</f>
        <v>0640</v>
      </c>
      <c r="D73" t="str">
        <f>Details2!D1393</f>
        <v>374th Medical Group (Yokota)</v>
      </c>
      <c r="E73" t="str">
        <f>Details2!E1393</f>
        <v>H</v>
      </c>
      <c r="F73" s="17" t="str">
        <f>Details2!F1393</f>
        <v>NULL</v>
      </c>
      <c r="G73" s="17" t="str">
        <f>Details2!G1393</f>
        <v>NULL</v>
      </c>
      <c r="H73" s="17" t="str">
        <f>Details2!H1393</f>
        <v>NULL</v>
      </c>
      <c r="I73" s="17">
        <f>Details2!I1393</f>
        <v>0</v>
      </c>
      <c r="J73" s="17">
        <f>Details2!J1393</f>
        <v>196</v>
      </c>
      <c r="K73" s="17">
        <f>Details2!K1393</f>
        <v>234</v>
      </c>
      <c r="L73" s="21"/>
      <c r="M73" s="2"/>
      <c r="O73" s="4"/>
    </row>
    <row r="74" spans="2:16" x14ac:dyDescent="0.2">
      <c r="B74" t="str">
        <f>Details2!B1394</f>
        <v>Air Force</v>
      </c>
      <c r="C74" t="str">
        <f>Details2!C1394</f>
        <v>0799</v>
      </c>
      <c r="D74" t="str">
        <f>Details2!D1394</f>
        <v>470th Med Group (Geilenkirchen AB)</v>
      </c>
      <c r="E74" t="str">
        <f>Details2!E1394</f>
        <v>C</v>
      </c>
      <c r="F74" s="17" t="str">
        <f>Details2!F1394</f>
        <v>NULL</v>
      </c>
      <c r="G74" s="17" t="str">
        <f>Details2!G1394</f>
        <v>NULL</v>
      </c>
      <c r="H74" s="17" t="str">
        <f>Details2!H1394</f>
        <v>NULL</v>
      </c>
      <c r="I74" s="17" t="str">
        <f>Details2!I1394</f>
        <v>NULL</v>
      </c>
      <c r="J74" s="17" t="str">
        <f>Details2!J1394</f>
        <v>NULL</v>
      </c>
      <c r="K74" s="17" t="str">
        <f>Details2!K1394</f>
        <v>NULL</v>
      </c>
      <c r="L74" s="2"/>
      <c r="M74" s="2"/>
      <c r="O74" s="4"/>
    </row>
    <row r="75" spans="2:16" x14ac:dyDescent="0.2">
      <c r="B75" t="str">
        <f>Details2!B1395</f>
        <v>Air Force</v>
      </c>
      <c r="C75" t="str">
        <f>Details2!C1395</f>
        <v>0802</v>
      </c>
      <c r="D75" t="str">
        <f>Details2!D1395</f>
        <v>Andersen JB (36th Med Group)</v>
      </c>
      <c r="E75" t="str">
        <f>Details2!E1395</f>
        <v>C</v>
      </c>
      <c r="F75" s="17" t="str">
        <f>Details2!F1395</f>
        <v>NULL</v>
      </c>
      <c r="G75" s="17" t="str">
        <f>Details2!G1395</f>
        <v>NULL</v>
      </c>
      <c r="H75" s="17" t="str">
        <f>Details2!H1395</f>
        <v>NULL</v>
      </c>
      <c r="I75" s="17">
        <f>Details2!I1395</f>
        <v>0</v>
      </c>
      <c r="J75" s="17">
        <f>Details2!J1395</f>
        <v>18</v>
      </c>
      <c r="K75" s="17">
        <f>Details2!K1395</f>
        <v>70</v>
      </c>
      <c r="L75" s="2"/>
      <c r="M75" s="2"/>
      <c r="O75" s="4"/>
    </row>
    <row r="76" spans="2:16" x14ac:dyDescent="0.2">
      <c r="B76" t="str">
        <f>Details2!B1396</f>
        <v>Air Force</v>
      </c>
      <c r="C76" t="str">
        <f>Details2!C1396</f>
        <v>0804</v>
      </c>
      <c r="D76" t="str">
        <f>Details2!D1396</f>
        <v>18th Medical Group (Kadena AB)</v>
      </c>
      <c r="E76" t="str">
        <f>Details2!E1396</f>
        <v>C</v>
      </c>
      <c r="F76" s="17" t="str">
        <f>Details2!F1396</f>
        <v>NULL</v>
      </c>
      <c r="G76" s="17" t="str">
        <f>Details2!G1396</f>
        <v>NULL</v>
      </c>
      <c r="H76" s="17" t="str">
        <f>Details2!H1396</f>
        <v>NULL</v>
      </c>
      <c r="I76" s="17">
        <f>Details2!I1396</f>
        <v>0</v>
      </c>
      <c r="J76" s="17">
        <f>Details2!J1396</f>
        <v>79</v>
      </c>
      <c r="K76" s="17">
        <f>Details2!K1396</f>
        <v>116</v>
      </c>
      <c r="L76" s="2"/>
      <c r="M76" s="2"/>
      <c r="O76" s="4"/>
    </row>
    <row r="77" spans="2:16" x14ac:dyDescent="0.2">
      <c r="B77" t="str">
        <f>Details2!B1397</f>
        <v>Air Force</v>
      </c>
      <c r="C77" t="str">
        <f>Details2!C1397</f>
        <v>0805</v>
      </c>
      <c r="D77" t="str">
        <f>Details2!D1397</f>
        <v>52nd Medical Group (Spangdahlem)</v>
      </c>
      <c r="E77" t="str">
        <f>Details2!E1397</f>
        <v>C</v>
      </c>
      <c r="F77" s="17" t="str">
        <f>Details2!F1397</f>
        <v>NULL</v>
      </c>
      <c r="G77" s="17" t="str">
        <f>Details2!G1397</f>
        <v>NULL</v>
      </c>
      <c r="H77" s="17" t="str">
        <f>Details2!H1397</f>
        <v>NULL</v>
      </c>
      <c r="I77" s="17">
        <f>Details2!I1397</f>
        <v>0</v>
      </c>
      <c r="J77" s="17">
        <f>Details2!J1397</f>
        <v>16</v>
      </c>
      <c r="K77" s="17">
        <f>Details2!K1397</f>
        <v>56</v>
      </c>
      <c r="L77" s="2"/>
      <c r="M77" s="2"/>
    </row>
    <row r="78" spans="2:16" x14ac:dyDescent="0.2">
      <c r="B78" t="str">
        <f>Details2!B1398</f>
        <v>Air Force</v>
      </c>
      <c r="C78" t="str">
        <f>Details2!C1398</f>
        <v>0806</v>
      </c>
      <c r="D78" t="str">
        <f>Details2!D1398</f>
        <v>86th Medical Group-Ramstein (Ramstein AB)</v>
      </c>
      <c r="E78" t="str">
        <f>Details2!E1398</f>
        <v>C</v>
      </c>
      <c r="F78" s="17" t="str">
        <f>Details2!F1398</f>
        <v>NULL</v>
      </c>
      <c r="G78" s="17" t="str">
        <f>Details2!G1398</f>
        <v>NULL</v>
      </c>
      <c r="H78" s="17" t="str">
        <f>Details2!H1398</f>
        <v>NULL</v>
      </c>
      <c r="I78" s="17">
        <f>Details2!I1398</f>
        <v>0</v>
      </c>
      <c r="J78" s="17">
        <f>Details2!J1398</f>
        <v>70</v>
      </c>
      <c r="K78" s="17">
        <f>Details2!K1398</f>
        <v>112</v>
      </c>
      <c r="L78" s="2"/>
      <c r="M78" s="2"/>
    </row>
    <row r="79" spans="2:16" x14ac:dyDescent="0.2">
      <c r="B79" t="str">
        <f>Details2!B1399</f>
        <v>Air Force</v>
      </c>
      <c r="C79" t="str">
        <f>Details2!C1399</f>
        <v>0808</v>
      </c>
      <c r="D79" t="str">
        <f>Details2!D1399</f>
        <v>31st Medical Group (Aviano)</v>
      </c>
      <c r="E79" t="str">
        <f>Details2!E1399</f>
        <v>H</v>
      </c>
      <c r="F79" s="17" t="str">
        <f>Details2!F1399</f>
        <v>NULL</v>
      </c>
      <c r="G79" s="17" t="str">
        <f>Details2!G1399</f>
        <v>NULL</v>
      </c>
      <c r="H79" s="17" t="str">
        <f>Details2!H1399</f>
        <v>NULL</v>
      </c>
      <c r="I79" s="17">
        <f>Details2!I1399</f>
        <v>0</v>
      </c>
      <c r="J79" s="17">
        <f>Details2!J1399</f>
        <v>13</v>
      </c>
      <c r="K79" s="17" t="str">
        <f>Details2!K1399</f>
        <v>NULL</v>
      </c>
      <c r="L79" s="2"/>
      <c r="M79" s="2"/>
      <c r="N79" s="9"/>
    </row>
    <row r="80" spans="2:16" x14ac:dyDescent="0.2">
      <c r="B80" t="str">
        <f>Details2!B1400</f>
        <v>Air Force</v>
      </c>
      <c r="C80" t="str">
        <f>Details2!C1400</f>
        <v>7139</v>
      </c>
      <c r="D80" t="str">
        <f>Details2!D1400</f>
        <v>Hurlburt FLD (1st Special Operations Medical Group)</v>
      </c>
      <c r="E80" t="str">
        <f>Details2!E1400</f>
        <v>C</v>
      </c>
      <c r="F80" s="17">
        <f>Details2!F1400</f>
        <v>1095</v>
      </c>
      <c r="G80" s="17">
        <f>Details2!G1400</f>
        <v>1123</v>
      </c>
      <c r="H80" s="17">
        <f>Details2!H1400</f>
        <v>925</v>
      </c>
      <c r="I80" s="17">
        <f>Details2!I1400</f>
        <v>94</v>
      </c>
      <c r="J80" s="17">
        <f>Details2!J1400</f>
        <v>637</v>
      </c>
      <c r="K80" s="17">
        <f>Details2!K1400</f>
        <v>643</v>
      </c>
      <c r="N80" s="9"/>
    </row>
    <row r="81" spans="2:14" x14ac:dyDescent="0.2">
      <c r="B81" t="str">
        <f>Details2!B1401</f>
        <v>Air Force</v>
      </c>
      <c r="C81" t="str">
        <f>Details2!C1401</f>
        <v>7200</v>
      </c>
      <c r="D81" t="str">
        <f>Details2!D1401</f>
        <v>Buckley AFB (460th Medical Squadron)</v>
      </c>
      <c r="E81" t="str">
        <f>Details2!E1401</f>
        <v>C</v>
      </c>
      <c r="F81" s="17">
        <f>Details2!F1401</f>
        <v>3645</v>
      </c>
      <c r="G81" s="17">
        <f>Details2!G1401</f>
        <v>3025</v>
      </c>
      <c r="H81" s="17">
        <f>Details2!H1401</f>
        <v>3026</v>
      </c>
      <c r="I81" s="17">
        <f>Details2!I1401</f>
        <v>0</v>
      </c>
      <c r="J81" s="17">
        <f>Details2!J1401</f>
        <v>1875</v>
      </c>
      <c r="K81" s="17">
        <f>Details2!K1401</f>
        <v>1262</v>
      </c>
      <c r="N81" s="9"/>
    </row>
    <row r="82" spans="2:14" x14ac:dyDescent="0.2">
      <c r="B82" t="str">
        <f>Details2!B1402</f>
        <v>ALL</v>
      </c>
      <c r="C82" t="str">
        <f>Details2!C1402</f>
        <v>0000</v>
      </c>
      <c r="D82" t="str">
        <f>Details2!D1402</f>
        <v>UBO Administrator</v>
      </c>
      <c r="E82" t="str">
        <f>Details2!E1402</f>
        <v>NULL</v>
      </c>
      <c r="F82" s="17" t="str">
        <f>Details2!F1402</f>
        <v>NULL</v>
      </c>
      <c r="G82" s="17" t="str">
        <f>Details2!G1402</f>
        <v>NULL</v>
      </c>
      <c r="H82" s="17" t="str">
        <f>Details2!H1402</f>
        <v>NULL</v>
      </c>
      <c r="I82" s="17" t="str">
        <f>Details2!I1402</f>
        <v>NULL</v>
      </c>
      <c r="J82" s="17" t="str">
        <f>Details2!J1402</f>
        <v>NULL</v>
      </c>
      <c r="K82" s="17" t="str">
        <f>Details2!K1402</f>
        <v>NULL</v>
      </c>
      <c r="L82" s="9"/>
      <c r="M82" s="9"/>
      <c r="N82" s="9"/>
    </row>
    <row r="83" spans="2:14" x14ac:dyDescent="0.2">
      <c r="B83" t="str">
        <f>Details2!B1403</f>
        <v>Army</v>
      </c>
      <c r="C83" t="str">
        <f>Details2!C1403</f>
        <v>0001</v>
      </c>
      <c r="D83" t="str">
        <f>Details2!D1403</f>
        <v>Redstone Arsenal (Fox Army Health Clinic)</v>
      </c>
      <c r="E83" t="str">
        <f>Details2!E1403</f>
        <v>C</v>
      </c>
      <c r="F83" s="17">
        <f>Details2!F1403</f>
        <v>1899</v>
      </c>
      <c r="G83" s="17">
        <f>Details2!G1403</f>
        <v>437</v>
      </c>
      <c r="H83" s="17">
        <f>Details2!H1403</f>
        <v>527</v>
      </c>
      <c r="I83" s="17">
        <f>Details2!I1403</f>
        <v>3</v>
      </c>
      <c r="J83" s="17">
        <f>Details2!J1403</f>
        <v>5842</v>
      </c>
      <c r="K83" s="17">
        <f>Details2!K1403</f>
        <v>6071</v>
      </c>
      <c r="L83" s="9"/>
      <c r="M83" s="9"/>
    </row>
    <row r="84" spans="2:14" x14ac:dyDescent="0.2">
      <c r="B84" t="str">
        <f>Details2!B1404</f>
        <v>Army</v>
      </c>
      <c r="C84" t="str">
        <f>Details2!C1404</f>
        <v>0002</v>
      </c>
      <c r="D84" t="str">
        <f>Details2!D1404</f>
        <v>Ft. McClellan (Patterson ACH)</v>
      </c>
      <c r="E84" t="str">
        <f>Details2!E1404</f>
        <v>I</v>
      </c>
      <c r="F84" s="17" t="str">
        <f>Details2!F1404</f>
        <v>NULL</v>
      </c>
      <c r="G84" s="17" t="str">
        <f>Details2!G1404</f>
        <v>NULL</v>
      </c>
      <c r="H84" s="17" t="str">
        <f>Details2!H1404</f>
        <v>NULL</v>
      </c>
      <c r="I84" s="17" t="str">
        <f>Details2!I1404</f>
        <v>NULL</v>
      </c>
      <c r="J84" s="17" t="str">
        <f>Details2!J1404</f>
        <v>NULL</v>
      </c>
      <c r="K84" s="17" t="str">
        <f>Details2!K1404</f>
        <v>NULL</v>
      </c>
      <c r="L84" s="9"/>
      <c r="M84" s="9"/>
      <c r="N84" s="3"/>
    </row>
    <row r="85" spans="2:14" x14ac:dyDescent="0.2">
      <c r="B85" t="str">
        <f>Details2!B1405</f>
        <v>Army</v>
      </c>
      <c r="C85" t="str">
        <f>Details2!C1405</f>
        <v>0003</v>
      </c>
      <c r="D85" t="str">
        <f>Details2!D1405</f>
        <v>Ft. Rucker (Lyster Army Health Clinic)</v>
      </c>
      <c r="E85" t="str">
        <f>Details2!E1405</f>
        <v>C</v>
      </c>
      <c r="F85" s="17">
        <f>Details2!F1405</f>
        <v>4712</v>
      </c>
      <c r="G85" s="17">
        <f>Details2!G1405</f>
        <v>3952</v>
      </c>
      <c r="H85" s="17">
        <f>Details2!H1405</f>
        <v>1459</v>
      </c>
      <c r="I85" s="17">
        <f>Details2!I1405</f>
        <v>1483</v>
      </c>
      <c r="J85" s="17">
        <f>Details2!J1405</f>
        <v>4106</v>
      </c>
      <c r="K85" s="17">
        <f>Details2!K1405</f>
        <v>3629</v>
      </c>
      <c r="L85" s="9"/>
      <c r="M85" s="9"/>
      <c r="N85" s="3"/>
    </row>
    <row r="86" spans="2:14" x14ac:dyDescent="0.2">
      <c r="B86" t="str">
        <f>Details2!B1406</f>
        <v>Army</v>
      </c>
      <c r="C86" t="str">
        <f>Details2!C1406</f>
        <v>0005</v>
      </c>
      <c r="D86" t="str">
        <f>Details2!D1406</f>
        <v>Ft. Wainwright (Bassett Army Community Hospital)</v>
      </c>
      <c r="E86" t="str">
        <f>Details2!E1406</f>
        <v>H</v>
      </c>
      <c r="F86" s="17">
        <f>Details2!F1406</f>
        <v>4154</v>
      </c>
      <c r="G86" s="17">
        <f>Details2!G1406</f>
        <v>4342</v>
      </c>
      <c r="H86" s="17">
        <f>Details2!H1406</f>
        <v>1563</v>
      </c>
      <c r="I86" s="17">
        <f>Details2!I1406</f>
        <v>1960</v>
      </c>
      <c r="J86" s="17">
        <f>Details2!J1406</f>
        <v>3794</v>
      </c>
      <c r="K86" s="17">
        <f>Details2!K1406</f>
        <v>4534</v>
      </c>
      <c r="N86" s="3"/>
    </row>
    <row r="87" spans="2:14" x14ac:dyDescent="0.2">
      <c r="B87" t="str">
        <f>Details2!B1407</f>
        <v>Army</v>
      </c>
      <c r="C87" t="str">
        <f>Details2!C1407</f>
        <v>0008</v>
      </c>
      <c r="D87" t="str">
        <f>Details2!D1407</f>
        <v>Ft. Huachuca (Bliss Army Health Clinic)</v>
      </c>
      <c r="E87" t="str">
        <f>Details2!E1407</f>
        <v>C</v>
      </c>
      <c r="F87" s="17">
        <f>Details2!F1407</f>
        <v>2125</v>
      </c>
      <c r="G87" s="17">
        <f>Details2!G1407</f>
        <v>2051</v>
      </c>
      <c r="H87" s="17">
        <f>Details2!H1407</f>
        <v>1844</v>
      </c>
      <c r="I87" s="17">
        <f>Details2!I1407</f>
        <v>254</v>
      </c>
      <c r="J87" s="17">
        <f>Details2!J1407</f>
        <v>1427</v>
      </c>
      <c r="K87" s="17">
        <f>Details2!K1407</f>
        <v>1166</v>
      </c>
      <c r="L87" s="3"/>
      <c r="M87" s="3"/>
      <c r="N87" s="3"/>
    </row>
    <row r="88" spans="2:14" x14ac:dyDescent="0.2">
      <c r="B88" t="str">
        <f>Details2!B1408</f>
        <v>Army</v>
      </c>
      <c r="C88" t="str">
        <f>Details2!C1408</f>
        <v>0032</v>
      </c>
      <c r="D88" t="str">
        <f>Details2!D1408</f>
        <v>Ft. Carson (Evans Army Community Hospital)</v>
      </c>
      <c r="E88" t="str">
        <f>Details2!E1408</f>
        <v>H</v>
      </c>
      <c r="F88" s="17">
        <f>Details2!F1408</f>
        <v>4280</v>
      </c>
      <c r="G88" s="17">
        <f>Details2!G1408</f>
        <v>3387</v>
      </c>
      <c r="H88" s="17">
        <f>Details2!H1408</f>
        <v>2852</v>
      </c>
      <c r="I88" s="17">
        <f>Details2!I1408</f>
        <v>1079</v>
      </c>
      <c r="J88" s="17">
        <f>Details2!J1408</f>
        <v>2419</v>
      </c>
      <c r="K88" s="17">
        <f>Details2!K1408</f>
        <v>3350</v>
      </c>
      <c r="L88" s="3"/>
      <c r="M88" s="3"/>
    </row>
    <row r="89" spans="2:14" x14ac:dyDescent="0.2">
      <c r="B89" t="str">
        <f>Details2!B1409</f>
        <v>Army</v>
      </c>
      <c r="C89" t="str">
        <f>Details2!C1409</f>
        <v>0037</v>
      </c>
      <c r="D89" t="str">
        <f>Details2!D1409</f>
        <v>Washington D.C. (Walter Reed Army Medical Center)</v>
      </c>
      <c r="E89" t="str">
        <f>Details2!E1409</f>
        <v>I</v>
      </c>
      <c r="F89" s="17">
        <f>Details2!F1409</f>
        <v>0</v>
      </c>
      <c r="G89" s="17" t="str">
        <f>Details2!G1409</f>
        <v>NULL</v>
      </c>
      <c r="H89" s="17" t="str">
        <f>Details2!H1409</f>
        <v>NULL</v>
      </c>
      <c r="I89" s="17" t="str">
        <f>Details2!I1409</f>
        <v>NULL</v>
      </c>
      <c r="J89" s="17" t="str">
        <f>Details2!J1409</f>
        <v>NULL</v>
      </c>
      <c r="K89" s="17" t="str">
        <f>Details2!K1409</f>
        <v>NULL</v>
      </c>
      <c r="L89" s="3"/>
      <c r="M89" s="3"/>
    </row>
    <row r="90" spans="2:14" x14ac:dyDescent="0.2">
      <c r="B90" t="str">
        <f>Details2!B1410</f>
        <v>Army</v>
      </c>
      <c r="C90" t="str">
        <f>Details2!C1410</f>
        <v>0047</v>
      </c>
      <c r="D90" t="str">
        <f>Details2!D1410</f>
        <v>Ft. Gordon (AMC Eisenhower-Gordon)</v>
      </c>
      <c r="E90" t="str">
        <f>Details2!E1410</f>
        <v>H</v>
      </c>
      <c r="F90" s="17">
        <f>Details2!F1410</f>
        <v>4802</v>
      </c>
      <c r="G90" s="17">
        <f>Details2!G1410</f>
        <v>3897</v>
      </c>
      <c r="H90" s="17">
        <f>Details2!H1410</f>
        <v>4789</v>
      </c>
      <c r="I90" s="17">
        <f>Details2!I1410</f>
        <v>791</v>
      </c>
      <c r="J90" s="17">
        <f>Details2!J1410</f>
        <v>3594</v>
      </c>
      <c r="K90" s="17">
        <f>Details2!K1410</f>
        <v>4433</v>
      </c>
      <c r="L90" s="3"/>
      <c r="M90" s="3"/>
    </row>
    <row r="91" spans="2:14" x14ac:dyDescent="0.2">
      <c r="B91" t="str">
        <f>Details2!B1411</f>
        <v>Army</v>
      </c>
      <c r="C91" t="str">
        <f>Details2!C1411</f>
        <v>0048</v>
      </c>
      <c r="D91" t="str">
        <f>Details2!D1411</f>
        <v>Ft. Benning (ACH Martin-Benning)</v>
      </c>
      <c r="E91" t="str">
        <f>Details2!E1411</f>
        <v>H</v>
      </c>
      <c r="F91" s="17">
        <f>Details2!F1411</f>
        <v>5010</v>
      </c>
      <c r="G91" s="17">
        <f>Details2!G1411</f>
        <v>4725</v>
      </c>
      <c r="H91" s="17">
        <f>Details2!H1411</f>
        <v>3579</v>
      </c>
      <c r="I91" s="17">
        <f>Details2!I1411</f>
        <v>679</v>
      </c>
      <c r="J91" s="17">
        <f>Details2!J1411</f>
        <v>3419</v>
      </c>
      <c r="K91" s="17">
        <f>Details2!K1411</f>
        <v>3778</v>
      </c>
    </row>
    <row r="92" spans="2:14" x14ac:dyDescent="0.2">
      <c r="B92" t="str">
        <f>Details2!B1412</f>
        <v>Army</v>
      </c>
      <c r="C92" t="str">
        <f>Details2!C1412</f>
        <v>0049</v>
      </c>
      <c r="D92" t="str">
        <f>Details2!D1412</f>
        <v>Ft. Stewart (Winn Army Community Hospital)</v>
      </c>
      <c r="E92" t="str">
        <f>Details2!E1412</f>
        <v>H</v>
      </c>
      <c r="F92" s="17">
        <f>Details2!F1412</f>
        <v>7603</v>
      </c>
      <c r="G92" s="17">
        <f>Details2!G1412</f>
        <v>3823</v>
      </c>
      <c r="H92" s="17">
        <f>Details2!H1412</f>
        <v>2861</v>
      </c>
      <c r="I92" s="17">
        <f>Details2!I1412</f>
        <v>1516</v>
      </c>
      <c r="J92" s="17">
        <f>Details2!J1412</f>
        <v>2361</v>
      </c>
      <c r="K92" s="17">
        <f>Details2!K1412</f>
        <v>2713</v>
      </c>
    </row>
    <row r="93" spans="2:14" x14ac:dyDescent="0.2">
      <c r="B93" t="str">
        <f>Details2!B1413</f>
        <v>Army</v>
      </c>
      <c r="C93" t="str">
        <f>Details2!C1413</f>
        <v>0052</v>
      </c>
      <c r="D93" t="str">
        <f>Details2!D1413</f>
        <v>Ft. Shafter (Tripler Army Medical Center)</v>
      </c>
      <c r="E93" t="str">
        <f>Details2!E1413</f>
        <v>H</v>
      </c>
      <c r="F93" s="17">
        <f>Details2!F1413</f>
        <v>13478</v>
      </c>
      <c r="G93" s="17">
        <f>Details2!G1413</f>
        <v>8151</v>
      </c>
      <c r="H93" s="17">
        <f>Details2!H1413</f>
        <v>2991</v>
      </c>
      <c r="I93" s="17">
        <f>Details2!I1413</f>
        <v>2692</v>
      </c>
      <c r="J93" s="17">
        <f>Details2!J1413</f>
        <v>10959</v>
      </c>
      <c r="K93" s="17">
        <f>Details2!K1413</f>
        <v>11169</v>
      </c>
    </row>
    <row r="94" spans="2:14" x14ac:dyDescent="0.2">
      <c r="B94" t="str">
        <f>Details2!B1414</f>
        <v>Army</v>
      </c>
      <c r="C94" t="str">
        <f>Details2!C1414</f>
        <v>0057</v>
      </c>
      <c r="D94" t="str">
        <f>Details2!D1414</f>
        <v>Ft. Riley (Irwin Army Community Hospital)</v>
      </c>
      <c r="E94" t="str">
        <f>Details2!E1414</f>
        <v>H</v>
      </c>
      <c r="F94" s="17">
        <f>Details2!F1414</f>
        <v>1493</v>
      </c>
      <c r="G94" s="17">
        <f>Details2!G1414</f>
        <v>1732</v>
      </c>
      <c r="H94" s="17">
        <f>Details2!H1414</f>
        <v>1687</v>
      </c>
      <c r="I94" s="17">
        <f>Details2!I1414</f>
        <v>764</v>
      </c>
      <c r="J94" s="17">
        <f>Details2!J1414</f>
        <v>1749</v>
      </c>
      <c r="K94" s="17">
        <f>Details2!K1414</f>
        <v>2292</v>
      </c>
    </row>
    <row r="95" spans="2:14" x14ac:dyDescent="0.2">
      <c r="B95" t="str">
        <f>Details2!B1415</f>
        <v>Army</v>
      </c>
      <c r="C95" t="str">
        <f>Details2!C1415</f>
        <v>0058</v>
      </c>
      <c r="D95" t="str">
        <f>Details2!D1415</f>
        <v>Ft. Leavenworth (Munson Army Health Clinic)</v>
      </c>
      <c r="E95" t="str">
        <f>Details2!E1415</f>
        <v>C</v>
      </c>
      <c r="F95" s="17">
        <f>Details2!F1415</f>
        <v>363</v>
      </c>
      <c r="G95" s="17">
        <f>Details2!G1415</f>
        <v>1219</v>
      </c>
      <c r="H95" s="17">
        <f>Details2!H1415</f>
        <v>0</v>
      </c>
      <c r="I95" s="17" t="str">
        <f>Details2!I1415</f>
        <v>NULL</v>
      </c>
      <c r="J95" s="17">
        <f>Details2!J1415</f>
        <v>661</v>
      </c>
      <c r="K95" s="17">
        <f>Details2!K1415</f>
        <v>1113</v>
      </c>
    </row>
    <row r="96" spans="2:14" x14ac:dyDescent="0.2">
      <c r="B96" t="str">
        <f>Details2!B1416</f>
        <v>Army</v>
      </c>
      <c r="C96" t="str">
        <f>Details2!C1416</f>
        <v>0060</v>
      </c>
      <c r="D96" t="str">
        <f>Details2!D1416</f>
        <v>Ft. Campbell (Blanchfield Army Comm Hospital)</v>
      </c>
      <c r="E96" t="str">
        <f>Details2!E1416</f>
        <v>H</v>
      </c>
      <c r="F96" s="17">
        <f>Details2!F1416</f>
        <v>2873</v>
      </c>
      <c r="G96" s="17">
        <f>Details2!G1416</f>
        <v>3694</v>
      </c>
      <c r="H96" s="17">
        <f>Details2!H1416</f>
        <v>2385</v>
      </c>
      <c r="I96" s="17">
        <f>Details2!I1416</f>
        <v>443</v>
      </c>
      <c r="J96" s="17">
        <f>Details2!J1416</f>
        <v>3630</v>
      </c>
      <c r="K96" s="17">
        <f>Details2!K1416</f>
        <v>5051</v>
      </c>
    </row>
    <row r="97" spans="2:11" x14ac:dyDescent="0.2">
      <c r="B97" t="str">
        <f>Details2!B1417</f>
        <v>Army</v>
      </c>
      <c r="C97" t="str">
        <f>Details2!C1417</f>
        <v>0061</v>
      </c>
      <c r="D97" t="str">
        <f>Details2!D1417</f>
        <v>Ft. Knox (Ireland Army Community Hospital)</v>
      </c>
      <c r="E97" t="str">
        <f>Details2!E1417</f>
        <v>H</v>
      </c>
      <c r="F97" s="17">
        <f>Details2!F1417</f>
        <v>4325</v>
      </c>
      <c r="G97" s="17">
        <f>Details2!G1417</f>
        <v>3817</v>
      </c>
      <c r="H97" s="17">
        <f>Details2!H1417</f>
        <v>4537</v>
      </c>
      <c r="I97" s="17">
        <f>Details2!I1417</f>
        <v>967</v>
      </c>
      <c r="J97" s="17">
        <f>Details2!J1417</f>
        <v>4685</v>
      </c>
      <c r="K97" s="17">
        <f>Details2!K1417</f>
        <v>5629</v>
      </c>
    </row>
    <row r="98" spans="2:11" x14ac:dyDescent="0.2">
      <c r="B98" t="str">
        <f>Details2!B1418</f>
        <v>Army</v>
      </c>
      <c r="C98" t="str">
        <f>Details2!C1418</f>
        <v>0064</v>
      </c>
      <c r="D98" t="str">
        <f>Details2!D1418</f>
        <v>Ft. Polk (Bayne-Jones Army Community Hospital)</v>
      </c>
      <c r="E98" t="str">
        <f>Details2!E1418</f>
        <v>H</v>
      </c>
      <c r="F98" s="17">
        <f>Details2!F1418</f>
        <v>1282</v>
      </c>
      <c r="G98" s="17">
        <f>Details2!G1418</f>
        <v>1523</v>
      </c>
      <c r="H98" s="17">
        <f>Details2!H1418</f>
        <v>1740</v>
      </c>
      <c r="I98" s="17">
        <f>Details2!I1418</f>
        <v>125</v>
      </c>
      <c r="J98" s="17">
        <f>Details2!J1418</f>
        <v>1609</v>
      </c>
      <c r="K98" s="17">
        <f>Details2!K1418</f>
        <v>1452</v>
      </c>
    </row>
    <row r="99" spans="2:11" x14ac:dyDescent="0.2">
      <c r="B99" t="str">
        <f>Details2!B1419</f>
        <v>Army</v>
      </c>
      <c r="C99" t="str">
        <f>Details2!C1419</f>
        <v>0069</v>
      </c>
      <c r="D99" t="str">
        <f>Details2!D1419</f>
        <v>Ft. Meade (Kimbrough Ambulatory Care Center)</v>
      </c>
      <c r="E99" t="str">
        <f>Details2!E1419</f>
        <v>C</v>
      </c>
      <c r="F99" s="17">
        <f>Details2!F1419</f>
        <v>15348</v>
      </c>
      <c r="G99" s="17">
        <f>Details2!G1419</f>
        <v>11460</v>
      </c>
      <c r="H99" s="17">
        <f>Details2!H1419</f>
        <v>9470</v>
      </c>
      <c r="I99" s="17">
        <f>Details2!I1419</f>
        <v>69</v>
      </c>
      <c r="J99" s="17">
        <f>Details2!J1419</f>
        <v>11615</v>
      </c>
      <c r="K99" s="17">
        <f>Details2!K1419</f>
        <v>1702</v>
      </c>
    </row>
    <row r="100" spans="2:11" x14ac:dyDescent="0.2">
      <c r="B100" t="str">
        <f>Details2!B1420</f>
        <v>Army</v>
      </c>
      <c r="C100" t="str">
        <f>Details2!C1420</f>
        <v>0075</v>
      </c>
      <c r="D100" t="str">
        <f>Details2!D1420</f>
        <v>Ft. Leonard Wood (Wood Army Community Hospital)</v>
      </c>
      <c r="E100" t="str">
        <f>Details2!E1420</f>
        <v>H</v>
      </c>
      <c r="F100" s="17">
        <f>Details2!F1420</f>
        <v>1863</v>
      </c>
      <c r="G100" s="17">
        <f>Details2!G1420</f>
        <v>1270</v>
      </c>
      <c r="H100" s="17">
        <f>Details2!H1420</f>
        <v>132</v>
      </c>
      <c r="I100" s="17" t="str">
        <f>Details2!I1420</f>
        <v>NULL</v>
      </c>
      <c r="J100" s="17">
        <f>Details2!J1420</f>
        <v>1969</v>
      </c>
      <c r="K100" s="17">
        <f>Details2!K1420</f>
        <v>2143</v>
      </c>
    </row>
    <row r="101" spans="2:11" x14ac:dyDescent="0.2">
      <c r="B101" t="str">
        <f>Details2!B1421</f>
        <v>Army</v>
      </c>
      <c r="C101" t="str">
        <f>Details2!C1421</f>
        <v>0081</v>
      </c>
      <c r="D101" t="str">
        <f>Details2!D1421</f>
        <v>Ft. Monmouth (Patterson Army Health Clinic)</v>
      </c>
      <c r="E101" t="str">
        <f>Details2!E1421</f>
        <v>I</v>
      </c>
      <c r="F101" s="17" t="str">
        <f>Details2!F1421</f>
        <v>NULL</v>
      </c>
      <c r="G101" s="17" t="str">
        <f>Details2!G1421</f>
        <v>NULL</v>
      </c>
      <c r="H101" s="17" t="str">
        <f>Details2!H1421</f>
        <v>NULL</v>
      </c>
      <c r="I101" s="17" t="str">
        <f>Details2!I1421</f>
        <v>NULL</v>
      </c>
      <c r="J101" s="17" t="str">
        <f>Details2!J1421</f>
        <v>NULL</v>
      </c>
      <c r="K101" s="17" t="str">
        <f>Details2!K1421</f>
        <v>NULL</v>
      </c>
    </row>
    <row r="102" spans="2:11" x14ac:dyDescent="0.2">
      <c r="B102" t="str">
        <f>Details2!B1422</f>
        <v>Army</v>
      </c>
      <c r="C102" t="str">
        <f>Details2!C1422</f>
        <v>0086</v>
      </c>
      <c r="D102" t="str">
        <f>Details2!D1422</f>
        <v>West Point (Keller Army Community Hospital)</v>
      </c>
      <c r="E102" t="str">
        <f>Details2!E1422</f>
        <v>H</v>
      </c>
      <c r="F102" s="17">
        <f>Details2!F1422</f>
        <v>2621</v>
      </c>
      <c r="G102" s="17">
        <f>Details2!G1422</f>
        <v>2465</v>
      </c>
      <c r="H102" s="17">
        <f>Details2!H1422</f>
        <v>2373</v>
      </c>
      <c r="I102" s="17">
        <f>Details2!I1422</f>
        <v>8</v>
      </c>
      <c r="J102" s="17">
        <f>Details2!J1422</f>
        <v>1695</v>
      </c>
      <c r="K102" s="17">
        <f>Details2!K1422</f>
        <v>1631</v>
      </c>
    </row>
    <row r="103" spans="2:11" x14ac:dyDescent="0.2">
      <c r="B103" t="str">
        <f>Details2!B1423</f>
        <v>Army</v>
      </c>
      <c r="C103" t="str">
        <f>Details2!C1423</f>
        <v>0089</v>
      </c>
      <c r="D103" t="str">
        <f>Details2!D1423</f>
        <v>Ft. Bragg (Womack Army Medical Center)</v>
      </c>
      <c r="E103" t="str">
        <f>Details2!E1423</f>
        <v>H</v>
      </c>
      <c r="F103" s="17">
        <f>Details2!F1423</f>
        <v>4345</v>
      </c>
      <c r="G103" s="17">
        <f>Details2!G1423</f>
        <v>3157</v>
      </c>
      <c r="H103" s="17">
        <f>Details2!H1423</f>
        <v>4838</v>
      </c>
      <c r="I103" s="17">
        <f>Details2!I1423</f>
        <v>1583</v>
      </c>
      <c r="J103" s="17">
        <f>Details2!J1423</f>
        <v>5385</v>
      </c>
      <c r="K103" s="17">
        <f>Details2!K1423</f>
        <v>12307</v>
      </c>
    </row>
    <row r="104" spans="2:11" x14ac:dyDescent="0.2">
      <c r="B104" t="str">
        <f>Details2!B1424</f>
        <v>Army</v>
      </c>
      <c r="C104" t="str">
        <f>Details2!C1424</f>
        <v>0098</v>
      </c>
      <c r="D104" t="str">
        <f>Details2!D1424</f>
        <v>Ft. Sill (Reynolds Army Community Hospital)</v>
      </c>
      <c r="E104" t="str">
        <f>Details2!E1424</f>
        <v>H</v>
      </c>
      <c r="F104" s="17">
        <f>Details2!F1424</f>
        <v>3314</v>
      </c>
      <c r="G104" s="17">
        <f>Details2!G1424</f>
        <v>4159</v>
      </c>
      <c r="H104" s="17">
        <f>Details2!H1424</f>
        <v>4028</v>
      </c>
      <c r="I104" s="17">
        <f>Details2!I1424</f>
        <v>2382</v>
      </c>
      <c r="J104" s="17">
        <f>Details2!J1424</f>
        <v>3382</v>
      </c>
      <c r="K104" s="17">
        <f>Details2!K1424</f>
        <v>3156</v>
      </c>
    </row>
    <row r="105" spans="2:11" x14ac:dyDescent="0.2">
      <c r="B105" t="str">
        <f>Details2!B1425</f>
        <v>Army</v>
      </c>
      <c r="C105" t="str">
        <f>Details2!C1425</f>
        <v>0105</v>
      </c>
      <c r="D105" t="str">
        <f>Details2!D1425</f>
        <v>Ft. Jackson (Moncrief Army Community Hospital)</v>
      </c>
      <c r="E105" t="str">
        <f>Details2!E1425</f>
        <v>H</v>
      </c>
      <c r="F105" s="17">
        <f>Details2!F1425</f>
        <v>3594</v>
      </c>
      <c r="G105" s="17">
        <f>Details2!G1425</f>
        <v>5907</v>
      </c>
      <c r="H105" s="17">
        <f>Details2!H1425</f>
        <v>5999</v>
      </c>
      <c r="I105" s="17">
        <f>Details2!I1425</f>
        <v>377</v>
      </c>
      <c r="J105" s="17">
        <f>Details2!J1425</f>
        <v>2531</v>
      </c>
      <c r="K105" s="17">
        <f>Details2!K1425</f>
        <v>2747</v>
      </c>
    </row>
    <row r="106" spans="2:11" x14ac:dyDescent="0.2">
      <c r="B106" t="str">
        <f>Details2!B1426</f>
        <v>Army</v>
      </c>
      <c r="C106" t="str">
        <f>Details2!C1426</f>
        <v>0108</v>
      </c>
      <c r="D106" t="str">
        <f>Details2!D1426</f>
        <v>Ft. Bliss (William Beaumont Army Medical Center)</v>
      </c>
      <c r="E106" t="str">
        <f>Details2!E1426</f>
        <v>H</v>
      </c>
      <c r="F106" s="17">
        <f>Details2!F1426</f>
        <v>8240</v>
      </c>
      <c r="G106" s="17">
        <f>Details2!G1426</f>
        <v>5919</v>
      </c>
      <c r="H106" s="17">
        <f>Details2!H1426</f>
        <v>6097</v>
      </c>
      <c r="I106" s="17">
        <f>Details2!I1426</f>
        <v>4039</v>
      </c>
      <c r="J106" s="17">
        <f>Details2!J1426</f>
        <v>7134</v>
      </c>
      <c r="K106" s="17">
        <f>Details2!K1426</f>
        <v>6520</v>
      </c>
    </row>
    <row r="107" spans="2:11" x14ac:dyDescent="0.2">
      <c r="B107" t="str">
        <f>Details2!B1427</f>
        <v>Army</v>
      </c>
      <c r="C107" t="str">
        <f>Details2!C1427</f>
        <v>0109</v>
      </c>
      <c r="D107" t="str">
        <f>Details2!D1427</f>
        <v>BAMC-SAMMC JBSA FSH</v>
      </c>
      <c r="E107" t="str">
        <f>Details2!E1427</f>
        <v>H</v>
      </c>
      <c r="F107" s="17">
        <f>Details2!F1427</f>
        <v>2506</v>
      </c>
      <c r="G107" s="17">
        <f>Details2!G1427</f>
        <v>4598</v>
      </c>
      <c r="H107" s="17">
        <f>Details2!H1427</f>
        <v>7873</v>
      </c>
      <c r="I107" s="17">
        <f>Details2!I1427</f>
        <v>548</v>
      </c>
      <c r="J107" s="17">
        <f>Details2!J1427</f>
        <v>13312</v>
      </c>
      <c r="K107" s="17">
        <f>Details2!K1427</f>
        <v>13656</v>
      </c>
    </row>
    <row r="108" spans="2:11" x14ac:dyDescent="0.2">
      <c r="B108" t="str">
        <f>Details2!B1428</f>
        <v>Army</v>
      </c>
      <c r="C108" t="str">
        <f>Details2!C1428</f>
        <v>0110</v>
      </c>
      <c r="D108" t="str">
        <f>Details2!D1428</f>
        <v>Ft. Hood (C.R. Darnall Army Medical Center)</v>
      </c>
      <c r="E108" t="str">
        <f>Details2!E1428</f>
        <v>H</v>
      </c>
      <c r="F108" s="17">
        <f>Details2!F1428</f>
        <v>2003</v>
      </c>
      <c r="G108" s="17">
        <f>Details2!G1428</f>
        <v>1578</v>
      </c>
      <c r="H108" s="17">
        <f>Details2!H1428</f>
        <v>1940</v>
      </c>
      <c r="I108" s="17">
        <f>Details2!I1428</f>
        <v>552</v>
      </c>
      <c r="J108" s="17">
        <f>Details2!J1428</f>
        <v>3590</v>
      </c>
      <c r="K108" s="17">
        <f>Details2!K1428</f>
        <v>4682</v>
      </c>
    </row>
    <row r="109" spans="2:11" x14ac:dyDescent="0.2">
      <c r="B109" t="str">
        <f>Details2!B1429</f>
        <v>Army</v>
      </c>
      <c r="C109" t="str">
        <f>Details2!C1429</f>
        <v>0121</v>
      </c>
      <c r="D109" t="str">
        <f>Details2!D1429</f>
        <v>Ft. Eustis (McDonald Army Health Center)</v>
      </c>
      <c r="E109" t="str">
        <f>Details2!E1429</f>
        <v>H</v>
      </c>
      <c r="F109" s="17">
        <f>Details2!F1429</f>
        <v>4597</v>
      </c>
      <c r="G109" s="17">
        <f>Details2!G1429</f>
        <v>4668</v>
      </c>
      <c r="H109" s="17">
        <f>Details2!H1429</f>
        <v>3779</v>
      </c>
      <c r="I109" s="17">
        <f>Details2!I1429</f>
        <v>397</v>
      </c>
      <c r="J109" s="17">
        <f>Details2!J1429</f>
        <v>3614</v>
      </c>
      <c r="K109" s="17">
        <f>Details2!K1429</f>
        <v>2951</v>
      </c>
    </row>
    <row r="110" spans="2:11" x14ac:dyDescent="0.2">
      <c r="B110" t="str">
        <f>Details2!B1430</f>
        <v>Army</v>
      </c>
      <c r="C110" t="str">
        <f>Details2!C1430</f>
        <v>0122</v>
      </c>
      <c r="D110" t="str">
        <f>Details2!D1430</f>
        <v>Ft. Lee (Kenner Army Health Clinic)</v>
      </c>
      <c r="E110" t="str">
        <f>Details2!E1430</f>
        <v>C</v>
      </c>
      <c r="F110" s="17">
        <f>Details2!F1430</f>
        <v>3985</v>
      </c>
      <c r="G110" s="17">
        <f>Details2!G1430</f>
        <v>3543</v>
      </c>
      <c r="H110" s="17">
        <f>Details2!H1430</f>
        <v>3436</v>
      </c>
      <c r="I110" s="17" t="str">
        <f>Details2!I1430</f>
        <v>NULL</v>
      </c>
      <c r="J110" s="17">
        <f>Details2!J1430</f>
        <v>2983</v>
      </c>
      <c r="K110" s="17">
        <f>Details2!K1430</f>
        <v>2871</v>
      </c>
    </row>
    <row r="111" spans="2:11" x14ac:dyDescent="0.2">
      <c r="B111" t="str">
        <f>Details2!B1431</f>
        <v>Army</v>
      </c>
      <c r="C111" t="str">
        <f>Details2!C1431</f>
        <v>0125</v>
      </c>
      <c r="D111" t="str">
        <f>Details2!D1431</f>
        <v>Ft. Lewis (Madigan Army Medical Center)</v>
      </c>
      <c r="E111" t="str">
        <f>Details2!E1431</f>
        <v>H</v>
      </c>
      <c r="F111" s="17">
        <f>Details2!F1431</f>
        <v>7347</v>
      </c>
      <c r="G111" s="17">
        <f>Details2!G1431</f>
        <v>7677</v>
      </c>
      <c r="H111" s="17">
        <f>Details2!H1431</f>
        <v>4842</v>
      </c>
      <c r="I111" s="17">
        <f>Details2!I1431</f>
        <v>4423</v>
      </c>
      <c r="J111" s="17">
        <f>Details2!J1431</f>
        <v>11401</v>
      </c>
      <c r="K111" s="17">
        <f>Details2!K1431</f>
        <v>5269</v>
      </c>
    </row>
    <row r="112" spans="2:11" x14ac:dyDescent="0.2">
      <c r="B112" t="str">
        <f>Details2!B1432</f>
        <v>Army</v>
      </c>
      <c r="C112" t="str">
        <f>Details2!C1432</f>
        <v>0131</v>
      </c>
      <c r="D112" t="str">
        <f>Details2!D1432</f>
        <v>Ft. Irwin (Weed Army Community Hospital)</v>
      </c>
      <c r="E112" t="str">
        <f>Details2!E1432</f>
        <v>H</v>
      </c>
      <c r="F112" s="17">
        <f>Details2!F1432</f>
        <v>88</v>
      </c>
      <c r="G112" s="17">
        <f>Details2!G1432</f>
        <v>22</v>
      </c>
      <c r="H112" s="17">
        <f>Details2!H1432</f>
        <v>59</v>
      </c>
      <c r="I112" s="17">
        <f>Details2!I1432</f>
        <v>104</v>
      </c>
      <c r="J112" s="17">
        <f>Details2!J1432</f>
        <v>68</v>
      </c>
      <c r="K112" s="17">
        <f>Details2!K1432</f>
        <v>126</v>
      </c>
    </row>
    <row r="113" spans="2:11" x14ac:dyDescent="0.2">
      <c r="B113" t="str">
        <f>Details2!B1433</f>
        <v>Army</v>
      </c>
      <c r="C113" t="str">
        <f>Details2!C1433</f>
        <v>0206</v>
      </c>
      <c r="D113" t="str">
        <f>Details2!D1433</f>
        <v>Yuma Proving Grounds</v>
      </c>
      <c r="E113" t="str">
        <f>Details2!E1433</f>
        <v>I</v>
      </c>
      <c r="F113" s="17" t="str">
        <f>Details2!F1433</f>
        <v>NULL</v>
      </c>
      <c r="G113" s="17" t="str">
        <f>Details2!G1433</f>
        <v>NULL</v>
      </c>
      <c r="H113" s="17" t="str">
        <f>Details2!H1433</f>
        <v>NULL</v>
      </c>
      <c r="I113" s="17" t="str">
        <f>Details2!I1433</f>
        <v>NULL</v>
      </c>
      <c r="J113" s="17" t="str">
        <f>Details2!J1433</f>
        <v>NULL</v>
      </c>
      <c r="K113" s="17" t="str">
        <f>Details2!K1433</f>
        <v>NULL</v>
      </c>
    </row>
    <row r="114" spans="2:11" x14ac:dyDescent="0.2">
      <c r="B114" t="str">
        <f>Details2!B1434</f>
        <v>Army</v>
      </c>
      <c r="C114" t="str">
        <f>Details2!C1434</f>
        <v>0256</v>
      </c>
      <c r="D114" t="str">
        <f>Details2!D1434</f>
        <v>Pentagon Army Health Clinic</v>
      </c>
      <c r="E114" t="str">
        <f>Details2!E1434</f>
        <v>I</v>
      </c>
      <c r="F114" s="17" t="str">
        <f>Details2!F1434</f>
        <v>NULL</v>
      </c>
      <c r="G114" s="17" t="str">
        <f>Details2!G1434</f>
        <v>NULL</v>
      </c>
      <c r="H114" s="17" t="str">
        <f>Details2!H1434</f>
        <v>NULL</v>
      </c>
      <c r="I114" s="17" t="str">
        <f>Details2!I1434</f>
        <v>NULL</v>
      </c>
      <c r="J114" s="17" t="str">
        <f>Details2!J1434</f>
        <v>NULL</v>
      </c>
      <c r="K114" s="17" t="str">
        <f>Details2!K1434</f>
        <v>NULL</v>
      </c>
    </row>
    <row r="115" spans="2:11" x14ac:dyDescent="0.2">
      <c r="B115" t="str">
        <f>Details2!B1435</f>
        <v>Army</v>
      </c>
      <c r="C115" t="str">
        <f>Details2!C1435</f>
        <v>0273</v>
      </c>
      <c r="D115" t="str">
        <f>Details2!D1435</f>
        <v>Ft. McPherson (Lawrence Joel Army Health Clinic)</v>
      </c>
      <c r="E115" t="str">
        <f>Details2!E1435</f>
        <v>I</v>
      </c>
      <c r="F115" s="17" t="str">
        <f>Details2!F1435</f>
        <v>NULL</v>
      </c>
      <c r="G115" s="17" t="str">
        <f>Details2!G1435</f>
        <v>NULL</v>
      </c>
      <c r="H115" s="17" t="str">
        <f>Details2!H1435</f>
        <v>NULL</v>
      </c>
      <c r="I115" s="17" t="str">
        <f>Details2!I1435</f>
        <v>NULL</v>
      </c>
      <c r="J115" s="17" t="str">
        <f>Details2!J1435</f>
        <v>NULL</v>
      </c>
      <c r="K115" s="17" t="str">
        <f>Details2!K1435</f>
        <v>NULL</v>
      </c>
    </row>
    <row r="116" spans="2:11" x14ac:dyDescent="0.2">
      <c r="B116" t="str">
        <f>Details2!B1436</f>
        <v>Army</v>
      </c>
      <c r="C116" t="str">
        <f>Details2!C1436</f>
        <v>0308</v>
      </c>
      <c r="D116" t="str">
        <f>Details2!D1436</f>
        <v>Aberdeen Proving Grounds (Kirk Army Health Clinic)</v>
      </c>
      <c r="E116" t="str">
        <f>Details2!E1436</f>
        <v>I</v>
      </c>
      <c r="F116" s="17" t="str">
        <f>Details2!F1436</f>
        <v>NULL</v>
      </c>
      <c r="G116" s="17" t="str">
        <f>Details2!G1436</f>
        <v>NULL</v>
      </c>
      <c r="H116" s="17" t="str">
        <f>Details2!H1436</f>
        <v>NULL</v>
      </c>
      <c r="I116" s="17" t="str">
        <f>Details2!I1436</f>
        <v>NULL</v>
      </c>
      <c r="J116" s="17" t="str">
        <f>Details2!J1436</f>
        <v>NULL</v>
      </c>
      <c r="K116" s="17" t="str">
        <f>Details2!K1436</f>
        <v>NULL</v>
      </c>
    </row>
    <row r="117" spans="2:11" x14ac:dyDescent="0.2">
      <c r="B117" t="str">
        <f>Details2!B1437</f>
        <v>Army</v>
      </c>
      <c r="C117" t="str">
        <f>Details2!C1437</f>
        <v>0309</v>
      </c>
      <c r="D117" t="str">
        <f>Details2!D1437</f>
        <v>Ft. Detrick US Army Health Clinic</v>
      </c>
      <c r="E117" t="str">
        <f>Details2!E1437</f>
        <v>I</v>
      </c>
      <c r="F117" s="17" t="str">
        <f>Details2!F1437</f>
        <v>NULL</v>
      </c>
      <c r="G117" s="17" t="str">
        <f>Details2!G1437</f>
        <v>NULL</v>
      </c>
      <c r="H117" s="17" t="str">
        <f>Details2!H1437</f>
        <v>NULL</v>
      </c>
      <c r="I117" s="17" t="str">
        <f>Details2!I1437</f>
        <v>NULL</v>
      </c>
      <c r="J117" s="17" t="str">
        <f>Details2!J1437</f>
        <v>NULL</v>
      </c>
      <c r="K117" s="17" t="str">
        <f>Details2!K1437</f>
        <v>NULL</v>
      </c>
    </row>
    <row r="118" spans="2:11" x14ac:dyDescent="0.2">
      <c r="B118" t="str">
        <f>Details2!B1438</f>
        <v>Army</v>
      </c>
      <c r="C118" t="str">
        <f>Details2!C1438</f>
        <v>0330</v>
      </c>
      <c r="D118" t="str">
        <f>Details2!D1438</f>
        <v>Ft. Drum (Guthrie Army Health Clinic)</v>
      </c>
      <c r="E118" t="str">
        <f>Details2!E1438</f>
        <v>C</v>
      </c>
      <c r="F118" s="17">
        <f>Details2!F1438</f>
        <v>1416</v>
      </c>
      <c r="G118" s="17">
        <f>Details2!G1438</f>
        <v>1238</v>
      </c>
      <c r="H118" s="17">
        <f>Details2!H1438</f>
        <v>240</v>
      </c>
      <c r="I118" s="17">
        <f>Details2!I1438</f>
        <v>149</v>
      </c>
      <c r="J118" s="17">
        <f>Details2!J1438</f>
        <v>875</v>
      </c>
      <c r="K118" s="17">
        <f>Details2!K1438</f>
        <v>705</v>
      </c>
    </row>
    <row r="119" spans="2:11" x14ac:dyDescent="0.2">
      <c r="B119" t="str">
        <f>Details2!B1439</f>
        <v>Army</v>
      </c>
      <c r="C119" t="str">
        <f>Details2!C1439</f>
        <v>0350</v>
      </c>
      <c r="D119" t="str">
        <f>Details2!D1439</f>
        <v>Ft. Indiantown Gap US Army Health Clinic</v>
      </c>
      <c r="E119" t="str">
        <f>Details2!E1439</f>
        <v>I</v>
      </c>
      <c r="F119" s="17" t="str">
        <f>Details2!F1439</f>
        <v>NULL</v>
      </c>
      <c r="G119" s="17" t="str">
        <f>Details2!G1439</f>
        <v>NULL</v>
      </c>
      <c r="H119" s="17" t="str">
        <f>Details2!H1439</f>
        <v>NULL</v>
      </c>
      <c r="I119" s="17" t="str">
        <f>Details2!I1439</f>
        <v>NULL</v>
      </c>
      <c r="J119" s="17" t="str">
        <f>Details2!J1439</f>
        <v>NULL</v>
      </c>
      <c r="K119" s="17" t="str">
        <f>Details2!K1439</f>
        <v>NULL</v>
      </c>
    </row>
    <row r="120" spans="2:11" x14ac:dyDescent="0.2">
      <c r="B120" t="str">
        <f>Details2!B1440</f>
        <v>Army</v>
      </c>
      <c r="C120" t="str">
        <f>Details2!C1440</f>
        <v>0351</v>
      </c>
      <c r="D120" t="str">
        <f>Details2!D1440</f>
        <v>Letterkenny US Army Health Clinic</v>
      </c>
      <c r="E120" t="str">
        <f>Details2!E1440</f>
        <v>C</v>
      </c>
      <c r="F120" s="17" t="str">
        <f>Details2!F1440</f>
        <v>NULL</v>
      </c>
      <c r="G120" s="17" t="str">
        <f>Details2!G1440</f>
        <v>NULL</v>
      </c>
      <c r="H120" s="17" t="str">
        <f>Details2!H1440</f>
        <v>NULL</v>
      </c>
      <c r="I120" s="17" t="str">
        <f>Details2!I1440</f>
        <v>NULL</v>
      </c>
      <c r="J120" s="17" t="str">
        <f>Details2!J1440</f>
        <v>NULL</v>
      </c>
      <c r="K120" s="17" t="str">
        <f>Details2!K1440</f>
        <v>NULL</v>
      </c>
    </row>
    <row r="121" spans="2:11" x14ac:dyDescent="0.2">
      <c r="B121" t="str">
        <f>Details2!B1441</f>
        <v>Army</v>
      </c>
      <c r="C121" t="str">
        <f>Details2!C1441</f>
        <v>0352</v>
      </c>
      <c r="D121" t="str">
        <f>Details2!D1441</f>
        <v>Carlisle (Dunham Army Health Clinic)</v>
      </c>
      <c r="E121" t="str">
        <f>Details2!E1441</f>
        <v>C</v>
      </c>
      <c r="F121" s="17" t="str">
        <f>Details2!F1441</f>
        <v>NULL</v>
      </c>
      <c r="G121" s="17" t="str">
        <f>Details2!G1441</f>
        <v>NULL</v>
      </c>
      <c r="H121" s="17" t="str">
        <f>Details2!H1441</f>
        <v>NULL</v>
      </c>
      <c r="I121" s="17" t="str">
        <f>Details2!I1441</f>
        <v>NULL</v>
      </c>
      <c r="J121" s="17" t="str">
        <f>Details2!J1441</f>
        <v>NULL</v>
      </c>
      <c r="K121" s="17" t="str">
        <f>Details2!K1441</f>
        <v>NULL</v>
      </c>
    </row>
    <row r="122" spans="2:11" x14ac:dyDescent="0.2">
      <c r="B122" t="str">
        <f>Details2!B1442</f>
        <v>Army</v>
      </c>
      <c r="C122" t="str">
        <f>Details2!C1442</f>
        <v>0353</v>
      </c>
      <c r="D122" t="str">
        <f>Details2!D1442</f>
        <v>Tobyhanna US Army Health Clinic</v>
      </c>
      <c r="E122" t="str">
        <f>Details2!E1442</f>
        <v>I</v>
      </c>
      <c r="F122" s="17" t="str">
        <f>Details2!F1442</f>
        <v>NULL</v>
      </c>
      <c r="G122" s="17" t="str">
        <f>Details2!G1442</f>
        <v>NULL</v>
      </c>
      <c r="H122" s="17" t="str">
        <f>Details2!H1442</f>
        <v>NULL</v>
      </c>
      <c r="I122" s="17" t="str">
        <f>Details2!I1442</f>
        <v>NULL</v>
      </c>
      <c r="J122" s="17" t="str">
        <f>Details2!J1442</f>
        <v>NULL</v>
      </c>
      <c r="K122" s="17" t="str">
        <f>Details2!K1442</f>
        <v>NULL</v>
      </c>
    </row>
    <row r="123" spans="2:11" x14ac:dyDescent="0.2">
      <c r="B123" t="str">
        <f>Details2!B1443</f>
        <v>Army</v>
      </c>
      <c r="C123" t="str">
        <f>Details2!C1443</f>
        <v>0371</v>
      </c>
      <c r="D123" t="str">
        <f>Details2!D1443</f>
        <v>Dugway Proving Ground</v>
      </c>
      <c r="E123" t="str">
        <f>Details2!E1443</f>
        <v>I</v>
      </c>
      <c r="F123" s="17" t="str">
        <f>Details2!F1443</f>
        <v>NULL</v>
      </c>
      <c r="G123" s="17" t="str">
        <f>Details2!G1443</f>
        <v>NULL</v>
      </c>
      <c r="H123" s="17" t="str">
        <f>Details2!H1443</f>
        <v>NULL</v>
      </c>
      <c r="I123" s="17" t="str">
        <f>Details2!I1443</f>
        <v>NULL</v>
      </c>
      <c r="J123" s="17" t="str">
        <f>Details2!J1443</f>
        <v>NULL</v>
      </c>
      <c r="K123" s="17" t="str">
        <f>Details2!K1443</f>
        <v>NULL</v>
      </c>
    </row>
    <row r="124" spans="2:11" x14ac:dyDescent="0.2">
      <c r="B124" t="str">
        <f>Details2!B1444</f>
        <v>Army</v>
      </c>
      <c r="C124" t="str">
        <f>Details2!C1444</f>
        <v>0441</v>
      </c>
      <c r="D124" t="str">
        <f>Details2!D1444</f>
        <v>New Cumberland US Army Health Clinic</v>
      </c>
      <c r="E124" t="str">
        <f>Details2!E1444</f>
        <v>I</v>
      </c>
      <c r="F124" s="17" t="str">
        <f>Details2!F1444</f>
        <v>NULL</v>
      </c>
      <c r="G124" s="17" t="str">
        <f>Details2!G1444</f>
        <v>NULL</v>
      </c>
      <c r="H124" s="17" t="str">
        <f>Details2!H1444</f>
        <v>NULL</v>
      </c>
      <c r="I124" s="17" t="str">
        <f>Details2!I1444</f>
        <v>NULL</v>
      </c>
      <c r="J124" s="17" t="str">
        <f>Details2!J1444</f>
        <v>NULL</v>
      </c>
      <c r="K124" s="17" t="str">
        <f>Details2!K1444</f>
        <v>NULL</v>
      </c>
    </row>
    <row r="125" spans="2:11" x14ac:dyDescent="0.2">
      <c r="B125" t="str">
        <f>Details2!B1445</f>
        <v>Army</v>
      </c>
      <c r="C125" t="str">
        <f>Details2!C1445</f>
        <v>0606</v>
      </c>
      <c r="D125" t="str">
        <f>Details2!D1445</f>
        <v>Heidelberg MEDDAC</v>
      </c>
      <c r="E125" t="str">
        <f>Details2!E1445</f>
        <v>I</v>
      </c>
      <c r="F125" s="17" t="str">
        <f>Details2!F1445</f>
        <v>NULL</v>
      </c>
      <c r="G125" s="17" t="str">
        <f>Details2!G1445</f>
        <v>NULL</v>
      </c>
      <c r="H125" s="17" t="str">
        <f>Details2!H1445</f>
        <v>NULL</v>
      </c>
      <c r="I125" s="17" t="str">
        <f>Details2!I1445</f>
        <v>NULL</v>
      </c>
      <c r="J125" s="17" t="str">
        <f>Details2!J1445</f>
        <v>NULL</v>
      </c>
      <c r="K125" s="17" t="str">
        <f>Details2!K1445</f>
        <v>NULL</v>
      </c>
    </row>
    <row r="126" spans="2:11" x14ac:dyDescent="0.2">
      <c r="B126" t="str">
        <f>Details2!B1446</f>
        <v>Army</v>
      </c>
      <c r="C126" t="str">
        <f>Details2!C1446</f>
        <v>0607</v>
      </c>
      <c r="D126" t="str">
        <f>Details2!D1446</f>
        <v>Landstuhl Regional Medical Center</v>
      </c>
      <c r="E126" t="str">
        <f>Details2!E1446</f>
        <v>H</v>
      </c>
      <c r="F126" s="17">
        <f>Details2!F1446</f>
        <v>161</v>
      </c>
      <c r="G126" s="17">
        <f>Details2!G1446</f>
        <v>0</v>
      </c>
      <c r="H126" s="17">
        <f>Details2!H1446</f>
        <v>2854</v>
      </c>
      <c r="I126" s="17">
        <f>Details2!I1446</f>
        <v>1082</v>
      </c>
      <c r="J126" s="17">
        <f>Details2!J1446</f>
        <v>4940</v>
      </c>
      <c r="K126" s="17">
        <f>Details2!K1446</f>
        <v>4781</v>
      </c>
    </row>
    <row r="127" spans="2:11" x14ac:dyDescent="0.2">
      <c r="B127" t="str">
        <f>Details2!B1447</f>
        <v>Army</v>
      </c>
      <c r="C127" t="str">
        <f>Details2!C1447</f>
        <v>0609</v>
      </c>
      <c r="D127" t="str">
        <f>Details2!D1447</f>
        <v>Bavaria MEDDAC</v>
      </c>
      <c r="E127" t="str">
        <f>Details2!E1447</f>
        <v>C</v>
      </c>
      <c r="F127" s="17">
        <f>Details2!F1447</f>
        <v>26</v>
      </c>
      <c r="G127" s="17">
        <f>Details2!G1447</f>
        <v>0</v>
      </c>
      <c r="H127" s="17">
        <f>Details2!H1447</f>
        <v>503</v>
      </c>
      <c r="I127" s="17">
        <f>Details2!I1447</f>
        <v>8</v>
      </c>
      <c r="J127" s="17">
        <f>Details2!J1447</f>
        <v>525</v>
      </c>
      <c r="K127" s="17">
        <f>Details2!K1447</f>
        <v>795</v>
      </c>
    </row>
    <row r="128" spans="2:11" x14ac:dyDescent="0.2">
      <c r="B128" t="str">
        <f>Details2!B1448</f>
        <v>Army</v>
      </c>
      <c r="C128" t="str">
        <f>Details2!C1448</f>
        <v>0610</v>
      </c>
      <c r="D128" t="str">
        <f>Details2!D1448</f>
        <v>BG CRAWFORD SAMS AHC-CAMP ZAMA</v>
      </c>
      <c r="E128" t="str">
        <f>Details2!E1448</f>
        <v>C</v>
      </c>
      <c r="F128" s="17">
        <f>Details2!F1448</f>
        <v>243</v>
      </c>
      <c r="G128" s="17">
        <f>Details2!G1448</f>
        <v>249</v>
      </c>
      <c r="H128" s="17">
        <f>Details2!H1448</f>
        <v>224</v>
      </c>
      <c r="I128" s="17">
        <f>Details2!I1448</f>
        <v>12</v>
      </c>
      <c r="J128" s="17">
        <f>Details2!J1448</f>
        <v>64</v>
      </c>
      <c r="K128" s="17">
        <f>Details2!K1448</f>
        <v>121</v>
      </c>
    </row>
    <row r="129" spans="2:12" x14ac:dyDescent="0.2">
      <c r="B129" t="str">
        <f>Details2!B1449</f>
        <v>Army</v>
      </c>
      <c r="C129" t="str">
        <f>Details2!C1449</f>
        <v>0612</v>
      </c>
      <c r="D129" t="str">
        <f>Details2!D1449</f>
        <v>Brian Allgood ACH - Seoul</v>
      </c>
      <c r="E129" t="str">
        <f>Details2!E1449</f>
        <v>H</v>
      </c>
      <c r="F129" s="17">
        <f>Details2!F1449</f>
        <v>1374</v>
      </c>
      <c r="G129" s="17">
        <f>Details2!G1449</f>
        <v>1478</v>
      </c>
      <c r="H129" s="17">
        <f>Details2!H1449</f>
        <v>1457</v>
      </c>
      <c r="I129" s="17">
        <f>Details2!I1449</f>
        <v>878</v>
      </c>
      <c r="J129" s="17">
        <f>Details2!J1449</f>
        <v>1068</v>
      </c>
      <c r="K129" s="17">
        <f>Details2!K1449</f>
        <v>1039</v>
      </c>
    </row>
    <row r="130" spans="2:12" x14ac:dyDescent="0.2">
      <c r="B130" t="str">
        <f>Details2!B1450</f>
        <v>Navy</v>
      </c>
      <c r="C130" t="str">
        <f>Details2!C1450</f>
        <v>0024</v>
      </c>
      <c r="D130" t="str">
        <f>Details2!D1450</f>
        <v>NH Camp Pendelton</v>
      </c>
      <c r="E130" t="str">
        <f>Details2!E1450</f>
        <v>H</v>
      </c>
      <c r="F130" s="17">
        <f>Details2!F1450</f>
        <v>2124</v>
      </c>
      <c r="G130" s="17">
        <f>Details2!G1450</f>
        <v>1186</v>
      </c>
      <c r="H130" s="17">
        <f>Details2!H1450</f>
        <v>1354</v>
      </c>
      <c r="I130" s="17">
        <f>Details2!I1450</f>
        <v>1690</v>
      </c>
      <c r="J130" s="17">
        <f>Details2!J1450</f>
        <v>1762</v>
      </c>
      <c r="K130" s="17">
        <f>Details2!K1450</f>
        <v>1810</v>
      </c>
    </row>
    <row r="131" spans="2:12" x14ac:dyDescent="0.2">
      <c r="B131" t="str">
        <f>Details2!B1451</f>
        <v>Navy</v>
      </c>
      <c r="C131" t="str">
        <f>Details2!C1451</f>
        <v>0028</v>
      </c>
      <c r="D131" t="str">
        <f>Details2!D1451</f>
        <v>NHC Lemoore</v>
      </c>
      <c r="E131" t="str">
        <f>Details2!E1451</f>
        <v>C</v>
      </c>
      <c r="F131" s="17">
        <f>Details2!F1451</f>
        <v>3120</v>
      </c>
      <c r="G131" s="17">
        <f>Details2!G1451</f>
        <v>983</v>
      </c>
      <c r="H131" s="17">
        <f>Details2!H1451</f>
        <v>2342</v>
      </c>
      <c r="I131" s="17">
        <f>Details2!I1451</f>
        <v>1559</v>
      </c>
      <c r="J131" s="17">
        <f>Details2!J1451</f>
        <v>2410</v>
      </c>
      <c r="K131" s="17">
        <f>Details2!K1451</f>
        <v>2170</v>
      </c>
    </row>
    <row r="132" spans="2:12" x14ac:dyDescent="0.2">
      <c r="B132" t="str">
        <f>Details2!B1452</f>
        <v>Navy</v>
      </c>
      <c r="C132" t="str">
        <f>Details2!C1452</f>
        <v>0029</v>
      </c>
      <c r="D132" t="str">
        <f>Details2!D1452</f>
        <v>NMC San Diego</v>
      </c>
      <c r="E132" t="str">
        <f>Details2!E1452</f>
        <v>H</v>
      </c>
      <c r="F132" s="17">
        <f>Details2!F1452</f>
        <v>2484</v>
      </c>
      <c r="G132" s="17">
        <f>Details2!G1452</f>
        <v>2162</v>
      </c>
      <c r="H132" s="17">
        <f>Details2!H1452</f>
        <v>25485</v>
      </c>
      <c r="I132" s="17">
        <f>Details2!I1452</f>
        <v>1866</v>
      </c>
      <c r="J132" s="17">
        <f>Details2!J1452</f>
        <v>3602</v>
      </c>
      <c r="K132" s="17">
        <f>Details2!K1452</f>
        <v>4663</v>
      </c>
    </row>
    <row r="133" spans="2:12" x14ac:dyDescent="0.2">
      <c r="B133" t="str">
        <f>Details2!B1453</f>
        <v>Navy</v>
      </c>
      <c r="C133" t="str">
        <f>Details2!C1453</f>
        <v>0030</v>
      </c>
      <c r="D133" t="str">
        <f>Details2!D1453</f>
        <v>NH 29 Palms</v>
      </c>
      <c r="E133" t="str">
        <f>Details2!E1453</f>
        <v>H</v>
      </c>
      <c r="F133" s="17">
        <f>Details2!F1453</f>
        <v>1814</v>
      </c>
      <c r="G133" s="17">
        <f>Details2!G1453</f>
        <v>1186</v>
      </c>
      <c r="H133" s="17">
        <f>Details2!H1453</f>
        <v>935</v>
      </c>
      <c r="I133" s="17">
        <f>Details2!I1453</f>
        <v>36</v>
      </c>
      <c r="J133" s="17">
        <f>Details2!J1453</f>
        <v>562</v>
      </c>
      <c r="K133" s="17">
        <f>Details2!K1453</f>
        <v>864</v>
      </c>
    </row>
    <row r="134" spans="2:12" x14ac:dyDescent="0.2">
      <c r="B134" t="str">
        <f>Details2!B1454</f>
        <v>Navy</v>
      </c>
      <c r="C134" t="str">
        <f>Details2!C1454</f>
        <v>0035</v>
      </c>
      <c r="D134" t="str">
        <f>Details2!D1454</f>
        <v>NBHC Groton</v>
      </c>
      <c r="E134" t="str">
        <f>Details2!E1454</f>
        <v>C</v>
      </c>
      <c r="F134" s="17" t="str">
        <f>Details2!F1454</f>
        <v>NULL</v>
      </c>
      <c r="G134" s="17" t="str">
        <f>Details2!G1454</f>
        <v>NULL</v>
      </c>
      <c r="H134" s="17" t="str">
        <f>Details2!H1454</f>
        <v>NULL</v>
      </c>
      <c r="I134" s="17" t="str">
        <f>Details2!I1454</f>
        <v>NULL</v>
      </c>
      <c r="J134" s="17" t="str">
        <f>Details2!J1454</f>
        <v>NULL</v>
      </c>
      <c r="K134" s="17" t="str">
        <f>Details2!K1454</f>
        <v>NULL</v>
      </c>
    </row>
    <row r="135" spans="2:12" x14ac:dyDescent="0.2">
      <c r="B135" t="str">
        <f>Details2!B1455</f>
        <v>Navy</v>
      </c>
      <c r="C135" t="str">
        <f>Details2!C1455</f>
        <v>0038</v>
      </c>
      <c r="D135" t="str">
        <f>Details2!D1455</f>
        <v>NH Pensacola</v>
      </c>
      <c r="E135" t="str">
        <f>Details2!E1455</f>
        <v>H</v>
      </c>
      <c r="F135" s="17">
        <f>Details2!F1455</f>
        <v>5226</v>
      </c>
      <c r="G135" s="17">
        <f>Details2!G1455</f>
        <v>4045</v>
      </c>
      <c r="H135" s="17">
        <f>Details2!H1455</f>
        <v>4604</v>
      </c>
      <c r="I135" s="17">
        <f>Details2!I1455</f>
        <v>2749</v>
      </c>
      <c r="J135" s="17">
        <f>Details2!J1455</f>
        <v>5192</v>
      </c>
      <c r="K135" s="17">
        <f>Details2!K1455</f>
        <v>5259</v>
      </c>
    </row>
    <row r="136" spans="2:12" x14ac:dyDescent="0.2">
      <c r="B136" t="str">
        <f>Details2!B1456</f>
        <v>Navy</v>
      </c>
      <c r="C136" t="str">
        <f>Details2!C1456</f>
        <v>0039</v>
      </c>
      <c r="D136" t="str">
        <f>Details2!D1456</f>
        <v>NH Jacksonville</v>
      </c>
      <c r="E136" t="str">
        <f>Details2!E1456</f>
        <v>H</v>
      </c>
      <c r="F136" s="17">
        <f>Details2!F1456</f>
        <v>9141</v>
      </c>
      <c r="G136" s="17">
        <f>Details2!G1456</f>
        <v>12469</v>
      </c>
      <c r="H136" s="17">
        <f>Details2!H1456</f>
        <v>11382</v>
      </c>
      <c r="I136" s="17">
        <f>Details2!I1456</f>
        <v>4466</v>
      </c>
      <c r="J136" s="17">
        <f>Details2!J1456</f>
        <v>9123</v>
      </c>
      <c r="K136" s="17">
        <f>Details2!K1456</f>
        <v>10572</v>
      </c>
    </row>
    <row r="137" spans="2:12" x14ac:dyDescent="0.2">
      <c r="B137" t="str">
        <f>Details2!B1457</f>
        <v>Navy</v>
      </c>
      <c r="C137" t="str">
        <f>Details2!C1457</f>
        <v>0056</v>
      </c>
      <c r="D137" t="str">
        <f>Details2!D1457</f>
        <v>NHC Great Lakes</v>
      </c>
      <c r="E137" t="str">
        <f>Details2!E1457</f>
        <v>C</v>
      </c>
      <c r="F137" s="17" t="str">
        <f>Details2!F1457</f>
        <v>NULL</v>
      </c>
      <c r="G137" s="17" t="str">
        <f>Details2!G1457</f>
        <v>NULL</v>
      </c>
      <c r="H137" s="17" t="str">
        <f>Details2!H1457</f>
        <v>NULL</v>
      </c>
      <c r="I137" s="17" t="str">
        <f>Details2!I1457</f>
        <v>NULL</v>
      </c>
      <c r="J137" s="17" t="str">
        <f>Details2!J1457</f>
        <v>NULL</v>
      </c>
      <c r="K137" s="17" t="str">
        <f>Details2!K1457</f>
        <v>NULL</v>
      </c>
    </row>
    <row r="138" spans="2:12" x14ac:dyDescent="0.2">
      <c r="B138" t="str">
        <f>Details2!B1458</f>
        <v>Navy</v>
      </c>
      <c r="C138" t="str">
        <f>Details2!C1458</f>
        <v>0068</v>
      </c>
      <c r="D138" t="str">
        <f>Details2!D1458</f>
        <v>NHC Patuxent River</v>
      </c>
      <c r="E138" t="str">
        <f>Details2!E1458</f>
        <v>C</v>
      </c>
      <c r="F138" s="17">
        <f>Details2!F1458</f>
        <v>0</v>
      </c>
      <c r="G138" s="17">
        <f>Details2!G1458</f>
        <v>1210</v>
      </c>
      <c r="H138" s="17">
        <f>Details2!H1458</f>
        <v>987</v>
      </c>
      <c r="I138" s="17">
        <f>Details2!I1458</f>
        <v>9</v>
      </c>
      <c r="J138" s="17">
        <f>Details2!J1458</f>
        <v>184</v>
      </c>
      <c r="K138" s="17">
        <f>Details2!K1458</f>
        <v>119</v>
      </c>
    </row>
    <row r="139" spans="2:12" x14ac:dyDescent="0.2">
      <c r="B139" t="str">
        <f>Details2!B1459</f>
        <v>Navy</v>
      </c>
      <c r="C139" t="str">
        <f>Details2!C1459</f>
        <v>0091</v>
      </c>
      <c r="D139" t="str">
        <f>Details2!D1459</f>
        <v>NH Camp Lejeune</v>
      </c>
      <c r="E139" t="str">
        <f>Details2!E1459</f>
        <v>H</v>
      </c>
      <c r="F139" s="17">
        <f>Details2!F1459</f>
        <v>2626</v>
      </c>
      <c r="G139" s="17">
        <f>Details2!G1459</f>
        <v>8932</v>
      </c>
      <c r="H139" s="17">
        <f>Details2!H1459</f>
        <v>6923</v>
      </c>
      <c r="I139" s="17">
        <f>Details2!I1459</f>
        <v>2432</v>
      </c>
      <c r="J139" s="17">
        <f>Details2!J1459</f>
        <v>5146</v>
      </c>
      <c r="K139" s="17">
        <f>Details2!K1459</f>
        <v>5179</v>
      </c>
    </row>
    <row r="140" spans="2:12" x14ac:dyDescent="0.2">
      <c r="B140" t="str">
        <f>Details2!B1460</f>
        <v>Navy</v>
      </c>
      <c r="C140" t="str">
        <f>Details2!C1460</f>
        <v>0092</v>
      </c>
      <c r="D140" t="str">
        <f>Details2!D1460</f>
        <v>NHC Cherry Point</v>
      </c>
      <c r="E140" t="str">
        <f>Details2!E1460</f>
        <v>H</v>
      </c>
      <c r="F140" s="17">
        <f>Details2!F1460</f>
        <v>2882</v>
      </c>
      <c r="G140" s="17">
        <f>Details2!G1460</f>
        <v>2803</v>
      </c>
      <c r="H140" s="17">
        <f>Details2!H1460</f>
        <v>1603</v>
      </c>
      <c r="I140" s="17">
        <f>Details2!I1460</f>
        <v>0</v>
      </c>
      <c r="J140" s="17">
        <f>Details2!J1460</f>
        <v>1998</v>
      </c>
      <c r="K140" s="17">
        <f>Details2!K1460</f>
        <v>1794</v>
      </c>
    </row>
    <row r="141" spans="2:12" x14ac:dyDescent="0.2">
      <c r="B141" t="str">
        <f>Details2!B1461</f>
        <v>Navy</v>
      </c>
      <c r="C141" t="str">
        <f>Details2!C1461</f>
        <v>0100</v>
      </c>
      <c r="D141" t="str">
        <f>Details2!D1461</f>
        <v>NHC New England</v>
      </c>
      <c r="E141" t="str">
        <f>Details2!E1461</f>
        <v>C</v>
      </c>
      <c r="F141" s="17">
        <f>Details2!F1461</f>
        <v>2430</v>
      </c>
      <c r="G141" s="17">
        <f>Details2!G1461</f>
        <v>2410</v>
      </c>
      <c r="H141" s="17">
        <f>Details2!H1461</f>
        <v>2472</v>
      </c>
      <c r="I141" s="17">
        <f>Details2!I1461</f>
        <v>1421</v>
      </c>
      <c r="J141" s="17">
        <f>Details2!J1461</f>
        <v>2909</v>
      </c>
      <c r="K141" s="17">
        <f>Details2!K1461</f>
        <v>2902</v>
      </c>
    </row>
    <row r="142" spans="2:12" x14ac:dyDescent="0.2">
      <c r="B142" t="str">
        <f>Details2!B1462</f>
        <v>Navy</v>
      </c>
      <c r="C142" t="str">
        <f>Details2!C1462</f>
        <v>0103</v>
      </c>
      <c r="D142" t="str">
        <f>Details2!D1462</f>
        <v>NHC Charleston</v>
      </c>
      <c r="E142" t="str">
        <f>Details2!E1462</f>
        <v>H</v>
      </c>
      <c r="F142" s="17">
        <f>Details2!F1462</f>
        <v>3585</v>
      </c>
      <c r="G142" s="17">
        <f>Details2!G1462</f>
        <v>3059</v>
      </c>
      <c r="H142" s="17">
        <f>Details2!H1462</f>
        <v>2594</v>
      </c>
      <c r="I142" s="17">
        <f>Details2!I1462</f>
        <v>132</v>
      </c>
      <c r="J142" s="17">
        <f>Details2!J1462</f>
        <v>2539</v>
      </c>
      <c r="K142" s="17">
        <f>Details2!K1462</f>
        <v>1805</v>
      </c>
    </row>
    <row r="143" spans="2:12" x14ac:dyDescent="0.2">
      <c r="B143" t="str">
        <f>Details2!B1463</f>
        <v>Navy</v>
      </c>
      <c r="C143" t="str">
        <f>Details2!C1463</f>
        <v>0104</v>
      </c>
      <c r="D143" t="str">
        <f>Details2!D1463</f>
        <v>NH Beaufort</v>
      </c>
      <c r="E143" t="str">
        <f>Details2!E1463</f>
        <v>H</v>
      </c>
      <c r="F143" s="17">
        <f>Details2!F1463</f>
        <v>2284</v>
      </c>
      <c r="G143" s="17">
        <f>Details2!G1463</f>
        <v>2320</v>
      </c>
      <c r="H143" s="17">
        <f>Details2!H1463</f>
        <v>1714</v>
      </c>
      <c r="I143" s="17">
        <f>Details2!I1463</f>
        <v>395</v>
      </c>
      <c r="J143" s="17">
        <f>Details2!J1463</f>
        <v>1445</v>
      </c>
      <c r="K143" s="17">
        <f>Details2!K1463</f>
        <v>1211</v>
      </c>
    </row>
    <row r="144" spans="2:12" x14ac:dyDescent="0.2">
      <c r="B144" t="str">
        <f>Details2!B1464</f>
        <v>Navy</v>
      </c>
      <c r="C144" t="str">
        <f>Details2!C1464</f>
        <v>0107</v>
      </c>
      <c r="D144" t="str">
        <f>Details2!D1464</f>
        <v>NBHC NSA Mid-South</v>
      </c>
      <c r="E144" t="str">
        <f>Details2!E1464</f>
        <v>C</v>
      </c>
      <c r="F144" s="17" t="str">
        <f>Details2!F1464</f>
        <v>NULL</v>
      </c>
      <c r="G144" s="17" t="str">
        <f>Details2!G1464</f>
        <v>NULL</v>
      </c>
      <c r="H144" s="17" t="str">
        <f>Details2!H1464</f>
        <v>NULL</v>
      </c>
      <c r="I144" s="17" t="str">
        <f>Details2!I1464</f>
        <v>NULL</v>
      </c>
      <c r="J144" s="17" t="str">
        <f>Details2!J1464</f>
        <v>NULL</v>
      </c>
      <c r="K144" s="17" t="str">
        <f>Details2!K1464</f>
        <v>NULL</v>
      </c>
      <c r="L144" s="26"/>
    </row>
    <row r="145" spans="2:12" x14ac:dyDescent="0.2">
      <c r="B145" t="str">
        <f>Details2!B1465</f>
        <v>Navy</v>
      </c>
      <c r="C145" t="str">
        <f>Details2!C1465</f>
        <v>0118</v>
      </c>
      <c r="D145" t="str">
        <f>Details2!D1465</f>
        <v>NHC Corpus Christi</v>
      </c>
      <c r="E145" t="str">
        <f>Details2!E1465</f>
        <v>C</v>
      </c>
      <c r="F145" s="17">
        <f>Details2!F1465</f>
        <v>1058</v>
      </c>
      <c r="G145" s="17">
        <f>Details2!G1465</f>
        <v>1307</v>
      </c>
      <c r="H145" s="17">
        <f>Details2!H1465</f>
        <v>2407</v>
      </c>
      <c r="I145" s="17">
        <f>Details2!I1465</f>
        <v>1596</v>
      </c>
      <c r="J145" s="17">
        <f>Details2!J1465</f>
        <v>3375</v>
      </c>
      <c r="K145" s="17">
        <f>Details2!K1465</f>
        <v>3297</v>
      </c>
    </row>
    <row r="146" spans="2:12" x14ac:dyDescent="0.2">
      <c r="B146" t="str">
        <f>Details2!B1466</f>
        <v>Navy</v>
      </c>
      <c r="C146" t="str">
        <f>Details2!C1466</f>
        <v>0124</v>
      </c>
      <c r="D146" t="str">
        <f>Details2!D1466</f>
        <v>NMC Portsmouth</v>
      </c>
      <c r="E146" t="str">
        <f>Details2!E1466</f>
        <v>H</v>
      </c>
      <c r="F146" s="17">
        <f>Details2!F1466</f>
        <v>7707</v>
      </c>
      <c r="G146" s="17">
        <f>Details2!G1466</f>
        <v>9672</v>
      </c>
      <c r="H146" s="17">
        <f>Details2!H1466</f>
        <v>9497</v>
      </c>
      <c r="I146" s="17">
        <f>Details2!I1466</f>
        <v>5431</v>
      </c>
      <c r="J146" s="17">
        <f>Details2!J1466</f>
        <v>9115</v>
      </c>
      <c r="K146" s="17">
        <f>Details2!K1466</f>
        <v>7852</v>
      </c>
      <c r="L146" s="26"/>
    </row>
    <row r="147" spans="2:12" x14ac:dyDescent="0.2">
      <c r="B147" t="str">
        <f>Details2!B1467</f>
        <v>Navy</v>
      </c>
      <c r="C147" t="str">
        <f>Details2!C1467</f>
        <v>0126</v>
      </c>
      <c r="D147" t="str">
        <f>Details2!D1467</f>
        <v>NH Bremerton</v>
      </c>
      <c r="E147" t="str">
        <f>Details2!E1467</f>
        <v>H</v>
      </c>
      <c r="F147" s="17">
        <f>Details2!F1467</f>
        <v>6588</v>
      </c>
      <c r="G147" s="17">
        <f>Details2!G1467</f>
        <v>4517</v>
      </c>
      <c r="H147" s="17">
        <f>Details2!H1467</f>
        <v>6225</v>
      </c>
      <c r="I147" s="17">
        <f>Details2!I1467</f>
        <v>3344</v>
      </c>
      <c r="J147" s="17">
        <f>Details2!J1467</f>
        <v>6934</v>
      </c>
      <c r="K147" s="17">
        <f>Details2!K1467</f>
        <v>2461</v>
      </c>
      <c r="L147" s="26"/>
    </row>
    <row r="148" spans="2:12" x14ac:dyDescent="0.2">
      <c r="B148" t="str">
        <f>Details2!B1468</f>
        <v>Navy</v>
      </c>
      <c r="C148" t="str">
        <f>Details2!C1468</f>
        <v>0127</v>
      </c>
      <c r="D148" t="str">
        <f>Details2!D1468</f>
        <v>NHC Oak Harbor</v>
      </c>
      <c r="E148" t="str">
        <f>Details2!E1468</f>
        <v>H</v>
      </c>
      <c r="F148" s="17">
        <f>Details2!F1468</f>
        <v>1411</v>
      </c>
      <c r="G148" s="17">
        <f>Details2!G1468</f>
        <v>1741</v>
      </c>
      <c r="H148" s="17">
        <f>Details2!H1468</f>
        <v>1044</v>
      </c>
      <c r="I148" s="17">
        <f>Details2!I1468</f>
        <v>783</v>
      </c>
      <c r="J148" s="17">
        <f>Details2!J1468</f>
        <v>840</v>
      </c>
      <c r="K148" s="17">
        <f>Details2!K1468</f>
        <v>703</v>
      </c>
    </row>
    <row r="149" spans="2:12" x14ac:dyDescent="0.2">
      <c r="B149" t="str">
        <f>Details2!B1469</f>
        <v>Navy</v>
      </c>
      <c r="C149" t="str">
        <f>Details2!C1469</f>
        <v>0280</v>
      </c>
      <c r="D149" t="str">
        <f>Details2!D1469</f>
        <v>NHC Hawaii</v>
      </c>
      <c r="E149" t="str">
        <f>Details2!E1469</f>
        <v>C</v>
      </c>
      <c r="F149" s="17">
        <f>Details2!F1469</f>
        <v>472</v>
      </c>
      <c r="G149" s="17">
        <f>Details2!G1469</f>
        <v>1883</v>
      </c>
      <c r="H149" s="17">
        <f>Details2!H1469</f>
        <v>774</v>
      </c>
      <c r="I149" s="17">
        <f>Details2!I1469</f>
        <v>924</v>
      </c>
      <c r="J149" s="17">
        <f>Details2!J1469</f>
        <v>2133</v>
      </c>
      <c r="K149" s="17">
        <f>Details2!K1469</f>
        <v>928</v>
      </c>
    </row>
    <row r="150" spans="2:12" x14ac:dyDescent="0.2">
      <c r="B150" t="str">
        <f>Details2!B1470</f>
        <v>Navy</v>
      </c>
      <c r="C150" t="str">
        <f>Details2!C1470</f>
        <v>0297</v>
      </c>
      <c r="D150" t="str">
        <f>Details2!D1470</f>
        <v>NACC New Orleans</v>
      </c>
      <c r="E150" t="str">
        <f>Details2!E1470</f>
        <v>I</v>
      </c>
      <c r="F150" s="17" t="str">
        <f>Details2!F1470</f>
        <v>NULL</v>
      </c>
      <c r="G150" s="17" t="str">
        <f>Details2!G1470</f>
        <v>NULL</v>
      </c>
      <c r="H150" s="17" t="str">
        <f>Details2!H1470</f>
        <v>NULL</v>
      </c>
      <c r="I150" s="17" t="str">
        <f>Details2!I1470</f>
        <v>NULL</v>
      </c>
      <c r="J150" s="17" t="str">
        <f>Details2!J1470</f>
        <v>NULL</v>
      </c>
      <c r="K150" s="17" t="str">
        <f>Details2!K1470</f>
        <v>NULL</v>
      </c>
    </row>
    <row r="151" spans="2:12" x14ac:dyDescent="0.2">
      <c r="B151" t="str">
        <f>Details2!B1471</f>
        <v>Navy</v>
      </c>
      <c r="C151" t="str">
        <f>Details2!C1471</f>
        <v>0306</v>
      </c>
      <c r="D151" t="str">
        <f>Details2!D1471</f>
        <v>NHC Annapolis</v>
      </c>
      <c r="E151" t="str">
        <f>Details2!E1471</f>
        <v>C</v>
      </c>
      <c r="F151" s="17">
        <f>Details2!F1471</f>
        <v>727</v>
      </c>
      <c r="G151" s="17">
        <f>Details2!G1471</f>
        <v>825</v>
      </c>
      <c r="H151" s="17">
        <f>Details2!H1471</f>
        <v>942</v>
      </c>
      <c r="I151" s="17">
        <f>Details2!I1471</f>
        <v>4</v>
      </c>
      <c r="J151" s="17">
        <f>Details2!J1471</f>
        <v>37</v>
      </c>
      <c r="K151" s="17">
        <f>Details2!K1471</f>
        <v>118</v>
      </c>
    </row>
    <row r="152" spans="2:12" x14ac:dyDescent="0.2">
      <c r="B152" t="str">
        <f>Details2!B1472</f>
        <v>Navy</v>
      </c>
      <c r="C152" t="str">
        <f>Details2!C1472</f>
        <v>0321</v>
      </c>
      <c r="D152" t="str">
        <f>Details2!D1472</f>
        <v>NBHC Portsmouth (NH)</v>
      </c>
      <c r="E152" t="str">
        <f>Details2!E1472</f>
        <v>C</v>
      </c>
      <c r="F152" s="17" t="str">
        <f>Details2!F1472</f>
        <v>NULL</v>
      </c>
      <c r="G152" s="17" t="str">
        <f>Details2!G1472</f>
        <v>NULL</v>
      </c>
      <c r="H152" s="17" t="str">
        <f>Details2!H1472</f>
        <v>NULL</v>
      </c>
      <c r="I152" s="17" t="str">
        <f>Details2!I1472</f>
        <v>NULL</v>
      </c>
      <c r="J152" s="17" t="str">
        <f>Details2!J1472</f>
        <v>NULL</v>
      </c>
      <c r="K152" s="17" t="str">
        <f>Details2!K1472</f>
        <v>NULL</v>
      </c>
    </row>
    <row r="153" spans="2:12" x14ac:dyDescent="0.2">
      <c r="B153" t="str">
        <f>Details2!B1473</f>
        <v>Navy</v>
      </c>
      <c r="C153" t="str">
        <f>Details2!C1473</f>
        <v>0385</v>
      </c>
      <c r="D153" t="str">
        <f>Details2!D1473</f>
        <v>NHC Quantico</v>
      </c>
      <c r="E153" t="str">
        <f>Details2!E1473</f>
        <v>C</v>
      </c>
      <c r="F153" s="17">
        <f>Details2!F1473</f>
        <v>942</v>
      </c>
      <c r="G153" s="17">
        <f>Details2!G1473</f>
        <v>887</v>
      </c>
      <c r="H153" s="17">
        <f>Details2!H1473</f>
        <v>1828</v>
      </c>
      <c r="I153" s="17">
        <f>Details2!I1473</f>
        <v>71</v>
      </c>
      <c r="J153" s="17">
        <f>Details2!J1473</f>
        <v>478</v>
      </c>
      <c r="K153" s="17">
        <f>Details2!K1473</f>
        <v>296</v>
      </c>
    </row>
    <row r="154" spans="2:12" x14ac:dyDescent="0.2">
      <c r="B154" t="str">
        <f>Details2!B1474</f>
        <v>Navy</v>
      </c>
      <c r="C154" t="str">
        <f>Details2!C1474</f>
        <v>0616</v>
      </c>
      <c r="D154" t="str">
        <f>Details2!D1474</f>
        <v>NH Roosevelt Roads</v>
      </c>
      <c r="E154" t="str">
        <f>Details2!E1474</f>
        <v>I</v>
      </c>
      <c r="F154" s="17" t="str">
        <f>Details2!F1474</f>
        <v>NULL</v>
      </c>
      <c r="G154" s="17" t="str">
        <f>Details2!G1474</f>
        <v>NULL</v>
      </c>
      <c r="H154" s="17" t="str">
        <f>Details2!H1474</f>
        <v>NULL</v>
      </c>
      <c r="I154" s="17" t="str">
        <f>Details2!I1474</f>
        <v>NULL</v>
      </c>
      <c r="J154" s="17" t="str">
        <f>Details2!J1474</f>
        <v>NULL</v>
      </c>
      <c r="K154" s="17" t="str">
        <f>Details2!K1474</f>
        <v>NULL</v>
      </c>
    </row>
    <row r="155" spans="2:12" x14ac:dyDescent="0.2">
      <c r="B155" t="str">
        <f>Details2!B1475</f>
        <v>Navy</v>
      </c>
      <c r="C155" t="str">
        <f>Details2!C1475</f>
        <v>0617</v>
      </c>
      <c r="D155" t="str">
        <f>Details2!D1475</f>
        <v>Naval Hospital Naples</v>
      </c>
      <c r="E155" t="str">
        <f>Details2!E1475</f>
        <v>H</v>
      </c>
      <c r="F155" s="17" t="str">
        <f>Details2!F1475</f>
        <v>NULL</v>
      </c>
      <c r="G155" s="17" t="str">
        <f>Details2!G1475</f>
        <v>NULL</v>
      </c>
      <c r="H155" s="17" t="str">
        <f>Details2!H1475</f>
        <v>NULL</v>
      </c>
      <c r="I155" s="17" t="str">
        <f>Details2!I1475</f>
        <v>NULL</v>
      </c>
      <c r="J155" s="17" t="str">
        <f>Details2!J1475</f>
        <v>NULL</v>
      </c>
      <c r="K155" s="17" t="str">
        <f>Details2!K1475</f>
        <v>NULL</v>
      </c>
    </row>
    <row r="156" spans="2:12" x14ac:dyDescent="0.2">
      <c r="B156" t="str">
        <f>Details2!B1476</f>
        <v>Navy</v>
      </c>
      <c r="C156" t="str">
        <f>Details2!C1476</f>
        <v>0618</v>
      </c>
      <c r="D156" t="str">
        <f>Details2!D1476</f>
        <v>Naval Hospital Rota</v>
      </c>
      <c r="E156" t="str">
        <f>Details2!E1476</f>
        <v>H</v>
      </c>
      <c r="F156" s="17" t="str">
        <f>Details2!F1476</f>
        <v>NULL</v>
      </c>
      <c r="G156" s="17" t="str">
        <f>Details2!G1476</f>
        <v>NULL</v>
      </c>
      <c r="H156" s="17" t="str">
        <f>Details2!H1476</f>
        <v>NULL</v>
      </c>
      <c r="I156" s="17" t="str">
        <f>Details2!I1476</f>
        <v>NULL</v>
      </c>
      <c r="J156" s="17" t="str">
        <f>Details2!J1476</f>
        <v>NULL</v>
      </c>
      <c r="K156" s="17" t="str">
        <f>Details2!K1476</f>
        <v>NULL</v>
      </c>
    </row>
    <row r="157" spans="2:12" x14ac:dyDescent="0.2">
      <c r="B157" t="str">
        <f>Details2!B1477</f>
        <v>Navy</v>
      </c>
      <c r="C157" t="str">
        <f>Details2!C1477</f>
        <v>0620</v>
      </c>
      <c r="D157" t="str">
        <f>Details2!D1477</f>
        <v>NH Guam</v>
      </c>
      <c r="E157" t="str">
        <f>Details2!E1477</f>
        <v>H</v>
      </c>
      <c r="F157" s="17">
        <f>Details2!F1477</f>
        <v>2081</v>
      </c>
      <c r="G157" s="17">
        <f>Details2!G1477</f>
        <v>2022</v>
      </c>
      <c r="H157" s="17">
        <f>Details2!H1477</f>
        <v>2515</v>
      </c>
      <c r="I157" s="17">
        <f>Details2!I1477</f>
        <v>137</v>
      </c>
      <c r="J157" s="17">
        <f>Details2!J1477</f>
        <v>2189</v>
      </c>
      <c r="K157" s="17">
        <f>Details2!K1477</f>
        <v>2733</v>
      </c>
    </row>
    <row r="158" spans="2:12" x14ac:dyDescent="0.2">
      <c r="B158" t="str">
        <f>Details2!B1478</f>
        <v>Navy</v>
      </c>
      <c r="C158" t="str">
        <f>Details2!C1478</f>
        <v>0621</v>
      </c>
      <c r="D158" t="str">
        <f>Details2!D1478</f>
        <v>NH Okinawa</v>
      </c>
      <c r="E158" t="str">
        <f>Details2!E1478</f>
        <v>H</v>
      </c>
      <c r="F158" s="17" t="str">
        <f>Details2!F1478</f>
        <v>NULL</v>
      </c>
      <c r="G158" s="17" t="str">
        <f>Details2!G1478</f>
        <v>NULL</v>
      </c>
      <c r="H158" s="17" t="str">
        <f>Details2!H1478</f>
        <v>NULL</v>
      </c>
      <c r="I158" s="17" t="str">
        <f>Details2!I1478</f>
        <v>NULL</v>
      </c>
      <c r="J158" s="17" t="str">
        <f>Details2!J1478</f>
        <v>NULL</v>
      </c>
      <c r="K158" s="17" t="str">
        <f>Details2!K1478</f>
        <v>NULL</v>
      </c>
    </row>
    <row r="159" spans="2:12" x14ac:dyDescent="0.2">
      <c r="B159" t="str">
        <f>Details2!B1479</f>
        <v>Navy</v>
      </c>
      <c r="C159" t="str">
        <f>Details2!C1479</f>
        <v>0622</v>
      </c>
      <c r="D159" t="str">
        <f>Details2!D1479</f>
        <v>NH Yokosuka</v>
      </c>
      <c r="E159" t="str">
        <f>Details2!E1479</f>
        <v>H</v>
      </c>
      <c r="F159" s="17" t="str">
        <f>Details2!F1479</f>
        <v>NULL</v>
      </c>
      <c r="G159" s="17" t="str">
        <f>Details2!G1479</f>
        <v>NULL</v>
      </c>
      <c r="H159" s="17" t="str">
        <f>Details2!H1479</f>
        <v>NULL</v>
      </c>
      <c r="I159" s="17" t="str">
        <f>Details2!I1479</f>
        <v>NULL</v>
      </c>
      <c r="J159" s="17" t="str">
        <f>Details2!J1479</f>
        <v>NULL</v>
      </c>
      <c r="K159" s="17" t="str">
        <f>Details2!K1479</f>
        <v>NULL</v>
      </c>
    </row>
    <row r="160" spans="2:12" x14ac:dyDescent="0.2">
      <c r="B160" t="str">
        <f>Details2!B1480</f>
        <v>Navy</v>
      </c>
      <c r="C160" t="str">
        <f>Details2!C1480</f>
        <v>0624</v>
      </c>
      <c r="D160" t="str">
        <f>Details2!D1480</f>
        <v>NH Sigonella</v>
      </c>
      <c r="E160" t="str">
        <f>Details2!E1480</f>
        <v>H</v>
      </c>
      <c r="F160" s="17" t="str">
        <f>Details2!F1480</f>
        <v>NULL</v>
      </c>
      <c r="G160" s="17" t="str">
        <f>Details2!G1480</f>
        <v>NULL</v>
      </c>
      <c r="H160" s="17" t="str">
        <f>Details2!H1480</f>
        <v>NULL</v>
      </c>
      <c r="I160" s="17" t="str">
        <f>Details2!I1480</f>
        <v>NULL</v>
      </c>
      <c r="J160" s="17" t="str">
        <f>Details2!J1480</f>
        <v>NULL</v>
      </c>
      <c r="K160" s="17" t="str">
        <f>Details2!K1480</f>
        <v>NULL</v>
      </c>
    </row>
    <row r="161" spans="2:12" x14ac:dyDescent="0.2">
      <c r="B161" t="str">
        <f>Details2!B1481</f>
        <v>NCR MD</v>
      </c>
      <c r="C161" t="str">
        <f>Details2!C1481</f>
        <v>0067</v>
      </c>
      <c r="D161" t="str">
        <f>Details2!D1481</f>
        <v>Walter Reed National Military Medical Center</v>
      </c>
      <c r="E161" t="str">
        <f>Details2!E1481</f>
        <v>H</v>
      </c>
      <c r="F161" s="17">
        <f>Details2!F1481</f>
        <v>24698</v>
      </c>
      <c r="G161" s="17">
        <f>Details2!G1481</f>
        <v>23578</v>
      </c>
      <c r="H161" s="17">
        <f>Details2!H1481</f>
        <v>26689</v>
      </c>
      <c r="I161" s="17">
        <f>Details2!I1481</f>
        <v>15554</v>
      </c>
      <c r="J161" s="17">
        <f>Details2!J1481</f>
        <v>20268</v>
      </c>
      <c r="K161" s="17">
        <f>Details2!K1481</f>
        <v>28519</v>
      </c>
    </row>
    <row r="162" spans="2:12" x14ac:dyDescent="0.2">
      <c r="B162" t="str">
        <f>Details2!B1482</f>
        <v>NCR MD</v>
      </c>
      <c r="C162" t="str">
        <f>Details2!C1482</f>
        <v>0123</v>
      </c>
      <c r="D162" t="str">
        <f>Details2!D1482</f>
        <v>Ft. Belvoir (FT. Belvoir Community Hospital)</v>
      </c>
      <c r="E162" t="str">
        <f>Details2!E1482</f>
        <v>H</v>
      </c>
      <c r="F162" s="17">
        <f>Details2!F1482</f>
        <v>22831</v>
      </c>
      <c r="G162" s="17">
        <f>Details2!G1482</f>
        <v>20029</v>
      </c>
      <c r="H162" s="17">
        <f>Details2!H1482</f>
        <v>22516</v>
      </c>
      <c r="I162" s="17">
        <f>Details2!I1482</f>
        <v>5644</v>
      </c>
      <c r="J162" s="17">
        <f>Details2!J1482</f>
        <v>9667</v>
      </c>
      <c r="K162" s="17">
        <f>Details2!K1482</f>
        <v>13231</v>
      </c>
    </row>
    <row r="163" spans="2:12" x14ac:dyDescent="0.2">
      <c r="B163" t="str">
        <f>Details2!B1483</f>
        <v>NCR MD</v>
      </c>
      <c r="C163" t="str">
        <f>Details2!C1483</f>
        <v>9123</v>
      </c>
      <c r="D163" t="str">
        <f>Details2!D1483</f>
        <v>CSE Admin</v>
      </c>
      <c r="E163" t="str">
        <f>Details2!E1483</f>
        <v>NULL</v>
      </c>
      <c r="F163" s="17" t="str">
        <f>Details2!F1483</f>
        <v>NULL</v>
      </c>
      <c r="G163" s="17" t="str">
        <f>Details2!G1483</f>
        <v>NULL</v>
      </c>
      <c r="H163" s="17" t="str">
        <f>Details2!H1483</f>
        <v>NULL</v>
      </c>
      <c r="I163" s="17" t="str">
        <f>Details2!I1483</f>
        <v>NULL</v>
      </c>
      <c r="J163" s="17" t="str">
        <f>Details2!J1483</f>
        <v>NULL</v>
      </c>
      <c r="K163" s="17" t="str">
        <f>Details2!K1483</f>
        <v>NULL</v>
      </c>
    </row>
    <row r="164" spans="2:12" x14ac:dyDescent="0.2">
      <c r="B164" t="str">
        <f>Details2!B1484</f>
        <v>NCR MD</v>
      </c>
      <c r="C164" t="str">
        <f>Details2!C1484</f>
        <v>PROV</v>
      </c>
      <c r="D164" t="str">
        <f>Details2!D1484</f>
        <v>UBO CSE Provider</v>
      </c>
      <c r="E164" t="str">
        <f>Details2!E1484</f>
        <v>NULL</v>
      </c>
      <c r="F164" s="17" t="str">
        <f>Details2!F1484</f>
        <v>NULL</v>
      </c>
      <c r="G164" s="17" t="str">
        <f>Details2!G1484</f>
        <v>NULL</v>
      </c>
      <c r="H164" s="17" t="str">
        <f>Details2!H1484</f>
        <v>NULL</v>
      </c>
      <c r="I164" s="17" t="str">
        <f>Details2!I1484</f>
        <v>NULL</v>
      </c>
      <c r="J164" s="17" t="str">
        <f>Details2!J1484</f>
        <v>NULL</v>
      </c>
      <c r="K164" s="17" t="str">
        <f>Details2!K1484</f>
        <v>NULL</v>
      </c>
    </row>
    <row r="167" spans="2:12" x14ac:dyDescent="0.2">
      <c r="B167" s="14" t="s">
        <v>130</v>
      </c>
      <c r="C167" s="9"/>
      <c r="F167" s="18">
        <f>SUM(F5:F81)</f>
        <v>196554</v>
      </c>
      <c r="G167" s="18">
        <f t="shared" ref="G167:K167" si="0">SUM(G5:G81)</f>
        <v>190874</v>
      </c>
      <c r="H167" s="18">
        <f t="shared" si="0"/>
        <v>179558</v>
      </c>
      <c r="I167" s="18">
        <f t="shared" si="0"/>
        <v>25518</v>
      </c>
      <c r="J167" s="18">
        <f t="shared" si="0"/>
        <v>116953</v>
      </c>
      <c r="K167" s="18">
        <f t="shared" si="0"/>
        <v>140071</v>
      </c>
      <c r="L167" s="2"/>
    </row>
    <row r="168" spans="2:12" x14ac:dyDescent="0.2">
      <c r="B168" s="14" t="s">
        <v>131</v>
      </c>
      <c r="C168" s="9"/>
      <c r="F168" s="18">
        <f>SUM(F83:F129)</f>
        <v>121470</v>
      </c>
      <c r="G168" s="18">
        <f t="shared" ref="G168:K168" si="1">SUM(G83:G129)</f>
        <v>106138</v>
      </c>
      <c r="H168" s="18">
        <f t="shared" si="1"/>
        <v>92958</v>
      </c>
      <c r="I168" s="18">
        <f t="shared" si="1"/>
        <v>29367</v>
      </c>
      <c r="J168" s="18">
        <f t="shared" si="1"/>
        <v>126406</v>
      </c>
      <c r="K168" s="18">
        <f t="shared" si="1"/>
        <v>123582</v>
      </c>
      <c r="L168" s="21"/>
    </row>
    <row r="169" spans="2:12" x14ac:dyDescent="0.2">
      <c r="B169" s="14" t="s">
        <v>426</v>
      </c>
      <c r="C169" s="9"/>
      <c r="F169" s="18">
        <f>SUM(F161:F164)</f>
        <v>47529</v>
      </c>
      <c r="G169" s="18">
        <f t="shared" ref="G169:K169" si="2">SUM(G161:G164)</f>
        <v>43607</v>
      </c>
      <c r="H169" s="18">
        <f t="shared" si="2"/>
        <v>49205</v>
      </c>
      <c r="I169" s="18">
        <f t="shared" si="2"/>
        <v>21198</v>
      </c>
      <c r="J169" s="18">
        <f t="shared" si="2"/>
        <v>29935</v>
      </c>
      <c r="K169" s="18">
        <f t="shared" si="2"/>
        <v>41750</v>
      </c>
      <c r="L169" s="27"/>
    </row>
    <row r="170" spans="2:12" x14ac:dyDescent="0.2">
      <c r="B170" s="14" t="s">
        <v>307</v>
      </c>
      <c r="C170" s="9"/>
      <c r="F170" s="18">
        <f>SUM(F130:F160)</f>
        <v>58702</v>
      </c>
      <c r="G170" s="18">
        <f t="shared" ref="G170:K170" si="3">SUM(G130:G160)</f>
        <v>65619</v>
      </c>
      <c r="H170" s="18">
        <f t="shared" si="3"/>
        <v>87627</v>
      </c>
      <c r="I170" s="18">
        <f t="shared" si="3"/>
        <v>29045</v>
      </c>
      <c r="J170" s="18">
        <f t="shared" si="3"/>
        <v>61973</v>
      </c>
      <c r="K170" s="18">
        <f t="shared" si="3"/>
        <v>56736</v>
      </c>
      <c r="L170" s="27"/>
    </row>
    <row r="171" spans="2:12" x14ac:dyDescent="0.2">
      <c r="B171" s="14" t="s">
        <v>135</v>
      </c>
      <c r="C171" s="9"/>
      <c r="F171" s="18">
        <f>SUM(F5:F164)</f>
        <v>424255</v>
      </c>
      <c r="G171" s="18">
        <f t="shared" ref="G171:K171" si="4">SUM(G5:G164)</f>
        <v>406238</v>
      </c>
      <c r="H171" s="18">
        <f t="shared" si="4"/>
        <v>409348</v>
      </c>
      <c r="I171" s="18">
        <f t="shared" si="4"/>
        <v>105128</v>
      </c>
      <c r="J171" s="18">
        <f t="shared" si="4"/>
        <v>335267</v>
      </c>
      <c r="K171" s="18">
        <f t="shared" si="4"/>
        <v>362139</v>
      </c>
      <c r="L171" s="2"/>
    </row>
    <row r="172" spans="2:12" x14ac:dyDescent="0.2">
      <c r="L172" s="2"/>
    </row>
    <row r="173" spans="2:12" x14ac:dyDescent="0.2">
      <c r="B173" s="15" t="s">
        <v>388</v>
      </c>
      <c r="C173" s="3"/>
      <c r="D173" s="3"/>
      <c r="E173" s="3"/>
      <c r="F173" s="40" t="str">
        <f>IF(F167='Collected to Claims Ratio'!L15,"yes","no")</f>
        <v>yes</v>
      </c>
      <c r="G173" s="40" t="str">
        <f>IF(G167='Collected to Claims Ratio'!M15,"yes","no")</f>
        <v>yes</v>
      </c>
      <c r="H173" s="40" t="str">
        <f>IF(H167='Collected to Claims Ratio'!N15,"yes","no")</f>
        <v>yes</v>
      </c>
      <c r="I173" s="40" t="str">
        <f>IF(I167='Collected to Claims Ratio'!O15,"yes","no")</f>
        <v>yes</v>
      </c>
      <c r="J173" s="40" t="str">
        <f>IF(J167='Collected to Claims Ratio'!P15,"yes","no")</f>
        <v>yes</v>
      </c>
      <c r="K173" s="40" t="str">
        <f>IF(K167='Collected to Claims Ratio'!Q15,"yes","no")</f>
        <v>yes</v>
      </c>
      <c r="L173" s="2"/>
    </row>
    <row r="174" spans="2:12" x14ac:dyDescent="0.2">
      <c r="B174" s="15" t="s">
        <v>389</v>
      </c>
      <c r="C174" s="3"/>
      <c r="D174" s="3"/>
      <c r="E174" s="3"/>
      <c r="F174" s="40" t="str">
        <f>IF(F168='Collected to Claims Ratio'!L16,"yes","no")</f>
        <v>yes</v>
      </c>
      <c r="G174" s="40" t="str">
        <f>IF(G168='Collected to Claims Ratio'!M16,"yes","no")</f>
        <v>yes</v>
      </c>
      <c r="H174" s="40" t="str">
        <f>IF(H168='Collected to Claims Ratio'!N16,"yes","no")</f>
        <v>yes</v>
      </c>
      <c r="I174" s="40" t="str">
        <f>IF(I168='Collected to Claims Ratio'!O16,"yes","no")</f>
        <v>yes</v>
      </c>
      <c r="J174" s="40" t="str">
        <f>IF(J168='Collected to Claims Ratio'!P16,"yes","no")</f>
        <v>yes</v>
      </c>
      <c r="K174" s="40" t="str">
        <f>IF(K168='Collected to Claims Ratio'!Q16,"yes","no")</f>
        <v>yes</v>
      </c>
      <c r="L174" s="2"/>
    </row>
    <row r="175" spans="2:12" x14ac:dyDescent="0.2">
      <c r="B175" s="15" t="s">
        <v>390</v>
      </c>
      <c r="C175" s="3"/>
      <c r="D175" s="3"/>
      <c r="E175" s="3"/>
      <c r="F175" s="40" t="str">
        <f>IF(F170='Collected to Claims Ratio'!L17,"yes","no")</f>
        <v>yes</v>
      </c>
      <c r="G175" s="40" t="str">
        <f>IF(G170='Collected to Claims Ratio'!M17,"yes","no")</f>
        <v>yes</v>
      </c>
      <c r="H175" s="40" t="str">
        <f>IF(H170='Collected to Claims Ratio'!N17,"yes","no")</f>
        <v>yes</v>
      </c>
      <c r="I175" s="40" t="str">
        <f>IF(I170='Collected to Claims Ratio'!O17,"yes","no")</f>
        <v>yes</v>
      </c>
      <c r="J175" s="40" t="str">
        <f>IF(J170='Collected to Claims Ratio'!P17,"yes","no")</f>
        <v>yes</v>
      </c>
      <c r="K175" s="40" t="str">
        <f>IF(K170='Collected to Claims Ratio'!Q17,"yes","no")</f>
        <v>yes</v>
      </c>
      <c r="L175" s="27"/>
    </row>
    <row r="176" spans="2:12" x14ac:dyDescent="0.2">
      <c r="B176" s="15" t="s">
        <v>424</v>
      </c>
      <c r="C176" s="3"/>
      <c r="D176" s="3"/>
      <c r="E176" s="3"/>
      <c r="F176" s="40" t="str">
        <f>IF(F169='Collected to Claims Ratio'!L18,"yes","no")</f>
        <v>yes</v>
      </c>
      <c r="G176" s="40" t="str">
        <f>IF(G169='Collected to Claims Ratio'!M18,"yes","no")</f>
        <v>yes</v>
      </c>
      <c r="H176" s="40" t="str">
        <f>IF(H169='Collected to Claims Ratio'!N18,"yes","no")</f>
        <v>yes</v>
      </c>
      <c r="I176" s="40" t="str">
        <f>IF(I169='Collected to Claims Ratio'!O18,"yes","no")</f>
        <v>yes</v>
      </c>
      <c r="J176" s="40" t="str">
        <f>IF(J169='Collected to Claims Ratio'!P18,"yes","no")</f>
        <v>yes</v>
      </c>
      <c r="K176" s="40" t="str">
        <f>IF(K169='Collected to Claims Ratio'!Q18,"yes","no")</f>
        <v>yes</v>
      </c>
      <c r="L176" s="27"/>
    </row>
    <row r="177" spans="2:11" x14ac:dyDescent="0.2">
      <c r="B177" s="15" t="s">
        <v>391</v>
      </c>
      <c r="F177" s="40" t="str">
        <f>IF(F171='Collected to Claims Ratio'!L19,"yes","no")</f>
        <v>yes</v>
      </c>
      <c r="G177" s="40" t="str">
        <f>IF(G171='Collected to Claims Ratio'!M19,"yes","no")</f>
        <v>yes</v>
      </c>
      <c r="H177" s="40" t="str">
        <f>IF(H171='Collected to Claims Ratio'!N19,"yes","no")</f>
        <v>yes</v>
      </c>
      <c r="I177" s="40" t="str">
        <f>IF(I171='Collected to Claims Ratio'!O19,"yes","no")</f>
        <v>yes</v>
      </c>
      <c r="J177" s="40" t="str">
        <f>IF(J171='Collected to Claims Ratio'!P19,"yes","no")</f>
        <v>yes</v>
      </c>
      <c r="K177" s="40" t="str">
        <f>IF(K171='Collected to Claims Ratio'!Q19,"yes","no")</f>
        <v>yes</v>
      </c>
    </row>
    <row r="178" spans="2:11" x14ac:dyDescent="0.2">
      <c r="K178" s="40"/>
    </row>
  </sheetData>
  <sheetProtection algorithmName="SHA-512" hashValue="RaC/6PhFps31X2YcRdwElpnuRCuA9EWUGyh8IjFVqJU5b5HG3nY2Akg6yXgMrT9k4LHJLBF1ksjUo4EH7iJtJw==" saltValue="8c9Weg1VbXrVQW2jmWh6YQ==" spinCount="100000" sheet="1" objects="1" scenarios="1"/>
  <customSheetViews>
    <customSheetView guid="{682B1C7E-A6D1-4384-8662-C567FBAFE5BB}" scale="85">
      <selection activeCell="F160" sqref="F160:K160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42">
      <selection activeCell="K155" sqref="K155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F160" sqref="F160:K160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F160" sqref="F160:K160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3"/>
  <dimension ref="A1:P178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2.5703125" style="17" customWidth="1"/>
    <col min="12" max="12" width="12" style="17" customWidth="1"/>
    <col min="13" max="13" width="12" customWidth="1"/>
    <col min="14" max="14" width="12" bestFit="1" customWidth="1"/>
  </cols>
  <sheetData>
    <row r="1" spans="1:11" x14ac:dyDescent="0.2">
      <c r="A1" s="142" t="s">
        <v>437</v>
      </c>
    </row>
    <row r="3" spans="1:11" x14ac:dyDescent="0.2">
      <c r="B3" t="s">
        <v>4</v>
      </c>
      <c r="C3" s="2" t="s">
        <v>8</v>
      </c>
      <c r="D3" s="2" t="s">
        <v>9</v>
      </c>
      <c r="E3" s="2" t="s">
        <v>285</v>
      </c>
      <c r="G3" s="17" t="s">
        <v>120</v>
      </c>
    </row>
    <row r="4" spans="1:11" x14ac:dyDescent="0.2">
      <c r="F4" s="136" t="s">
        <v>413</v>
      </c>
      <c r="G4" s="136" t="s">
        <v>427</v>
      </c>
      <c r="H4" s="136" t="s">
        <v>431</v>
      </c>
      <c r="I4" s="136" t="s">
        <v>434</v>
      </c>
      <c r="J4" s="136" t="s">
        <v>483</v>
      </c>
      <c r="K4" s="136" t="s">
        <v>508</v>
      </c>
    </row>
    <row r="5" spans="1:11" x14ac:dyDescent="0.2">
      <c r="B5" t="str">
        <f>Details2!B1490</f>
        <v>Air Force</v>
      </c>
      <c r="C5" s="2" t="str">
        <f>Details2!C1490</f>
        <v>0004</v>
      </c>
      <c r="D5" s="2" t="str">
        <f>Details2!D1490</f>
        <v>Maxwell AFB (42nd Medical Group)</v>
      </c>
      <c r="E5" s="2" t="str">
        <f>Details2!E1490</f>
        <v>C</v>
      </c>
      <c r="F5" s="17">
        <f>Details2!F1490</f>
        <v>11797</v>
      </c>
      <c r="G5" s="17">
        <f>Details2!G1490</f>
        <v>10458</v>
      </c>
      <c r="H5" s="17">
        <f>Details2!H1490</f>
        <v>10828</v>
      </c>
      <c r="I5" s="17">
        <f>Details2!I1490</f>
        <v>11376</v>
      </c>
      <c r="J5" s="17">
        <f>Details2!J1490</f>
        <v>8849</v>
      </c>
      <c r="K5" s="17">
        <f>Details2!K1490</f>
        <v>9442</v>
      </c>
    </row>
    <row r="6" spans="1:11" x14ac:dyDescent="0.2">
      <c r="B6" t="str">
        <f>Details2!B1491</f>
        <v>Air Force</v>
      </c>
      <c r="C6" s="2" t="str">
        <f>Details2!C1491</f>
        <v>0006</v>
      </c>
      <c r="D6" s="2" t="str">
        <f>Details2!D1491</f>
        <v>Elmendorf AFB (3rd Medical group)</v>
      </c>
      <c r="E6" s="2" t="str">
        <f>Details2!E1491</f>
        <v>H</v>
      </c>
      <c r="F6" s="17">
        <f>Details2!F1491</f>
        <v>36093</v>
      </c>
      <c r="G6" s="17">
        <f>Details2!G1491</f>
        <v>22851</v>
      </c>
      <c r="H6" s="17">
        <f>Details2!H1491</f>
        <v>32457</v>
      </c>
      <c r="I6" s="17">
        <f>Details2!I1491</f>
        <v>30873</v>
      </c>
      <c r="J6" s="17">
        <f>Details2!J1491</f>
        <v>30407</v>
      </c>
      <c r="K6" s="17">
        <f>Details2!K1491</f>
        <v>30973</v>
      </c>
    </row>
    <row r="7" spans="1:11" x14ac:dyDescent="0.2">
      <c r="B7" t="str">
        <f>Details2!B1492</f>
        <v>Air Force</v>
      </c>
      <c r="C7" s="2" t="str">
        <f>Details2!C1492</f>
        <v>0009</v>
      </c>
      <c r="D7" s="2" t="str">
        <f>Details2!D1492</f>
        <v>Luke AFB (56th Medical Group)</v>
      </c>
      <c r="E7" s="2" t="str">
        <f>Details2!E1492</f>
        <v>C</v>
      </c>
      <c r="F7" s="17">
        <f>Details2!F1492</f>
        <v>20373</v>
      </c>
      <c r="G7" s="17">
        <f>Details2!G1492</f>
        <v>16445</v>
      </c>
      <c r="H7" s="17">
        <f>Details2!H1492</f>
        <v>15553</v>
      </c>
      <c r="I7" s="17">
        <f>Details2!I1492</f>
        <v>13766</v>
      </c>
      <c r="J7" s="17">
        <f>Details2!J1492</f>
        <v>11976</v>
      </c>
      <c r="K7" s="17">
        <f>Details2!K1492</f>
        <v>14940</v>
      </c>
    </row>
    <row r="8" spans="1:11" x14ac:dyDescent="0.2">
      <c r="B8" t="str">
        <f>Details2!B1493</f>
        <v>Air Force</v>
      </c>
      <c r="C8" s="2" t="str">
        <f>Details2!C1493</f>
        <v>0010</v>
      </c>
      <c r="D8" s="2" t="str">
        <f>Details2!D1493</f>
        <v>Davis Monthan AFB (355th Medical Group)</v>
      </c>
      <c r="E8" s="2" t="str">
        <f>Details2!E1493</f>
        <v>C</v>
      </c>
      <c r="F8" s="17">
        <f>Details2!F1493</f>
        <v>8240</v>
      </c>
      <c r="G8" s="17">
        <f>Details2!G1493</f>
        <v>6977</v>
      </c>
      <c r="H8" s="17">
        <f>Details2!H1493</f>
        <v>8619</v>
      </c>
      <c r="I8" s="17">
        <f>Details2!I1493</f>
        <v>6991</v>
      </c>
      <c r="J8" s="17">
        <f>Details2!J1493</f>
        <v>6755</v>
      </c>
      <c r="K8" s="17">
        <f>Details2!K1493</f>
        <v>6442</v>
      </c>
    </row>
    <row r="9" spans="1:11" x14ac:dyDescent="0.2">
      <c r="B9" t="str">
        <f>Details2!B1494</f>
        <v>Air Force</v>
      </c>
      <c r="C9" s="2" t="str">
        <f>Details2!C1494</f>
        <v>0013</v>
      </c>
      <c r="D9" s="2" t="str">
        <f>Details2!D1494</f>
        <v>Little Rock AFB (314th Medical Group)</v>
      </c>
      <c r="E9" s="2" t="str">
        <f>Details2!E1494</f>
        <v>C</v>
      </c>
      <c r="F9" s="17">
        <f>Details2!F1494</f>
        <v>3755</v>
      </c>
      <c r="G9" s="17">
        <f>Details2!G1494</f>
        <v>3919</v>
      </c>
      <c r="H9" s="17">
        <f>Details2!H1494</f>
        <v>5459</v>
      </c>
      <c r="I9" s="17">
        <f>Details2!I1494</f>
        <v>4974</v>
      </c>
      <c r="J9" s="17">
        <f>Details2!J1494</f>
        <v>4184</v>
      </c>
      <c r="K9" s="17">
        <f>Details2!K1494</f>
        <v>4608</v>
      </c>
    </row>
    <row r="10" spans="1:11" x14ac:dyDescent="0.2">
      <c r="B10" t="str">
        <f>Details2!B1495</f>
        <v>Air Force</v>
      </c>
      <c r="C10" s="2" t="str">
        <f>Details2!C1495</f>
        <v>0014</v>
      </c>
      <c r="D10" s="2" t="str">
        <f>Details2!D1495</f>
        <v>Travis AFB (60th Medical Group)</v>
      </c>
      <c r="E10" s="2" t="str">
        <f>Details2!E1495</f>
        <v>H</v>
      </c>
      <c r="F10" s="17">
        <f>Details2!F1495</f>
        <v>51229</v>
      </c>
      <c r="G10" s="17">
        <f>Details2!G1495</f>
        <v>50173</v>
      </c>
      <c r="H10" s="17">
        <f>Details2!H1495</f>
        <v>45383</v>
      </c>
      <c r="I10" s="17">
        <f>Details2!I1495</f>
        <v>37618</v>
      </c>
      <c r="J10" s="17">
        <f>Details2!J1495</f>
        <v>39104</v>
      </c>
      <c r="K10" s="17">
        <f>Details2!K1495</f>
        <v>53105</v>
      </c>
    </row>
    <row r="11" spans="1:11" x14ac:dyDescent="0.2">
      <c r="B11" t="str">
        <f>Details2!B1496</f>
        <v>Air Force</v>
      </c>
      <c r="C11" s="2" t="str">
        <f>Details2!C1496</f>
        <v>0015</v>
      </c>
      <c r="D11" s="2" t="str">
        <f>Details2!D1496</f>
        <v>Beale AFB (9th Medical Group)</v>
      </c>
      <c r="E11" s="2" t="str">
        <f>Details2!E1496</f>
        <v>C</v>
      </c>
      <c r="F11" s="17">
        <f>Details2!F1496</f>
        <v>4024</v>
      </c>
      <c r="G11" s="17">
        <f>Details2!G1496</f>
        <v>4104</v>
      </c>
      <c r="H11" s="17">
        <f>Details2!H1496</f>
        <v>3564</v>
      </c>
      <c r="I11" s="17">
        <f>Details2!I1496</f>
        <v>2945</v>
      </c>
      <c r="J11" s="17">
        <f>Details2!J1496</f>
        <v>3004</v>
      </c>
      <c r="K11" s="17">
        <f>Details2!K1496</f>
        <v>2639</v>
      </c>
    </row>
    <row r="12" spans="1:11" x14ac:dyDescent="0.2">
      <c r="B12" t="str">
        <f>Details2!B1497</f>
        <v>Air Force</v>
      </c>
      <c r="C12" s="2" t="str">
        <f>Details2!C1497</f>
        <v>0018</v>
      </c>
      <c r="D12" s="2" t="str">
        <f>Details2!D1497</f>
        <v>Vandenberg AFB (30th Medical Group)</v>
      </c>
      <c r="E12" s="2" t="str">
        <f>Details2!E1497</f>
        <v>C</v>
      </c>
      <c r="F12" s="17">
        <f>Details2!F1497</f>
        <v>3692</v>
      </c>
      <c r="G12" s="17">
        <f>Details2!G1497</f>
        <v>4343</v>
      </c>
      <c r="H12" s="17">
        <f>Details2!H1497</f>
        <v>4435</v>
      </c>
      <c r="I12" s="17">
        <f>Details2!I1497</f>
        <v>4076</v>
      </c>
      <c r="J12" s="17">
        <f>Details2!J1497</f>
        <v>4177</v>
      </c>
      <c r="K12" s="17">
        <f>Details2!K1497</f>
        <v>4080</v>
      </c>
    </row>
    <row r="13" spans="1:11" x14ac:dyDescent="0.2">
      <c r="B13" t="str">
        <f>Details2!B1498</f>
        <v>Air Force</v>
      </c>
      <c r="C13" s="2" t="str">
        <f>Details2!C1498</f>
        <v>0019</v>
      </c>
      <c r="D13" s="2" t="str">
        <f>Details2!D1498</f>
        <v>Edwards AFB (95th Medical Group)</v>
      </c>
      <c r="E13" s="2" t="str">
        <f>Details2!E1498</f>
        <v>C</v>
      </c>
      <c r="F13" s="17">
        <f>Details2!F1498</f>
        <v>4552</v>
      </c>
      <c r="G13" s="17">
        <f>Details2!G1498</f>
        <v>3766</v>
      </c>
      <c r="H13" s="17">
        <f>Details2!H1498</f>
        <v>3608</v>
      </c>
      <c r="I13" s="17">
        <f>Details2!I1498</f>
        <v>3888</v>
      </c>
      <c r="J13" s="17">
        <f>Details2!J1498</f>
        <v>3846</v>
      </c>
      <c r="K13" s="17">
        <f>Details2!K1498</f>
        <v>3607</v>
      </c>
    </row>
    <row r="14" spans="1:11" x14ac:dyDescent="0.2">
      <c r="B14" t="str">
        <f>Details2!B1499</f>
        <v>Air Force</v>
      </c>
      <c r="C14" s="2" t="str">
        <f>Details2!C1499</f>
        <v>0033</v>
      </c>
      <c r="D14" s="2" t="str">
        <f>Details2!D1499</f>
        <v>USAF Academy (10th Medical Group)</v>
      </c>
      <c r="E14" s="2" t="str">
        <f>Details2!E1499</f>
        <v>H</v>
      </c>
      <c r="F14" s="17">
        <f>Details2!F1499</f>
        <v>20265</v>
      </c>
      <c r="G14" s="17">
        <f>Details2!G1499</f>
        <v>22057</v>
      </c>
      <c r="H14" s="17">
        <f>Details2!H1499</f>
        <v>21858</v>
      </c>
      <c r="I14" s="17">
        <f>Details2!I1499</f>
        <v>21010</v>
      </c>
      <c r="J14" s="17">
        <f>Details2!J1499</f>
        <v>22024</v>
      </c>
      <c r="K14" s="17">
        <f>Details2!K1499</f>
        <v>21597</v>
      </c>
    </row>
    <row r="15" spans="1:11" x14ac:dyDescent="0.2">
      <c r="B15" t="str">
        <f>Details2!B1500</f>
        <v>Air Force</v>
      </c>
      <c r="C15" s="2" t="str">
        <f>Details2!C1500</f>
        <v>0036</v>
      </c>
      <c r="D15" s="2" t="str">
        <f>Details2!D1500</f>
        <v>Dover AFB (436th Medical Group)</v>
      </c>
      <c r="E15" s="2" t="str">
        <f>Details2!E1500</f>
        <v>C</v>
      </c>
      <c r="F15" s="17">
        <f>Details2!F1500</f>
        <v>4723</v>
      </c>
      <c r="G15" s="17">
        <f>Details2!G1500</f>
        <v>4716</v>
      </c>
      <c r="H15" s="17">
        <f>Details2!H1500</f>
        <v>4575</v>
      </c>
      <c r="I15" s="17">
        <f>Details2!I1500</f>
        <v>4648</v>
      </c>
      <c r="J15" s="17">
        <f>Details2!J1500</f>
        <v>4155</v>
      </c>
      <c r="K15" s="17">
        <f>Details2!K1500</f>
        <v>4722</v>
      </c>
    </row>
    <row r="16" spans="1:11" x14ac:dyDescent="0.2">
      <c r="B16" t="str">
        <f>Details2!B1501</f>
        <v>Air Force</v>
      </c>
      <c r="C16" s="2" t="str">
        <f>Details2!C1501</f>
        <v>0042</v>
      </c>
      <c r="D16" s="2" t="str">
        <f>Details2!D1501</f>
        <v>Eglin AFB (96th Medical Group)</v>
      </c>
      <c r="E16" s="2" t="str">
        <f>Details2!E1501</f>
        <v>H</v>
      </c>
      <c r="F16" s="17">
        <f>Details2!F1501</f>
        <v>42671</v>
      </c>
      <c r="G16" s="17">
        <f>Details2!G1501</f>
        <v>40537</v>
      </c>
      <c r="H16" s="17">
        <f>Details2!H1501</f>
        <v>43812</v>
      </c>
      <c r="I16" s="17">
        <f>Details2!I1501</f>
        <v>44311</v>
      </c>
      <c r="J16" s="17">
        <f>Details2!J1501</f>
        <v>45222</v>
      </c>
      <c r="K16" s="17">
        <f>Details2!K1501</f>
        <v>41803</v>
      </c>
    </row>
    <row r="17" spans="2:13" x14ac:dyDescent="0.2">
      <c r="B17" t="str">
        <f>Details2!B1502</f>
        <v>Air Force</v>
      </c>
      <c r="C17" s="2" t="str">
        <f>Details2!C1502</f>
        <v>0043</v>
      </c>
      <c r="D17" s="2" t="str">
        <f>Details2!D1502</f>
        <v>Tyndall AFB (325th Medical Group)</v>
      </c>
      <c r="E17" s="2" t="str">
        <f>Details2!E1502</f>
        <v>C</v>
      </c>
      <c r="F17" s="17">
        <f>Details2!F1502</f>
        <v>6253</v>
      </c>
      <c r="G17" s="17">
        <f>Details2!G1502</f>
        <v>6060</v>
      </c>
      <c r="H17" s="17">
        <f>Details2!H1502</f>
        <v>5063</v>
      </c>
      <c r="I17" s="17">
        <f>Details2!I1502</f>
        <v>6031</v>
      </c>
      <c r="J17" s="17">
        <f>Details2!J1502</f>
        <v>5764</v>
      </c>
      <c r="K17" s="17">
        <f>Details2!K1502</f>
        <v>4959</v>
      </c>
    </row>
    <row r="18" spans="2:13" x14ac:dyDescent="0.2">
      <c r="B18" t="str">
        <f>Details2!B1503</f>
        <v>Air Force</v>
      </c>
      <c r="C18" s="2" t="str">
        <f>Details2!C1503</f>
        <v>0045</v>
      </c>
      <c r="D18" s="2" t="str">
        <f>Details2!D1503</f>
        <v>MacDill AFB (6th Medical Group)</v>
      </c>
      <c r="E18" s="2" t="str">
        <f>Details2!E1503</f>
        <v>C</v>
      </c>
      <c r="F18" s="17">
        <f>Details2!F1503</f>
        <v>18536</v>
      </c>
      <c r="G18" s="17">
        <f>Details2!G1503</f>
        <v>19799</v>
      </c>
      <c r="H18" s="17">
        <f>Details2!H1503</f>
        <v>20374</v>
      </c>
      <c r="I18" s="17">
        <f>Details2!I1503</f>
        <v>22170</v>
      </c>
      <c r="J18" s="17">
        <f>Details2!J1503</f>
        <v>19295</v>
      </c>
      <c r="K18" s="17">
        <f>Details2!K1503</f>
        <v>19250</v>
      </c>
    </row>
    <row r="19" spans="2:13" x14ac:dyDescent="0.2">
      <c r="B19" t="str">
        <f>Details2!B1504</f>
        <v>Air Force</v>
      </c>
      <c r="C19" s="2" t="str">
        <f>Details2!C1504</f>
        <v>0046</v>
      </c>
      <c r="D19" s="2" t="str">
        <f>Details2!D1504</f>
        <v>Patrick AFB (45th Medical Group)</v>
      </c>
      <c r="E19" s="2" t="str">
        <f>Details2!E1504</f>
        <v>C</v>
      </c>
      <c r="F19" s="17">
        <f>Details2!F1504</f>
        <v>10971</v>
      </c>
      <c r="G19" s="17">
        <f>Details2!G1504</f>
        <v>8899</v>
      </c>
      <c r="H19" s="17">
        <f>Details2!H1504</f>
        <v>9374</v>
      </c>
      <c r="I19" s="17">
        <f>Details2!I1504</f>
        <v>9050</v>
      </c>
      <c r="J19" s="17">
        <f>Details2!J1504</f>
        <v>5313</v>
      </c>
      <c r="K19" s="17">
        <f>Details2!K1504</f>
        <v>8726</v>
      </c>
    </row>
    <row r="20" spans="2:13" x14ac:dyDescent="0.2">
      <c r="B20" t="str">
        <f>Details2!B1505</f>
        <v>Air Force</v>
      </c>
      <c r="C20" s="2" t="str">
        <f>Details2!C1505</f>
        <v>0050</v>
      </c>
      <c r="D20" s="2" t="str">
        <f>Details2!D1505</f>
        <v>Moody AFB (347th Medical Group)</v>
      </c>
      <c r="E20" s="2" t="str">
        <f>Details2!E1505</f>
        <v>C</v>
      </c>
      <c r="F20" s="17">
        <f>Details2!F1505</f>
        <v>3370</v>
      </c>
      <c r="G20" s="17">
        <f>Details2!G1505</f>
        <v>3066</v>
      </c>
      <c r="H20" s="17">
        <f>Details2!H1505</f>
        <v>3967</v>
      </c>
      <c r="I20" s="17">
        <f>Details2!I1505</f>
        <v>3660</v>
      </c>
      <c r="J20" s="17">
        <f>Details2!J1505</f>
        <v>3595</v>
      </c>
      <c r="K20" s="17">
        <f>Details2!K1505</f>
        <v>3784</v>
      </c>
    </row>
    <row r="21" spans="2:13" x14ac:dyDescent="0.2">
      <c r="B21" t="str">
        <f>Details2!B1506</f>
        <v>Air Force</v>
      </c>
      <c r="C21" s="2" t="str">
        <f>Details2!C1506</f>
        <v>0051</v>
      </c>
      <c r="D21" s="2" t="str">
        <f>Details2!D1506</f>
        <v>Robins AFB (78th Medical Group)</v>
      </c>
      <c r="E21" s="2" t="str">
        <f>Details2!E1506</f>
        <v>C</v>
      </c>
      <c r="F21" s="17">
        <f>Details2!F1506</f>
        <v>7234</v>
      </c>
      <c r="G21" s="17">
        <f>Details2!G1506</f>
        <v>6790</v>
      </c>
      <c r="H21" s="17">
        <f>Details2!H1506</f>
        <v>6305</v>
      </c>
      <c r="I21" s="17">
        <f>Details2!I1506</f>
        <v>5962</v>
      </c>
      <c r="J21" s="17">
        <f>Details2!J1506</f>
        <v>7342</v>
      </c>
      <c r="K21" s="17">
        <f>Details2!K1506</f>
        <v>7995</v>
      </c>
    </row>
    <row r="22" spans="2:13" x14ac:dyDescent="0.2">
      <c r="B22" t="str">
        <f>Details2!B1507</f>
        <v>Air Force</v>
      </c>
      <c r="C22" s="2" t="str">
        <f>Details2!C1507</f>
        <v>0053</v>
      </c>
      <c r="D22" s="2" t="str">
        <f>Details2!D1507</f>
        <v>Mountain Home AFB (366th Medical Group)</v>
      </c>
      <c r="E22" s="2" t="str">
        <f>Details2!E1507</f>
        <v>H</v>
      </c>
      <c r="F22" s="17">
        <f>Details2!F1507</f>
        <v>6790</v>
      </c>
      <c r="G22" s="17">
        <f>Details2!G1507</f>
        <v>6207</v>
      </c>
      <c r="H22" s="17">
        <f>Details2!H1507</f>
        <v>5870</v>
      </c>
      <c r="I22" s="17">
        <f>Details2!I1507</f>
        <v>5691</v>
      </c>
      <c r="J22" s="17">
        <f>Details2!J1507</f>
        <v>5669</v>
      </c>
      <c r="K22" s="17">
        <f>Details2!K1507</f>
        <v>4922</v>
      </c>
    </row>
    <row r="23" spans="2:13" x14ac:dyDescent="0.2">
      <c r="B23" t="str">
        <f>Details2!B1508</f>
        <v>Air Force</v>
      </c>
      <c r="C23" s="2" t="str">
        <f>Details2!C1508</f>
        <v>0055</v>
      </c>
      <c r="D23" s="2" t="str">
        <f>Details2!D1508</f>
        <v>Scott AFB (375th Medical Group)</v>
      </c>
      <c r="E23" s="2" t="str">
        <f>Details2!E1508</f>
        <v>C</v>
      </c>
      <c r="F23" s="17">
        <f>Details2!F1508</f>
        <v>20518</v>
      </c>
      <c r="G23" s="17">
        <f>Details2!G1508</f>
        <v>18880</v>
      </c>
      <c r="H23" s="17">
        <f>Details2!H1508</f>
        <v>17457</v>
      </c>
      <c r="I23" s="17">
        <f>Details2!I1508</f>
        <v>17173</v>
      </c>
      <c r="J23" s="17">
        <f>Details2!J1508</f>
        <v>15325</v>
      </c>
      <c r="K23" s="17">
        <f>Details2!K1508</f>
        <v>34779</v>
      </c>
    </row>
    <row r="24" spans="2:13" x14ac:dyDescent="0.2">
      <c r="B24" t="str">
        <f>Details2!B1509</f>
        <v>Air Force</v>
      </c>
      <c r="C24" s="2" t="str">
        <f>Details2!C1509</f>
        <v>0059</v>
      </c>
      <c r="D24" s="2" t="str">
        <f>Details2!D1509</f>
        <v>McConnell AFB (22nd Medical Group)</v>
      </c>
      <c r="E24" s="2" t="str">
        <f>Details2!E1509</f>
        <v>C</v>
      </c>
      <c r="F24" s="17">
        <f>Details2!F1509</f>
        <v>7624</v>
      </c>
      <c r="G24" s="17">
        <f>Details2!G1509</f>
        <v>7764</v>
      </c>
      <c r="H24" s="17">
        <f>Details2!H1509</f>
        <v>6401</v>
      </c>
      <c r="I24" s="17">
        <f>Details2!I1509</f>
        <v>5089</v>
      </c>
      <c r="J24" s="17">
        <f>Details2!J1509</f>
        <v>5542</v>
      </c>
      <c r="K24" s="17">
        <f>Details2!K1509</f>
        <v>4744</v>
      </c>
    </row>
    <row r="25" spans="2:13" x14ac:dyDescent="0.2">
      <c r="B25" t="str">
        <f>Details2!B1510</f>
        <v>Air Force</v>
      </c>
      <c r="C25" s="2" t="str">
        <f>Details2!C1510</f>
        <v>0062</v>
      </c>
      <c r="D25" s="2" t="str">
        <f>Details2!D1510</f>
        <v>Barksdale AFB (2nd Medical Group)</v>
      </c>
      <c r="E25" s="2" t="str">
        <f>Details2!E1510</f>
        <v>C</v>
      </c>
      <c r="F25" s="17">
        <f>Details2!F1510</f>
        <v>8845</v>
      </c>
      <c r="G25" s="17">
        <f>Details2!G1510</f>
        <v>7900</v>
      </c>
      <c r="H25" s="17">
        <f>Details2!H1510</f>
        <v>7928</v>
      </c>
      <c r="I25" s="17">
        <f>Details2!I1510</f>
        <v>6615</v>
      </c>
      <c r="J25" s="17">
        <f>Details2!J1510</f>
        <v>5496</v>
      </c>
      <c r="K25" s="17">
        <f>Details2!K1510</f>
        <v>5249</v>
      </c>
    </row>
    <row r="26" spans="2:13" x14ac:dyDescent="0.2">
      <c r="B26" t="str">
        <f>Details2!B1511</f>
        <v>Air Force</v>
      </c>
      <c r="C26" s="2" t="str">
        <f>Details2!C1511</f>
        <v>0066</v>
      </c>
      <c r="D26" s="2" t="str">
        <f>Details2!D1511</f>
        <v>Andrews AFB (79th Medical Group)</v>
      </c>
      <c r="E26" s="2" t="str">
        <f>Details2!E1511</f>
        <v>H</v>
      </c>
      <c r="F26" s="17">
        <f>Details2!F1511</f>
        <v>15139</v>
      </c>
      <c r="G26" s="17">
        <f>Details2!G1511</f>
        <v>15741</v>
      </c>
      <c r="H26" s="17">
        <f>Details2!H1511</f>
        <v>14763</v>
      </c>
      <c r="I26" s="17">
        <f>Details2!I1511</f>
        <v>14595</v>
      </c>
      <c r="J26" s="17">
        <f>Details2!J1511</f>
        <v>20840</v>
      </c>
      <c r="K26" s="17">
        <f>Details2!K1511</f>
        <v>8606</v>
      </c>
    </row>
    <row r="27" spans="2:13" x14ac:dyDescent="0.2">
      <c r="B27" t="str">
        <f>Details2!B1512</f>
        <v>Air Force</v>
      </c>
      <c r="C27" s="2" t="str">
        <f>Details2!C1512</f>
        <v>0073</v>
      </c>
      <c r="D27" s="2" t="str">
        <f>Details2!D1512</f>
        <v>Keesler AFB (81st Medical Group)</v>
      </c>
      <c r="E27" s="2" t="str">
        <f>Details2!E1512</f>
        <v>H</v>
      </c>
      <c r="F27" s="17">
        <f>Details2!F1512</f>
        <v>33348</v>
      </c>
      <c r="G27" s="17">
        <f>Details2!G1512</f>
        <v>38031</v>
      </c>
      <c r="H27" s="17">
        <f>Details2!H1512</f>
        <v>39113</v>
      </c>
      <c r="I27" s="17">
        <f>Details2!I1512</f>
        <v>38966</v>
      </c>
      <c r="J27" s="17">
        <f>Details2!J1512</f>
        <v>39368</v>
      </c>
      <c r="K27" s="17">
        <f>Details2!K1512</f>
        <v>13019</v>
      </c>
    </row>
    <row r="28" spans="2:13" x14ac:dyDescent="0.2">
      <c r="B28" t="str">
        <f>Details2!B1513</f>
        <v>Air Force</v>
      </c>
      <c r="C28" s="2" t="str">
        <f>Details2!C1513</f>
        <v>0074</v>
      </c>
      <c r="D28" s="2" t="str">
        <f>Details2!D1513</f>
        <v>Columbus AFB (14th Medical Group)</v>
      </c>
      <c r="E28" s="2" t="str">
        <f>Details2!E1513</f>
        <v>C</v>
      </c>
      <c r="F28" s="17">
        <f>Details2!F1513</f>
        <v>2149</v>
      </c>
      <c r="G28" s="17">
        <f>Details2!G1513</f>
        <v>2242</v>
      </c>
      <c r="H28" s="17">
        <f>Details2!H1513</f>
        <v>2315</v>
      </c>
      <c r="I28" s="17">
        <f>Details2!I1513</f>
        <v>2435</v>
      </c>
      <c r="J28" s="17">
        <f>Details2!J1513</f>
        <v>1982</v>
      </c>
      <c r="K28" s="17">
        <f>Details2!K1513</f>
        <v>1662</v>
      </c>
    </row>
    <row r="29" spans="2:13" x14ac:dyDescent="0.2">
      <c r="B29" t="str">
        <f>Details2!B1514</f>
        <v>Air Force</v>
      </c>
      <c r="C29" s="2" t="str">
        <f>Details2!C1514</f>
        <v>0076</v>
      </c>
      <c r="D29" s="2" t="str">
        <f>Details2!D1514</f>
        <v>Whiteman AFB (509th Medical Group)</v>
      </c>
      <c r="E29" s="2" t="str">
        <f>Details2!E1514</f>
        <v>C</v>
      </c>
      <c r="F29" s="17">
        <f>Details2!F1514</f>
        <v>5786</v>
      </c>
      <c r="G29" s="17">
        <f>Details2!G1514</f>
        <v>4457</v>
      </c>
      <c r="H29" s="17">
        <f>Details2!H1514</f>
        <v>3709</v>
      </c>
      <c r="I29" s="17">
        <f>Details2!I1514</f>
        <v>4923</v>
      </c>
      <c r="J29" s="17">
        <f>Details2!J1514</f>
        <v>4818</v>
      </c>
      <c r="K29" s="17">
        <f>Details2!K1514</f>
        <v>3259</v>
      </c>
    </row>
    <row r="30" spans="2:13" x14ac:dyDescent="0.2">
      <c r="B30" t="str">
        <f>Details2!B1515</f>
        <v>Air Force</v>
      </c>
      <c r="C30" s="2" t="str">
        <f>Details2!C1515</f>
        <v>0077</v>
      </c>
      <c r="D30" s="2" t="str">
        <f>Details2!D1515</f>
        <v>Malmstrom AFB (341st Medical Group)</v>
      </c>
      <c r="E30" s="2" t="str">
        <f>Details2!E1515</f>
        <v>C</v>
      </c>
      <c r="F30" s="17">
        <f>Details2!F1515</f>
        <v>3801</v>
      </c>
      <c r="G30" s="17">
        <f>Details2!G1515</f>
        <v>4438</v>
      </c>
      <c r="H30" s="17">
        <f>Details2!H1515</f>
        <v>5050</v>
      </c>
      <c r="I30" s="17">
        <f>Details2!I1515</f>
        <v>4967</v>
      </c>
      <c r="J30" s="17">
        <f>Details2!J1515</f>
        <v>4689</v>
      </c>
      <c r="K30" s="17">
        <f>Details2!K1515</f>
        <v>4748</v>
      </c>
    </row>
    <row r="31" spans="2:13" x14ac:dyDescent="0.2">
      <c r="B31" t="str">
        <f>Details2!B1516</f>
        <v>Air Force</v>
      </c>
      <c r="C31" s="2" t="str">
        <f>Details2!C1516</f>
        <v>0078</v>
      </c>
      <c r="D31" s="2" t="str">
        <f>Details2!D1516</f>
        <v>Offutt AFB (55th Medical Group)</v>
      </c>
      <c r="E31" s="2" t="str">
        <f>Details2!E1516</f>
        <v>C</v>
      </c>
      <c r="F31" s="17">
        <f>Details2!F1516</f>
        <v>15797</v>
      </c>
      <c r="G31" s="17">
        <f>Details2!G1516</f>
        <v>17181</v>
      </c>
      <c r="H31" s="17">
        <f>Details2!H1516</f>
        <v>17188</v>
      </c>
      <c r="I31" s="17">
        <f>Details2!I1516</f>
        <v>15478</v>
      </c>
      <c r="J31" s="17">
        <f>Details2!J1516</f>
        <v>15163</v>
      </c>
      <c r="K31" s="17">
        <f>Details2!K1516</f>
        <v>14568</v>
      </c>
      <c r="M31" s="2"/>
    </row>
    <row r="32" spans="2:13" x14ac:dyDescent="0.2">
      <c r="B32" t="str">
        <f>Details2!B1517</f>
        <v>Air Force</v>
      </c>
      <c r="C32" s="2" t="str">
        <f>Details2!C1517</f>
        <v>0079</v>
      </c>
      <c r="D32" s="2" t="str">
        <f>Details2!D1517</f>
        <v>Nellis AFB (99th Medical Group)</v>
      </c>
      <c r="E32" s="2" t="str">
        <f>Details2!E1517</f>
        <v>H</v>
      </c>
      <c r="F32" s="17">
        <f>Details2!F1517</f>
        <v>46234</v>
      </c>
      <c r="G32" s="17">
        <f>Details2!G1517</f>
        <v>46470</v>
      </c>
      <c r="H32" s="17">
        <f>Details2!H1517</f>
        <v>47300</v>
      </c>
      <c r="I32" s="17">
        <f>Details2!I1517</f>
        <v>45883</v>
      </c>
      <c r="J32" s="17">
        <f>Details2!J1517</f>
        <v>42224</v>
      </c>
      <c r="K32" s="17">
        <f>Details2!K1517</f>
        <v>42102</v>
      </c>
    </row>
    <row r="33" spans="2:11" x14ac:dyDescent="0.2">
      <c r="B33" t="str">
        <f>Details2!B1518</f>
        <v>Air Force</v>
      </c>
      <c r="C33" s="2" t="str">
        <f>Details2!C1518</f>
        <v>0083</v>
      </c>
      <c r="D33" s="2" t="str">
        <f>Details2!D1518</f>
        <v>Kirtland AFB (377th Medical Group)</v>
      </c>
      <c r="E33" s="2" t="str">
        <f>Details2!E1518</f>
        <v>C</v>
      </c>
      <c r="F33" s="17">
        <f>Details2!F1518</f>
        <v>5131</v>
      </c>
      <c r="G33" s="17">
        <f>Details2!G1518</f>
        <v>6204</v>
      </c>
      <c r="H33" s="17">
        <f>Details2!H1518</f>
        <v>8286</v>
      </c>
      <c r="I33" s="17">
        <f>Details2!I1518</f>
        <v>7408</v>
      </c>
      <c r="J33" s="17">
        <f>Details2!J1518</f>
        <v>6218</v>
      </c>
      <c r="K33" s="17">
        <f>Details2!K1518</f>
        <v>5751</v>
      </c>
    </row>
    <row r="34" spans="2:11" x14ac:dyDescent="0.2">
      <c r="B34" t="str">
        <f>Details2!B1519</f>
        <v>Air Force</v>
      </c>
      <c r="C34" s="2" t="str">
        <f>Details2!C1519</f>
        <v>0084</v>
      </c>
      <c r="D34" s="2" t="str">
        <f>Details2!D1519</f>
        <v>Holloman AFB (49th Medical Group)</v>
      </c>
      <c r="E34" s="2" t="str">
        <f>Details2!E1519</f>
        <v>C</v>
      </c>
      <c r="F34" s="17">
        <f>Details2!F1519</f>
        <v>3995</v>
      </c>
      <c r="G34" s="17">
        <f>Details2!G1519</f>
        <v>4005</v>
      </c>
      <c r="H34" s="17">
        <f>Details2!H1519</f>
        <v>4237</v>
      </c>
      <c r="I34" s="17">
        <f>Details2!I1519</f>
        <v>4802</v>
      </c>
      <c r="J34" s="17">
        <f>Details2!J1519</f>
        <v>4267</v>
      </c>
      <c r="K34" s="17">
        <f>Details2!K1519</f>
        <v>5051</v>
      </c>
    </row>
    <row r="35" spans="2:11" x14ac:dyDescent="0.2">
      <c r="B35" t="str">
        <f>Details2!B1520</f>
        <v>Air Force</v>
      </c>
      <c r="C35" s="2" t="str">
        <f>Details2!C1520</f>
        <v>0085</v>
      </c>
      <c r="D35" s="2" t="str">
        <f>Details2!D1520</f>
        <v>Cannon AFB (27th Medical Group)</v>
      </c>
      <c r="E35" s="2" t="str">
        <f>Details2!E1520</f>
        <v>C</v>
      </c>
      <c r="F35" s="17">
        <f>Details2!F1520</f>
        <v>3614</v>
      </c>
      <c r="G35" s="17">
        <f>Details2!G1520</f>
        <v>4675</v>
      </c>
      <c r="H35" s="17">
        <f>Details2!H1520</f>
        <v>5577</v>
      </c>
      <c r="I35" s="17">
        <f>Details2!I1520</f>
        <v>5600</v>
      </c>
      <c r="J35" s="17">
        <f>Details2!J1520</f>
        <v>5020</v>
      </c>
      <c r="K35" s="17">
        <f>Details2!K1520</f>
        <v>4967</v>
      </c>
    </row>
    <row r="36" spans="2:11" x14ac:dyDescent="0.2">
      <c r="B36" t="str">
        <f>Details2!B1521</f>
        <v>Air Force</v>
      </c>
      <c r="C36" s="2" t="str">
        <f>Details2!C1521</f>
        <v>0090</v>
      </c>
      <c r="D36" s="2" t="str">
        <f>Details2!D1521</f>
        <v>Seymour Johnson AFB (4th Medical Group)</v>
      </c>
      <c r="E36" s="2" t="str">
        <f>Details2!E1521</f>
        <v>C</v>
      </c>
      <c r="F36" s="17">
        <f>Details2!F1521</f>
        <v>4649</v>
      </c>
      <c r="G36" s="17">
        <f>Details2!G1521</f>
        <v>3111</v>
      </c>
      <c r="H36" s="17">
        <f>Details2!H1521</f>
        <v>3670</v>
      </c>
      <c r="I36" s="17">
        <f>Details2!I1521</f>
        <v>3822</v>
      </c>
      <c r="J36" s="17">
        <f>Details2!J1521</f>
        <v>3925</v>
      </c>
      <c r="K36" s="17">
        <f>Details2!K1521</f>
        <v>3278</v>
      </c>
    </row>
    <row r="37" spans="2:11" x14ac:dyDescent="0.2">
      <c r="B37" t="str">
        <f>Details2!B1522</f>
        <v>Air Force</v>
      </c>
      <c r="C37" s="2" t="str">
        <f>Details2!C1522</f>
        <v>0093</v>
      </c>
      <c r="D37" s="2" t="str">
        <f>Details2!D1522</f>
        <v>Grand Forks AFB (319th Medical Group)</v>
      </c>
      <c r="E37" s="2" t="str">
        <f>Details2!E1522</f>
        <v>C</v>
      </c>
      <c r="F37" s="17">
        <f>Details2!F1522</f>
        <v>3200</v>
      </c>
      <c r="G37" s="17">
        <f>Details2!G1522</f>
        <v>2913</v>
      </c>
      <c r="H37" s="17">
        <f>Details2!H1522</f>
        <v>2504</v>
      </c>
      <c r="I37" s="17">
        <f>Details2!I1522</f>
        <v>2330</v>
      </c>
      <c r="J37" s="17">
        <f>Details2!J1522</f>
        <v>2319</v>
      </c>
      <c r="K37" s="17">
        <f>Details2!K1522</f>
        <v>2358</v>
      </c>
    </row>
    <row r="38" spans="2:11" x14ac:dyDescent="0.2">
      <c r="B38" t="str">
        <f>Details2!B1523</f>
        <v>Air Force</v>
      </c>
      <c r="C38" s="2" t="str">
        <f>Details2!C1523</f>
        <v>0094</v>
      </c>
      <c r="D38" s="2" t="str">
        <f>Details2!D1523</f>
        <v>Minot AFB (5th Medical Group)</v>
      </c>
      <c r="E38" s="2" t="str">
        <f>Details2!E1523</f>
        <v>C</v>
      </c>
      <c r="F38" s="17">
        <f>Details2!F1523</f>
        <v>6295</v>
      </c>
      <c r="G38" s="17">
        <f>Details2!G1523</f>
        <v>6582</v>
      </c>
      <c r="H38" s="17">
        <f>Details2!H1523</f>
        <v>5470</v>
      </c>
      <c r="I38" s="17">
        <f>Details2!I1523</f>
        <v>5392</v>
      </c>
      <c r="J38" s="17">
        <f>Details2!J1523</f>
        <v>4683</v>
      </c>
      <c r="K38" s="17">
        <f>Details2!K1523</f>
        <v>5210</v>
      </c>
    </row>
    <row r="39" spans="2:11" x14ac:dyDescent="0.2">
      <c r="B39" t="str">
        <f>Details2!B1524</f>
        <v>Air Force</v>
      </c>
      <c r="C39" s="2" t="str">
        <f>Details2!C1524</f>
        <v>0095</v>
      </c>
      <c r="D39" s="2" t="str">
        <f>Details2!D1524</f>
        <v>Wright Patterson AFB (88th Medical Group)</v>
      </c>
      <c r="E39" s="2" t="str">
        <f>Details2!E1524</f>
        <v>H</v>
      </c>
      <c r="F39" s="17">
        <f>Details2!F1524</f>
        <v>54647</v>
      </c>
      <c r="G39" s="17">
        <f>Details2!G1524</f>
        <v>54337</v>
      </c>
      <c r="H39" s="17">
        <f>Details2!H1524</f>
        <v>59029</v>
      </c>
      <c r="I39" s="17">
        <f>Details2!I1524</f>
        <v>56708</v>
      </c>
      <c r="J39" s="17">
        <f>Details2!J1524</f>
        <v>57446</v>
      </c>
      <c r="K39" s="17">
        <f>Details2!K1524</f>
        <v>53858</v>
      </c>
    </row>
    <row r="40" spans="2:11" x14ac:dyDescent="0.2">
      <c r="B40" t="str">
        <f>Details2!B1525</f>
        <v>Air Force</v>
      </c>
      <c r="C40" s="2" t="str">
        <f>Details2!C1525</f>
        <v>0096</v>
      </c>
      <c r="D40" s="2" t="str">
        <f>Details2!D1525</f>
        <v>Tinker AFB (72th Medical Group)</v>
      </c>
      <c r="E40" s="2" t="str">
        <f>Details2!E1525</f>
        <v>C</v>
      </c>
      <c r="F40" s="17">
        <f>Details2!F1525</f>
        <v>11927</v>
      </c>
      <c r="G40" s="17">
        <f>Details2!G1525</f>
        <v>11478</v>
      </c>
      <c r="H40" s="17">
        <f>Details2!H1525</f>
        <v>12272</v>
      </c>
      <c r="I40" s="17">
        <f>Details2!I1525</f>
        <v>10355</v>
      </c>
      <c r="J40" s="17">
        <f>Details2!J1525</f>
        <v>8542</v>
      </c>
      <c r="K40" s="17">
        <f>Details2!K1525</f>
        <v>9099</v>
      </c>
    </row>
    <row r="41" spans="2:11" x14ac:dyDescent="0.2">
      <c r="B41" t="str">
        <f>Details2!B1526</f>
        <v>Air Force</v>
      </c>
      <c r="C41" s="2" t="str">
        <f>Details2!C1526</f>
        <v>0097</v>
      </c>
      <c r="D41" s="2" t="str">
        <f>Details2!D1526</f>
        <v>Altus AFB (97th Medical Group)</v>
      </c>
      <c r="E41" s="2" t="str">
        <f>Details2!E1526</f>
        <v>C</v>
      </c>
      <c r="F41" s="17">
        <f>Details2!F1526</f>
        <v>2799</v>
      </c>
      <c r="G41" s="17">
        <f>Details2!G1526</f>
        <v>2597</v>
      </c>
      <c r="H41" s="17">
        <f>Details2!H1526</f>
        <v>3099</v>
      </c>
      <c r="I41" s="17">
        <f>Details2!I1526</f>
        <v>2979</v>
      </c>
      <c r="J41" s="17">
        <f>Details2!J1526</f>
        <v>2762</v>
      </c>
      <c r="K41" s="17">
        <f>Details2!K1526</f>
        <v>2473</v>
      </c>
    </row>
    <row r="42" spans="2:11" x14ac:dyDescent="0.2">
      <c r="B42" t="str">
        <f>Details2!B1527</f>
        <v>Air Force</v>
      </c>
      <c r="C42" s="2" t="str">
        <f>Details2!C1527</f>
        <v>0101</v>
      </c>
      <c r="D42" s="2" t="str">
        <f>Details2!D1527</f>
        <v>Shaw AFB (20th Medical Group)</v>
      </c>
      <c r="E42" s="2" t="str">
        <f>Details2!E1527</f>
        <v>C</v>
      </c>
      <c r="F42" s="17">
        <f>Details2!F1527</f>
        <v>5367</v>
      </c>
      <c r="G42" s="17">
        <f>Details2!G1527</f>
        <v>6295</v>
      </c>
      <c r="H42" s="17">
        <f>Details2!H1527</f>
        <v>6721</v>
      </c>
      <c r="I42" s="17">
        <f>Details2!I1527</f>
        <v>6137</v>
      </c>
      <c r="J42" s="17">
        <f>Details2!J1527</f>
        <v>6753</v>
      </c>
      <c r="K42" s="17">
        <f>Details2!K1527</f>
        <v>4920</v>
      </c>
    </row>
    <row r="43" spans="2:11" x14ac:dyDescent="0.2">
      <c r="B43" t="str">
        <f>Details2!B1528</f>
        <v>Air Force</v>
      </c>
      <c r="C43" s="2" t="str">
        <f>Details2!C1528</f>
        <v>0106</v>
      </c>
      <c r="D43" s="2" t="str">
        <f>Details2!D1528</f>
        <v>Ellsworth AFB (28th Medical Group)</v>
      </c>
      <c r="E43" s="2" t="str">
        <f>Details2!E1528</f>
        <v>C</v>
      </c>
      <c r="F43" s="17">
        <f>Details2!F1528</f>
        <v>6503</v>
      </c>
      <c r="G43" s="17">
        <f>Details2!G1528</f>
        <v>7492</v>
      </c>
      <c r="H43" s="17">
        <f>Details2!H1528</f>
        <v>7974</v>
      </c>
      <c r="I43" s="17">
        <f>Details2!I1528</f>
        <v>5265</v>
      </c>
      <c r="J43" s="17">
        <f>Details2!J1528</f>
        <v>4310</v>
      </c>
      <c r="K43" s="17">
        <f>Details2!K1528</f>
        <v>4727</v>
      </c>
    </row>
    <row r="44" spans="2:11" x14ac:dyDescent="0.2">
      <c r="B44" t="str">
        <f>Details2!B1529</f>
        <v>Air Force</v>
      </c>
      <c r="C44" s="2" t="str">
        <f>Details2!C1529</f>
        <v>0112</v>
      </c>
      <c r="D44" s="2" t="str">
        <f>Details2!D1529</f>
        <v>Dyess AFB (7th Medical Group)</v>
      </c>
      <c r="E44" s="2" t="str">
        <f>Details2!E1529</f>
        <v>C</v>
      </c>
      <c r="F44" s="17">
        <f>Details2!F1529</f>
        <v>1977</v>
      </c>
      <c r="G44" s="17">
        <f>Details2!G1529</f>
        <v>3691</v>
      </c>
      <c r="H44" s="17">
        <f>Details2!H1529</f>
        <v>3533</v>
      </c>
      <c r="I44" s="17">
        <f>Details2!I1529</f>
        <v>4164</v>
      </c>
      <c r="J44" s="17">
        <f>Details2!J1529</f>
        <v>4406</v>
      </c>
      <c r="K44" s="17">
        <f>Details2!K1529</f>
        <v>3269</v>
      </c>
    </row>
    <row r="45" spans="2:11" x14ac:dyDescent="0.2">
      <c r="B45" t="str">
        <f>Details2!B1530</f>
        <v>Air Force</v>
      </c>
      <c r="C45" s="2" t="str">
        <f>Details2!C1530</f>
        <v>0113</v>
      </c>
      <c r="D45" s="2" t="str">
        <f>Details2!D1530</f>
        <v>Sheppard AFB (82nd Medical Group)</v>
      </c>
      <c r="E45" s="2" t="str">
        <f>Details2!E1530</f>
        <v>C</v>
      </c>
      <c r="F45" s="17">
        <f>Details2!F1530</f>
        <v>7595</v>
      </c>
      <c r="G45" s="17">
        <f>Details2!G1530</f>
        <v>8347</v>
      </c>
      <c r="H45" s="17">
        <f>Details2!H1530</f>
        <v>7333</v>
      </c>
      <c r="I45" s="17">
        <f>Details2!I1530</f>
        <v>7174</v>
      </c>
      <c r="J45" s="17">
        <f>Details2!J1530</f>
        <v>5281</v>
      </c>
      <c r="K45" s="17">
        <f>Details2!K1530</f>
        <v>5996</v>
      </c>
    </row>
    <row r="46" spans="2:11" x14ac:dyDescent="0.2">
      <c r="B46" t="str">
        <f>Details2!B1531</f>
        <v>Air Force</v>
      </c>
      <c r="C46" s="2" t="str">
        <f>Details2!C1531</f>
        <v>0114</v>
      </c>
      <c r="D46" s="2" t="str">
        <f>Details2!D1531</f>
        <v>Laughlin AFB (47th Medical Group)</v>
      </c>
      <c r="E46" s="2" t="str">
        <f>Details2!E1531</f>
        <v>C</v>
      </c>
      <c r="F46" s="17">
        <f>Details2!F1531</f>
        <v>2009</v>
      </c>
      <c r="G46" s="17">
        <f>Details2!G1531</f>
        <v>2187</v>
      </c>
      <c r="H46" s="17">
        <f>Details2!H1531</f>
        <v>2198</v>
      </c>
      <c r="I46" s="17">
        <f>Details2!I1531</f>
        <v>3186</v>
      </c>
      <c r="J46" s="17">
        <f>Details2!J1531</f>
        <v>2202</v>
      </c>
      <c r="K46" s="17">
        <f>Details2!K1531</f>
        <v>2175</v>
      </c>
    </row>
    <row r="47" spans="2:11" x14ac:dyDescent="0.2">
      <c r="B47" t="str">
        <f>Details2!B1532</f>
        <v>Air Force</v>
      </c>
      <c r="C47" s="2" t="str">
        <f>Details2!C1532</f>
        <v>0117</v>
      </c>
      <c r="D47" s="2" t="str">
        <f>Details2!D1532</f>
        <v>Lackland AFB (59th Medical Wing)</v>
      </c>
      <c r="E47" s="2" t="str">
        <f>Details2!E1532</f>
        <v>H</v>
      </c>
      <c r="F47" s="17">
        <f>Details2!F1532</f>
        <v>66187</v>
      </c>
      <c r="G47" s="17">
        <f>Details2!G1532</f>
        <v>71086</v>
      </c>
      <c r="H47" s="17">
        <f>Details2!H1532</f>
        <v>69839</v>
      </c>
      <c r="I47" s="17">
        <f>Details2!I1532</f>
        <v>61313</v>
      </c>
      <c r="J47" s="17">
        <f>Details2!J1532</f>
        <v>65367</v>
      </c>
      <c r="K47" s="17">
        <f>Details2!K1532</f>
        <v>61961</v>
      </c>
    </row>
    <row r="48" spans="2:11" x14ac:dyDescent="0.2">
      <c r="B48" t="str">
        <f>Details2!B1533</f>
        <v>Air Force</v>
      </c>
      <c r="C48" s="2" t="str">
        <f>Details2!C1533</f>
        <v>0119</v>
      </c>
      <c r="D48" s="2" t="str">
        <f>Details2!D1533</f>
        <v>Hill AFB (75th Medical Group)</v>
      </c>
      <c r="E48" s="2" t="str">
        <f>Details2!E1533</f>
        <v>C</v>
      </c>
      <c r="F48" s="17">
        <f>Details2!F1533</f>
        <v>10392</v>
      </c>
      <c r="G48" s="17">
        <f>Details2!G1533</f>
        <v>10358</v>
      </c>
      <c r="H48" s="17">
        <f>Details2!H1533</f>
        <v>10488</v>
      </c>
      <c r="I48" s="17">
        <f>Details2!I1533</f>
        <v>10220</v>
      </c>
      <c r="J48" s="17">
        <f>Details2!J1533</f>
        <v>9869</v>
      </c>
      <c r="K48" s="17">
        <f>Details2!K1533</f>
        <v>9089</v>
      </c>
    </row>
    <row r="49" spans="2:13" x14ac:dyDescent="0.2">
      <c r="B49" t="str">
        <f>Details2!B1534</f>
        <v>Air Force</v>
      </c>
      <c r="C49" s="2" t="str">
        <f>Details2!C1534</f>
        <v>0120</v>
      </c>
      <c r="D49" s="2" t="str">
        <f>Details2!D1534</f>
        <v>Langley AFB (1st Medical Group)</v>
      </c>
      <c r="E49" s="2" t="str">
        <f>Details2!E1534</f>
        <v>H</v>
      </c>
      <c r="F49" s="17">
        <f>Details2!F1534</f>
        <v>36227</v>
      </c>
      <c r="G49" s="17">
        <f>Details2!G1534</f>
        <v>36425</v>
      </c>
      <c r="H49" s="17">
        <f>Details2!H1534</f>
        <v>38189</v>
      </c>
      <c r="I49" s="17">
        <f>Details2!I1534</f>
        <v>35334</v>
      </c>
      <c r="J49" s="17">
        <f>Details2!J1534</f>
        <v>34184</v>
      </c>
      <c r="K49" s="17">
        <f>Details2!K1534</f>
        <v>29598</v>
      </c>
    </row>
    <row r="50" spans="2:13" x14ac:dyDescent="0.2">
      <c r="B50" t="str">
        <f>Details2!B1535</f>
        <v>Air Force</v>
      </c>
      <c r="C50" s="2" t="str">
        <f>Details2!C1535</f>
        <v>0128</v>
      </c>
      <c r="D50" s="2" t="str">
        <f>Details2!D1535</f>
        <v>Fairchild AFB (92nd Medical Group)</v>
      </c>
      <c r="E50" s="2" t="str">
        <f>Details2!E1535</f>
        <v>C</v>
      </c>
      <c r="F50" s="17">
        <f>Details2!F1535</f>
        <v>5049</v>
      </c>
      <c r="G50" s="17">
        <f>Details2!G1535</f>
        <v>5484</v>
      </c>
      <c r="H50" s="17">
        <f>Details2!H1535</f>
        <v>4005</v>
      </c>
      <c r="I50" s="17">
        <f>Details2!I1535</f>
        <v>4334</v>
      </c>
      <c r="J50" s="17">
        <f>Details2!J1535</f>
        <v>4548</v>
      </c>
      <c r="K50" s="17">
        <f>Details2!K1535</f>
        <v>0</v>
      </c>
    </row>
    <row r="51" spans="2:13" x14ac:dyDescent="0.2">
      <c r="B51" t="str">
        <f>Details2!B1536</f>
        <v>Air Force</v>
      </c>
      <c r="C51" s="2" t="str">
        <f>Details2!C1536</f>
        <v>0129</v>
      </c>
      <c r="D51" s="2" t="str">
        <f>Details2!D1536</f>
        <v>F.E. Warren AFB (90th Medical Group)</v>
      </c>
      <c r="E51" s="2" t="str">
        <f>Details2!E1536</f>
        <v>C</v>
      </c>
      <c r="F51" s="17">
        <f>Details2!F1536</f>
        <v>3320</v>
      </c>
      <c r="G51" s="17">
        <f>Details2!G1536</f>
        <v>3210</v>
      </c>
      <c r="H51" s="17">
        <f>Details2!H1536</f>
        <v>3991</v>
      </c>
      <c r="I51" s="17">
        <f>Details2!I1536</f>
        <v>4319</v>
      </c>
      <c r="J51" s="17">
        <f>Details2!J1536</f>
        <v>4323</v>
      </c>
      <c r="K51" s="17">
        <f>Details2!K1536</f>
        <v>4726</v>
      </c>
    </row>
    <row r="52" spans="2:13" x14ac:dyDescent="0.2">
      <c r="B52" t="str">
        <f>Details2!B1537</f>
        <v>Air Force</v>
      </c>
      <c r="C52" s="2" t="str">
        <f>Details2!C1537</f>
        <v>0203</v>
      </c>
      <c r="D52" s="2" t="str">
        <f>Details2!D1537</f>
        <v>Eielson AFB (354th Medical Group)</v>
      </c>
      <c r="E52" s="2" t="str">
        <f>Details2!E1537</f>
        <v>C</v>
      </c>
      <c r="F52" s="17">
        <f>Details2!F1537</f>
        <v>2658</v>
      </c>
      <c r="G52" s="17">
        <f>Details2!G1537</f>
        <v>2637</v>
      </c>
      <c r="H52" s="17">
        <f>Details2!H1537</f>
        <v>3414</v>
      </c>
      <c r="I52" s="17">
        <f>Details2!I1537</f>
        <v>2557</v>
      </c>
      <c r="J52" s="17">
        <f>Details2!J1537</f>
        <v>2469</v>
      </c>
      <c r="K52" s="17">
        <f>Details2!K1537</f>
        <v>2231</v>
      </c>
    </row>
    <row r="53" spans="2:13" x14ac:dyDescent="0.2">
      <c r="B53" t="str">
        <f>Details2!B1538</f>
        <v>Air Force</v>
      </c>
      <c r="C53" s="2" t="str">
        <f>Details2!C1538</f>
        <v>0248</v>
      </c>
      <c r="D53" s="2" t="str">
        <f>Details2!D1538</f>
        <v>Los Angeles AFB (61st Medical Squad)</v>
      </c>
      <c r="E53" s="2" t="str">
        <f>Details2!E1538</f>
        <v>C</v>
      </c>
      <c r="F53" s="17">
        <f>Details2!F1538</f>
        <v>2793</v>
      </c>
      <c r="G53" s="17">
        <f>Details2!G1538</f>
        <v>3004</v>
      </c>
      <c r="H53" s="17">
        <f>Details2!H1538</f>
        <v>2870</v>
      </c>
      <c r="I53" s="17">
        <f>Details2!I1538</f>
        <v>3031</v>
      </c>
      <c r="J53" s="17">
        <f>Details2!J1538</f>
        <v>2960</v>
      </c>
      <c r="K53" s="17">
        <f>Details2!K1538</f>
        <v>3082</v>
      </c>
    </row>
    <row r="54" spans="2:13" x14ac:dyDescent="0.2">
      <c r="B54" t="str">
        <f>Details2!B1539</f>
        <v>Air Force</v>
      </c>
      <c r="C54" s="2" t="str">
        <f>Details2!C1539</f>
        <v>0250</v>
      </c>
      <c r="D54" s="2" t="str">
        <f>Details2!D1539</f>
        <v>McClellan AFB (77th Medical Group)</v>
      </c>
      <c r="E54" s="2" t="str">
        <f>Details2!E1539</f>
        <v>I</v>
      </c>
      <c r="F54" s="17" t="str">
        <f>Details2!F1539</f>
        <v>NULL</v>
      </c>
      <c r="G54" s="17" t="str">
        <f>Details2!G1539</f>
        <v>NULL</v>
      </c>
      <c r="H54" s="17" t="str">
        <f>Details2!H1539</f>
        <v>NULL</v>
      </c>
      <c r="I54" s="17" t="str">
        <f>Details2!I1539</f>
        <v>NULL</v>
      </c>
      <c r="J54" s="17" t="str">
        <f>Details2!J1539</f>
        <v>NULL</v>
      </c>
      <c r="K54" s="17" t="str">
        <f>Details2!K1539</f>
        <v>NULL</v>
      </c>
    </row>
    <row r="55" spans="2:13" x14ac:dyDescent="0.2">
      <c r="B55" t="str">
        <f>Details2!B1540</f>
        <v>Air Force</v>
      </c>
      <c r="C55" s="2" t="str">
        <f>Details2!C1540</f>
        <v>0252</v>
      </c>
      <c r="D55" s="2" t="str">
        <f>Details2!D1540</f>
        <v>Peterson AFB (21st Medical Group)</v>
      </c>
      <c r="E55" s="2" t="str">
        <f>Details2!E1540</f>
        <v>C</v>
      </c>
      <c r="F55" s="17">
        <f>Details2!F1540</f>
        <v>11541</v>
      </c>
      <c r="G55" s="17">
        <f>Details2!G1540</f>
        <v>13309</v>
      </c>
      <c r="H55" s="17">
        <f>Details2!H1540</f>
        <v>11838</v>
      </c>
      <c r="I55" s="17">
        <f>Details2!I1540</f>
        <v>11089</v>
      </c>
      <c r="J55" s="17">
        <f>Details2!J1540</f>
        <v>11332</v>
      </c>
      <c r="K55" s="17">
        <f>Details2!K1540</f>
        <v>10759</v>
      </c>
    </row>
    <row r="56" spans="2:13" x14ac:dyDescent="0.2">
      <c r="B56" t="str">
        <f>Details2!B1541</f>
        <v>Air Force</v>
      </c>
      <c r="C56" s="2" t="str">
        <f>Details2!C1541</f>
        <v>0287</v>
      </c>
      <c r="D56" s="2" t="str">
        <f>Details2!D1541</f>
        <v>Hickam AFB (15th Medical Group)</v>
      </c>
      <c r="E56" s="2" t="str">
        <f>Details2!E1541</f>
        <v>C</v>
      </c>
      <c r="F56" s="17">
        <f>Details2!F1541</f>
        <v>5405</v>
      </c>
      <c r="G56" s="17">
        <f>Details2!G1541</f>
        <v>2096</v>
      </c>
      <c r="H56" s="17">
        <f>Details2!H1541</f>
        <v>5393</v>
      </c>
      <c r="I56" s="17">
        <f>Details2!I1541</f>
        <v>5918</v>
      </c>
      <c r="J56" s="17">
        <f>Details2!J1541</f>
        <v>5509</v>
      </c>
      <c r="K56" s="17">
        <f>Details2!K1541</f>
        <v>5273</v>
      </c>
    </row>
    <row r="57" spans="2:13" x14ac:dyDescent="0.2">
      <c r="B57" t="str">
        <f>Details2!B1542</f>
        <v>Air Force</v>
      </c>
      <c r="C57" s="2" t="str">
        <f>Details2!C1542</f>
        <v>0310</v>
      </c>
      <c r="D57" s="2" t="str">
        <f>Details2!D1542</f>
        <v>Hanscom AFB (66th Medical Group)</v>
      </c>
      <c r="E57" s="2" t="str">
        <f>Details2!E1542</f>
        <v>C</v>
      </c>
      <c r="F57" s="17">
        <f>Details2!F1542</f>
        <v>2628</v>
      </c>
      <c r="G57" s="17">
        <f>Details2!G1542</f>
        <v>1473</v>
      </c>
      <c r="H57" s="17">
        <f>Details2!H1542</f>
        <v>1672</v>
      </c>
      <c r="I57" s="17">
        <f>Details2!I1542</f>
        <v>1729</v>
      </c>
      <c r="J57" s="17">
        <f>Details2!J1542</f>
        <v>1689</v>
      </c>
      <c r="K57" s="17">
        <f>Details2!K1542</f>
        <v>2388</v>
      </c>
    </row>
    <row r="58" spans="2:13" x14ac:dyDescent="0.2">
      <c r="B58" t="str">
        <f>Details2!B1543</f>
        <v>Air Force</v>
      </c>
      <c r="C58" s="2" t="str">
        <f>Details2!C1543</f>
        <v>0326</v>
      </c>
      <c r="D58" s="2" t="str">
        <f>Details2!D1543</f>
        <v>McGuire AFB (305th Medical Group)</v>
      </c>
      <c r="E58" s="2" t="str">
        <f>Details2!E1543</f>
        <v>C</v>
      </c>
      <c r="F58" s="17">
        <f>Details2!F1543</f>
        <v>6112</v>
      </c>
      <c r="G58" s="17">
        <f>Details2!G1543</f>
        <v>9076</v>
      </c>
      <c r="H58" s="17">
        <f>Details2!H1543</f>
        <v>5885</v>
      </c>
      <c r="I58" s="17">
        <f>Details2!I1543</f>
        <v>6003</v>
      </c>
      <c r="J58" s="17">
        <f>Details2!J1543</f>
        <v>6281</v>
      </c>
      <c r="K58" s="17">
        <f>Details2!K1543</f>
        <v>4600</v>
      </c>
    </row>
    <row r="59" spans="2:13" x14ac:dyDescent="0.2">
      <c r="B59" t="str">
        <f>Details2!B1544</f>
        <v>Air Force</v>
      </c>
      <c r="C59" s="2" t="str">
        <f>Details2!C1544</f>
        <v>0335</v>
      </c>
      <c r="D59" s="2" t="str">
        <f>Details2!D1544</f>
        <v>Pope AFB (43rd Medical Group)</v>
      </c>
      <c r="E59" s="2" t="str">
        <f>Details2!E1544</f>
        <v>C</v>
      </c>
      <c r="F59" s="17">
        <f>Details2!F1544</f>
        <v>4566</v>
      </c>
      <c r="G59" s="17" t="str">
        <f>Details2!G1544</f>
        <v>NULL</v>
      </c>
      <c r="H59" s="17" t="str">
        <f>Details2!H1544</f>
        <v>NULL</v>
      </c>
      <c r="I59" s="17" t="str">
        <f>Details2!I1544</f>
        <v>NULL</v>
      </c>
      <c r="J59" s="17" t="str">
        <f>Details2!J1544</f>
        <v>NULL</v>
      </c>
      <c r="K59" s="17" t="str">
        <f>Details2!K1544</f>
        <v>NULL</v>
      </c>
    </row>
    <row r="60" spans="2:13" x14ac:dyDescent="0.2">
      <c r="B60" t="str">
        <f>Details2!B1545</f>
        <v>Air Force</v>
      </c>
      <c r="C60" s="2" t="str">
        <f>Details2!C1545</f>
        <v>0338</v>
      </c>
      <c r="D60" s="2" t="str">
        <f>Details2!D1545</f>
        <v>Vance AFB (71st Medical Group)</v>
      </c>
      <c r="E60" s="2" t="str">
        <f>Details2!E1545</f>
        <v>C</v>
      </c>
      <c r="F60" s="17">
        <f>Details2!F1545</f>
        <v>1723</v>
      </c>
      <c r="G60" s="17">
        <f>Details2!G1545</f>
        <v>2059</v>
      </c>
      <c r="H60" s="17">
        <f>Details2!H1545</f>
        <v>2014</v>
      </c>
      <c r="I60" s="17">
        <f>Details2!I1545</f>
        <v>2048</v>
      </c>
      <c r="J60" s="17">
        <f>Details2!J1545</f>
        <v>2069</v>
      </c>
      <c r="K60" s="17">
        <f>Details2!K1545</f>
        <v>1949</v>
      </c>
    </row>
    <row r="61" spans="2:13" x14ac:dyDescent="0.2">
      <c r="B61" t="str">
        <f>Details2!B1546</f>
        <v>Air Force</v>
      </c>
      <c r="C61" s="2" t="str">
        <f>Details2!C1546</f>
        <v>0356</v>
      </c>
      <c r="D61" s="2" t="str">
        <f>Details2!D1546</f>
        <v>Charleston AFB (437th Medical Group)</v>
      </c>
      <c r="E61" s="2" t="str">
        <f>Details2!E1546</f>
        <v>C</v>
      </c>
      <c r="F61" s="17">
        <f>Details2!F1546</f>
        <v>4940</v>
      </c>
      <c r="G61" s="17">
        <f>Details2!G1546</f>
        <v>5340</v>
      </c>
      <c r="H61" s="17">
        <f>Details2!H1546</f>
        <v>5913</v>
      </c>
      <c r="I61" s="17">
        <f>Details2!I1546</f>
        <v>5496</v>
      </c>
      <c r="J61" s="17">
        <f>Details2!J1546</f>
        <v>5117</v>
      </c>
      <c r="K61" s="17">
        <f>Details2!K1546</f>
        <v>12201</v>
      </c>
    </row>
    <row r="62" spans="2:13" x14ac:dyDescent="0.2">
      <c r="B62" t="str">
        <f>Details2!B1547</f>
        <v>Air Force</v>
      </c>
      <c r="C62" s="2" t="str">
        <f>Details2!C1547</f>
        <v>0363</v>
      </c>
      <c r="D62" s="2" t="str">
        <f>Details2!D1547</f>
        <v>Brooks AFB (311th Medical Squad)</v>
      </c>
      <c r="E62" s="2" t="str">
        <f>Details2!E1547</f>
        <v>I</v>
      </c>
      <c r="F62" s="17" t="str">
        <f>Details2!F1547</f>
        <v>NULL</v>
      </c>
      <c r="G62" s="17" t="str">
        <f>Details2!G1547</f>
        <v>NULL</v>
      </c>
      <c r="H62" s="17" t="str">
        <f>Details2!H1547</f>
        <v>NULL</v>
      </c>
      <c r="I62" s="17" t="str">
        <f>Details2!I1547</f>
        <v>NULL</v>
      </c>
      <c r="J62" s="17" t="str">
        <f>Details2!J1547</f>
        <v>NULL</v>
      </c>
      <c r="K62" s="17" t="str">
        <f>Details2!K1547</f>
        <v>NULL</v>
      </c>
      <c r="M62" s="2"/>
    </row>
    <row r="63" spans="2:13" x14ac:dyDescent="0.2">
      <c r="B63" t="str">
        <f>Details2!B1548</f>
        <v>Air Force</v>
      </c>
      <c r="C63" s="2" t="str">
        <f>Details2!C1548</f>
        <v>0364</v>
      </c>
      <c r="D63" s="2" t="str">
        <f>Details2!D1548</f>
        <v>Goodfellow AFB (17th Medical Group)</v>
      </c>
      <c r="E63" s="2" t="str">
        <f>Details2!E1548</f>
        <v>C</v>
      </c>
      <c r="F63" s="17">
        <f>Details2!F1548</f>
        <v>3321</v>
      </c>
      <c r="G63" s="17">
        <f>Details2!G1548</f>
        <v>3737</v>
      </c>
      <c r="H63" s="17">
        <f>Details2!H1548</f>
        <v>4607</v>
      </c>
      <c r="I63" s="17">
        <f>Details2!I1548</f>
        <v>3276</v>
      </c>
      <c r="J63" s="17">
        <f>Details2!J1548</f>
        <v>3972</v>
      </c>
      <c r="K63" s="17">
        <f>Details2!K1548</f>
        <v>4323</v>
      </c>
    </row>
    <row r="64" spans="2:13" x14ac:dyDescent="0.2">
      <c r="B64" t="str">
        <f>Details2!B1549</f>
        <v>Air Force</v>
      </c>
      <c r="C64" s="2" t="str">
        <f>Details2!C1549</f>
        <v>0365</v>
      </c>
      <c r="D64" s="2" t="str">
        <f>Details2!D1549</f>
        <v>Kelly AFB</v>
      </c>
      <c r="E64" s="2" t="str">
        <f>Details2!E1549</f>
        <v>I</v>
      </c>
      <c r="F64" s="17" t="str">
        <f>Details2!F1549</f>
        <v>NULL</v>
      </c>
      <c r="G64" s="17" t="str">
        <f>Details2!G1549</f>
        <v>NULL</v>
      </c>
      <c r="H64" s="17" t="str">
        <f>Details2!H1549</f>
        <v>NULL</v>
      </c>
      <c r="I64" s="17" t="str">
        <f>Details2!I1549</f>
        <v>NULL</v>
      </c>
      <c r="J64" s="17" t="str">
        <f>Details2!J1549</f>
        <v>NULL</v>
      </c>
      <c r="K64" s="17" t="str">
        <f>Details2!K1549</f>
        <v>NULL</v>
      </c>
    </row>
    <row r="65" spans="2:16" x14ac:dyDescent="0.2">
      <c r="B65" t="str">
        <f>Details2!B1550</f>
        <v>Air Force</v>
      </c>
      <c r="C65" s="2" t="str">
        <f>Details2!C1550</f>
        <v>0366</v>
      </c>
      <c r="D65" s="2" t="str">
        <f>Details2!D1550</f>
        <v>Randolph AFB (12 Medical Group)</v>
      </c>
      <c r="E65" s="2" t="str">
        <f>Details2!E1550</f>
        <v>C</v>
      </c>
      <c r="F65" s="17">
        <f>Details2!F1550</f>
        <v>17429</v>
      </c>
      <c r="G65" s="17">
        <f>Details2!G1550</f>
        <v>16565</v>
      </c>
      <c r="H65" s="17">
        <f>Details2!H1550</f>
        <v>16727</v>
      </c>
      <c r="I65" s="17">
        <f>Details2!I1550</f>
        <v>16290</v>
      </c>
      <c r="J65" s="17">
        <f>Details2!J1550</f>
        <v>0</v>
      </c>
      <c r="K65" s="17">
        <f>Details2!K1550</f>
        <v>21740</v>
      </c>
    </row>
    <row r="66" spans="2:16" x14ac:dyDescent="0.2">
      <c r="B66" t="str">
        <f>Details2!B1551</f>
        <v>Air Force</v>
      </c>
      <c r="C66" s="2" t="str">
        <f>Details2!C1551</f>
        <v>0395</v>
      </c>
      <c r="D66" s="2" t="str">
        <f>Details2!D1551</f>
        <v>McChord AFB (62nd Medical Group)</v>
      </c>
      <c r="E66" s="2" t="str">
        <f>Details2!E1551</f>
        <v>C</v>
      </c>
      <c r="F66" s="17" t="str">
        <f>Details2!F1551</f>
        <v>NULL</v>
      </c>
      <c r="G66" s="17" t="str">
        <f>Details2!G1551</f>
        <v>NULL</v>
      </c>
      <c r="H66" s="17" t="str">
        <f>Details2!H1551</f>
        <v>NULL</v>
      </c>
      <c r="I66" s="17" t="str">
        <f>Details2!I1551</f>
        <v>NULL</v>
      </c>
      <c r="J66" s="17" t="str">
        <f>Details2!J1551</f>
        <v>NULL</v>
      </c>
      <c r="K66" s="17" t="str">
        <f>Details2!K1551</f>
        <v>NULL</v>
      </c>
    </row>
    <row r="67" spans="2:16" x14ac:dyDescent="0.2">
      <c r="B67" t="str">
        <f>Details2!B1552</f>
        <v>Air Force</v>
      </c>
      <c r="C67" s="2" t="str">
        <f>Details2!C1552</f>
        <v>0413</v>
      </c>
      <c r="D67" s="2" t="str">
        <f>Details2!D1552</f>
        <v>Bolling AFB (579th Medical Group)</v>
      </c>
      <c r="E67" s="2" t="str">
        <f>Details2!E1552</f>
        <v>C</v>
      </c>
      <c r="F67" s="17">
        <f>Details2!F1552</f>
        <v>3178</v>
      </c>
      <c r="G67" s="17">
        <f>Details2!G1552</f>
        <v>4998</v>
      </c>
      <c r="H67" s="17">
        <f>Details2!H1552</f>
        <v>3818</v>
      </c>
      <c r="I67" s="17">
        <f>Details2!I1552</f>
        <v>4629</v>
      </c>
      <c r="J67" s="17">
        <f>Details2!J1552</f>
        <v>4722</v>
      </c>
      <c r="K67" s="17">
        <f>Details2!K1552</f>
        <v>3766</v>
      </c>
    </row>
    <row r="68" spans="2:16" x14ac:dyDescent="0.2">
      <c r="B68" t="str">
        <f>Details2!B1553</f>
        <v>Air Force</v>
      </c>
      <c r="C68" s="2" t="str">
        <f>Details2!C1553</f>
        <v>0633</v>
      </c>
      <c r="D68" s="2" t="str">
        <f>Details2!D1553</f>
        <v>48th Med Group (Lakenhealth)</v>
      </c>
      <c r="E68" s="2" t="str">
        <f>Details2!E1553</f>
        <v>H</v>
      </c>
      <c r="F68" s="17" t="str">
        <f>Details2!F1553</f>
        <v>NULL</v>
      </c>
      <c r="G68" s="17" t="str">
        <f>Details2!G1553</f>
        <v>NULL</v>
      </c>
      <c r="H68" s="17" t="str">
        <f>Details2!H1553</f>
        <v>NULL</v>
      </c>
      <c r="I68" s="17">
        <f>Details2!I1553</f>
        <v>14208</v>
      </c>
      <c r="J68" s="17">
        <f>Details2!J1553</f>
        <v>13334</v>
      </c>
      <c r="K68" s="17">
        <f>Details2!K1553</f>
        <v>14196</v>
      </c>
    </row>
    <row r="69" spans="2:16" x14ac:dyDescent="0.2">
      <c r="B69" t="str">
        <f>Details2!B1554</f>
        <v>Air Force</v>
      </c>
      <c r="C69" s="2" t="str">
        <f>Details2!C1554</f>
        <v>0635</v>
      </c>
      <c r="D69" s="2" t="str">
        <f>Details2!D1554</f>
        <v>39th Med Group (Incirlik)</v>
      </c>
      <c r="E69" s="2" t="str">
        <f>Details2!E1554</f>
        <v>C</v>
      </c>
      <c r="F69" s="17" t="str">
        <f>Details2!F1554</f>
        <v>NULL</v>
      </c>
      <c r="G69" s="17" t="str">
        <f>Details2!G1554</f>
        <v>NULL</v>
      </c>
      <c r="H69" s="17" t="str">
        <f>Details2!H1554</f>
        <v>NULL</v>
      </c>
      <c r="I69" s="17">
        <f>Details2!I1554</f>
        <v>1598</v>
      </c>
      <c r="J69" s="17">
        <f>Details2!J1554</f>
        <v>208</v>
      </c>
      <c r="K69" s="17">
        <f>Details2!K1554</f>
        <v>138</v>
      </c>
    </row>
    <row r="70" spans="2:16" x14ac:dyDescent="0.2">
      <c r="B70" t="str">
        <f>Details2!B1555</f>
        <v>Air Force</v>
      </c>
      <c r="C70" s="2" t="str">
        <f>Details2!C1555</f>
        <v>0637</v>
      </c>
      <c r="D70" s="2" t="str">
        <f>Details2!D1555</f>
        <v>8th Med Group (Kunsan AB)</v>
      </c>
      <c r="E70" s="2" t="str">
        <f>Details2!E1555</f>
        <v>C</v>
      </c>
      <c r="F70" s="17" t="str">
        <f>Details2!F1555</f>
        <v>NULL</v>
      </c>
      <c r="G70" s="17" t="str">
        <f>Details2!G1555</f>
        <v>NULL</v>
      </c>
      <c r="H70" s="17" t="str">
        <f>Details2!H1555</f>
        <v>NULL</v>
      </c>
      <c r="I70" s="17">
        <f>Details2!I1555</f>
        <v>34</v>
      </c>
      <c r="J70" s="17">
        <f>Details2!J1555</f>
        <v>32</v>
      </c>
      <c r="K70" s="17">
        <f>Details2!K1555</f>
        <v>45</v>
      </c>
    </row>
    <row r="71" spans="2:16" x14ac:dyDescent="0.2">
      <c r="B71" t="str">
        <f>Details2!B1556</f>
        <v>Air Force</v>
      </c>
      <c r="C71" s="2" t="str">
        <f>Details2!C1556</f>
        <v>0638</v>
      </c>
      <c r="D71" s="2" t="str">
        <f>Details2!D1556</f>
        <v>51st Medical Group (Osan)</v>
      </c>
      <c r="E71" s="2" t="str">
        <f>Details2!E1556</f>
        <v>H</v>
      </c>
      <c r="F71" s="17" t="str">
        <f>Details2!F1556</f>
        <v>NULL</v>
      </c>
      <c r="G71" s="17" t="str">
        <f>Details2!G1556</f>
        <v>NULL</v>
      </c>
      <c r="H71" s="17" t="str">
        <f>Details2!H1556</f>
        <v>NULL</v>
      </c>
      <c r="I71" s="17">
        <f>Details2!I1556</f>
        <v>2625</v>
      </c>
      <c r="J71" s="17">
        <f>Details2!J1556</f>
        <v>2244</v>
      </c>
      <c r="K71" s="17" t="str">
        <f>Details2!K1556</f>
        <v>NULL</v>
      </c>
      <c r="M71" s="2"/>
      <c r="P71" s="2"/>
    </row>
    <row r="72" spans="2:16" x14ac:dyDescent="0.2">
      <c r="B72" t="str">
        <f>Details2!B1557</f>
        <v>Air Force</v>
      </c>
      <c r="C72" s="2" t="str">
        <f>Details2!C1557</f>
        <v>0639</v>
      </c>
      <c r="D72" s="2" t="str">
        <f>Details2!D1557</f>
        <v>35th Medical Group (Misawa)</v>
      </c>
      <c r="E72" s="2" t="str">
        <f>Details2!E1557</f>
        <v>H</v>
      </c>
      <c r="F72" s="17" t="str">
        <f>Details2!F1557</f>
        <v>NULL</v>
      </c>
      <c r="G72" s="17" t="str">
        <f>Details2!G1557</f>
        <v>NULL</v>
      </c>
      <c r="H72" s="17" t="str">
        <f>Details2!H1557</f>
        <v>NULL</v>
      </c>
      <c r="I72" s="17">
        <f>Details2!I1557</f>
        <v>4809</v>
      </c>
      <c r="J72" s="17">
        <f>Details2!J1557</f>
        <v>4830</v>
      </c>
      <c r="K72" s="17">
        <f>Details2!K1557</f>
        <v>5246</v>
      </c>
      <c r="M72" s="2"/>
      <c r="O72" s="4"/>
    </row>
    <row r="73" spans="2:16" x14ac:dyDescent="0.2">
      <c r="B73" t="str">
        <f>Details2!B1558</f>
        <v>Air Force</v>
      </c>
      <c r="C73" s="2" t="str">
        <f>Details2!C1558</f>
        <v>0640</v>
      </c>
      <c r="D73" s="2" t="str">
        <f>Details2!D1558</f>
        <v>374th Medical Group (Yokota)</v>
      </c>
      <c r="E73" s="2" t="str">
        <f>Details2!E1558</f>
        <v>H</v>
      </c>
      <c r="F73" s="17" t="str">
        <f>Details2!F1558</f>
        <v>NULL</v>
      </c>
      <c r="G73" s="17" t="str">
        <f>Details2!G1558</f>
        <v>NULL</v>
      </c>
      <c r="H73" s="17" t="str">
        <f>Details2!H1558</f>
        <v>NULL</v>
      </c>
      <c r="I73" s="17">
        <f>Details2!I1558</f>
        <v>5693</v>
      </c>
      <c r="J73" s="17">
        <f>Details2!J1558</f>
        <v>5806</v>
      </c>
      <c r="K73" s="17">
        <f>Details2!K1558</f>
        <v>5865</v>
      </c>
      <c r="L73" s="144"/>
      <c r="M73" s="2"/>
      <c r="O73" s="4"/>
    </row>
    <row r="74" spans="2:16" x14ac:dyDescent="0.2">
      <c r="B74" t="str">
        <f>Details2!B1559</f>
        <v>Air Force</v>
      </c>
      <c r="C74" s="2" t="str">
        <f>Details2!C1559</f>
        <v>0799</v>
      </c>
      <c r="D74" s="2" t="str">
        <f>Details2!D1559</f>
        <v>470th Med Group (Geilenkirchen AB)</v>
      </c>
      <c r="E74" s="2" t="str">
        <f>Details2!E1559</f>
        <v>C</v>
      </c>
      <c r="F74" s="17" t="str">
        <f>Details2!F1559</f>
        <v>NULL</v>
      </c>
      <c r="G74" s="17" t="str">
        <f>Details2!G1559</f>
        <v>NULL</v>
      </c>
      <c r="H74" s="17" t="str">
        <f>Details2!H1559</f>
        <v>NULL</v>
      </c>
      <c r="I74" s="17" t="str">
        <f>Details2!I1559</f>
        <v>NULL</v>
      </c>
      <c r="J74" s="17" t="str">
        <f>Details2!J1559</f>
        <v>NULL</v>
      </c>
      <c r="K74" s="17" t="str">
        <f>Details2!K1559</f>
        <v>NULL</v>
      </c>
      <c r="M74" s="2"/>
      <c r="O74" s="4"/>
    </row>
    <row r="75" spans="2:16" x14ac:dyDescent="0.2">
      <c r="B75" t="str">
        <f>Details2!B1560</f>
        <v>Air Force</v>
      </c>
      <c r="C75" s="2" t="str">
        <f>Details2!C1560</f>
        <v>0802</v>
      </c>
      <c r="D75" s="2" t="str">
        <f>Details2!D1560</f>
        <v>Andersen JB (36th Med Group)</v>
      </c>
      <c r="E75" s="2" t="str">
        <f>Details2!E1560</f>
        <v>C</v>
      </c>
      <c r="F75" s="17" t="str">
        <f>Details2!F1560</f>
        <v>NULL</v>
      </c>
      <c r="G75" s="17" t="str">
        <f>Details2!G1560</f>
        <v>NULL</v>
      </c>
      <c r="H75" s="17" t="str">
        <f>Details2!H1560</f>
        <v>NULL</v>
      </c>
      <c r="I75" s="17">
        <f>Details2!I1560</f>
        <v>2578</v>
      </c>
      <c r="J75" s="17">
        <f>Details2!J1560</f>
        <v>2297</v>
      </c>
      <c r="K75" s="17">
        <f>Details2!K1560</f>
        <v>2301</v>
      </c>
      <c r="M75" s="2"/>
      <c r="O75" s="4"/>
    </row>
    <row r="76" spans="2:16" x14ac:dyDescent="0.2">
      <c r="B76" t="str">
        <f>Details2!B1561</f>
        <v>Air Force</v>
      </c>
      <c r="C76" s="2" t="str">
        <f>Details2!C1561</f>
        <v>0804</v>
      </c>
      <c r="D76" s="2" t="str">
        <f>Details2!D1561</f>
        <v>18th Medical Group (Kadena AB)</v>
      </c>
      <c r="E76" s="2" t="str">
        <f>Details2!E1561</f>
        <v>C</v>
      </c>
      <c r="F76" s="17" t="str">
        <f>Details2!F1561</f>
        <v>NULL</v>
      </c>
      <c r="G76" s="17" t="str">
        <f>Details2!G1561</f>
        <v>NULL</v>
      </c>
      <c r="H76" s="17" t="str">
        <f>Details2!H1561</f>
        <v>NULL</v>
      </c>
      <c r="I76" s="17">
        <f>Details2!I1561</f>
        <v>6748</v>
      </c>
      <c r="J76" s="17">
        <f>Details2!J1561</f>
        <v>6912</v>
      </c>
      <c r="K76" s="17">
        <f>Details2!K1561</f>
        <v>6536</v>
      </c>
      <c r="M76" s="2"/>
      <c r="O76" s="4"/>
    </row>
    <row r="77" spans="2:16" x14ac:dyDescent="0.2">
      <c r="B77" t="str">
        <f>Details2!B1562</f>
        <v>Air Force</v>
      </c>
      <c r="C77" s="2" t="str">
        <f>Details2!C1562</f>
        <v>0805</v>
      </c>
      <c r="D77" s="2" t="str">
        <f>Details2!D1562</f>
        <v>52nd Medical Group (Spangdahlem)</v>
      </c>
      <c r="E77" s="2" t="str">
        <f>Details2!E1562</f>
        <v>C</v>
      </c>
      <c r="F77" s="17" t="str">
        <f>Details2!F1562</f>
        <v>NULL</v>
      </c>
      <c r="G77" s="17" t="str">
        <f>Details2!G1562</f>
        <v>NULL</v>
      </c>
      <c r="H77" s="17" t="str">
        <f>Details2!H1562</f>
        <v>NULL</v>
      </c>
      <c r="I77" s="17">
        <f>Details2!I1562</f>
        <v>3434</v>
      </c>
      <c r="J77" s="17">
        <f>Details2!J1562</f>
        <v>3462</v>
      </c>
      <c r="K77" s="17">
        <f>Details2!K1562</f>
        <v>3545</v>
      </c>
      <c r="M77" s="2"/>
    </row>
    <row r="78" spans="2:16" x14ac:dyDescent="0.2">
      <c r="B78" t="str">
        <f>Details2!B1563</f>
        <v>Air Force</v>
      </c>
      <c r="C78" s="2" t="str">
        <f>Details2!C1563</f>
        <v>0806</v>
      </c>
      <c r="D78" s="2" t="str">
        <f>Details2!D1563</f>
        <v>86th Medical Group-Ramstein (Ramstein AB)</v>
      </c>
      <c r="E78" s="2" t="str">
        <f>Details2!E1563</f>
        <v>C</v>
      </c>
      <c r="F78" s="17" t="str">
        <f>Details2!F1563</f>
        <v>NULL</v>
      </c>
      <c r="G78" s="17" t="str">
        <f>Details2!G1563</f>
        <v>NULL</v>
      </c>
      <c r="H78" s="17" t="str">
        <f>Details2!H1563</f>
        <v>NULL</v>
      </c>
      <c r="I78" s="17">
        <f>Details2!I1563</f>
        <v>7826</v>
      </c>
      <c r="J78" s="17">
        <f>Details2!J1563</f>
        <v>7112</v>
      </c>
      <c r="K78" s="17">
        <f>Details2!K1563</f>
        <v>7763</v>
      </c>
      <c r="M78" s="2"/>
    </row>
    <row r="79" spans="2:16" x14ac:dyDescent="0.2">
      <c r="B79" t="str">
        <f>Details2!B1564</f>
        <v>Air Force</v>
      </c>
      <c r="C79" s="2" t="str">
        <f>Details2!C1564</f>
        <v>0808</v>
      </c>
      <c r="D79" s="2" t="str">
        <f>Details2!D1564</f>
        <v>31st Medical Group (Aviano)</v>
      </c>
      <c r="E79" s="2" t="str">
        <f>Details2!E1564</f>
        <v>H</v>
      </c>
      <c r="F79" s="17" t="str">
        <f>Details2!F1564</f>
        <v>NULL</v>
      </c>
      <c r="G79" s="17" t="str">
        <f>Details2!G1564</f>
        <v>NULL</v>
      </c>
      <c r="H79" s="17" t="str">
        <f>Details2!H1564</f>
        <v>NULL</v>
      </c>
      <c r="I79" s="17">
        <f>Details2!I1564</f>
        <v>5629</v>
      </c>
      <c r="J79" s="17">
        <f>Details2!J1564</f>
        <v>4809</v>
      </c>
      <c r="K79" s="17" t="str">
        <f>Details2!K1564</f>
        <v>NULL</v>
      </c>
      <c r="M79" s="2"/>
      <c r="N79" s="9"/>
    </row>
    <row r="80" spans="2:16" x14ac:dyDescent="0.2">
      <c r="B80" t="str">
        <f>Details2!B1565</f>
        <v>Air Force</v>
      </c>
      <c r="C80" s="2" t="str">
        <f>Details2!C1565</f>
        <v>7139</v>
      </c>
      <c r="D80" s="2" t="str">
        <f>Details2!D1565</f>
        <v>Hurlburt FLD (1st Special Operations Medical Group)</v>
      </c>
      <c r="E80" s="2" t="str">
        <f>Details2!E1565</f>
        <v>C</v>
      </c>
      <c r="F80" s="17">
        <f>Details2!F1565</f>
        <v>4642</v>
      </c>
      <c r="G80" s="17">
        <f>Details2!G1565</f>
        <v>4540</v>
      </c>
      <c r="H80" s="17">
        <f>Details2!H1565</f>
        <v>4237</v>
      </c>
      <c r="I80" s="17">
        <f>Details2!I1565</f>
        <v>3845</v>
      </c>
      <c r="J80" s="17">
        <f>Details2!J1565</f>
        <v>5149</v>
      </c>
      <c r="K80" s="17">
        <f>Details2!K1565</f>
        <v>5095</v>
      </c>
      <c r="N80" s="9"/>
    </row>
    <row r="81" spans="2:14" x14ac:dyDescent="0.2">
      <c r="B81" t="str">
        <f>Details2!B1566</f>
        <v>Air Force</v>
      </c>
      <c r="C81" s="2" t="str">
        <f>Details2!C1566</f>
        <v>7200</v>
      </c>
      <c r="D81" s="2" t="str">
        <f>Details2!D1566</f>
        <v>Buckley AFB (460th Medical Squadron)</v>
      </c>
      <c r="E81" s="2" t="str">
        <f>Details2!E1566</f>
        <v>C</v>
      </c>
      <c r="F81" s="17">
        <f>Details2!F1566</f>
        <v>6442</v>
      </c>
      <c r="G81" s="17">
        <f>Details2!G1566</f>
        <v>3808</v>
      </c>
      <c r="H81" s="17">
        <f>Details2!H1566</f>
        <v>8851</v>
      </c>
      <c r="I81" s="17">
        <f>Details2!I1566</f>
        <v>2734</v>
      </c>
      <c r="J81" s="17">
        <f>Details2!J1566</f>
        <v>3178</v>
      </c>
      <c r="K81" s="17">
        <f>Details2!K1566</f>
        <v>2353</v>
      </c>
      <c r="N81" s="9"/>
    </row>
    <row r="82" spans="2:14" x14ac:dyDescent="0.2">
      <c r="B82" t="str">
        <f>Details2!B1567</f>
        <v>ALL</v>
      </c>
      <c r="C82" s="2" t="str">
        <f>Details2!C1567</f>
        <v>0000</v>
      </c>
      <c r="D82" s="2" t="str">
        <f>Details2!D1567</f>
        <v>UBO Administrator</v>
      </c>
      <c r="E82" s="2" t="str">
        <f>Details2!E1567</f>
        <v>NULL</v>
      </c>
      <c r="F82" s="17" t="str">
        <f>Details2!F1567</f>
        <v>NULL</v>
      </c>
      <c r="G82" s="17" t="str">
        <f>Details2!G1567</f>
        <v>NULL</v>
      </c>
      <c r="H82" s="17" t="str">
        <f>Details2!H1567</f>
        <v>NULL</v>
      </c>
      <c r="I82" s="17" t="str">
        <f>Details2!I1567</f>
        <v>NULL</v>
      </c>
      <c r="J82" s="17" t="str">
        <f>Details2!J1567</f>
        <v>NULL</v>
      </c>
      <c r="K82" s="17" t="str">
        <f>Details2!K1567</f>
        <v>NULL</v>
      </c>
      <c r="L82" s="18"/>
      <c r="M82" s="9"/>
      <c r="N82" s="9"/>
    </row>
    <row r="83" spans="2:14" x14ac:dyDescent="0.2">
      <c r="B83" t="str">
        <f>Details2!B1568</f>
        <v>Army</v>
      </c>
      <c r="C83" s="2" t="str">
        <f>Details2!C1568</f>
        <v>0001</v>
      </c>
      <c r="D83" s="2" t="str">
        <f>Details2!D1568</f>
        <v>Redstone Arsenal (Fox Army Health Clinic)</v>
      </c>
      <c r="E83" s="2" t="str">
        <f>Details2!E1568</f>
        <v>C</v>
      </c>
      <c r="F83" s="17">
        <f>Details2!F1568</f>
        <v>22754</v>
      </c>
      <c r="G83" s="17">
        <f>Details2!G1568</f>
        <v>11500</v>
      </c>
      <c r="H83" s="17">
        <f>Details2!H1568</f>
        <v>10585</v>
      </c>
      <c r="I83" s="17">
        <f>Details2!I1568</f>
        <v>11248</v>
      </c>
      <c r="J83" s="17">
        <f>Details2!J1568</f>
        <v>12000</v>
      </c>
      <c r="K83" s="17">
        <f>Details2!K1568</f>
        <v>6462</v>
      </c>
      <c r="L83" s="18"/>
      <c r="M83" s="9"/>
    </row>
    <row r="84" spans="2:14" x14ac:dyDescent="0.2">
      <c r="B84" t="str">
        <f>Details2!B1569</f>
        <v>Army</v>
      </c>
      <c r="C84" s="2" t="str">
        <f>Details2!C1569</f>
        <v>0002</v>
      </c>
      <c r="D84" s="2" t="str">
        <f>Details2!D1569</f>
        <v>Ft. McClellan (Patterson ACH)</v>
      </c>
      <c r="E84" s="2" t="str">
        <f>Details2!E1569</f>
        <v>I</v>
      </c>
      <c r="F84" s="17" t="str">
        <f>Details2!F1569</f>
        <v>NULL</v>
      </c>
      <c r="G84" s="17" t="str">
        <f>Details2!G1569</f>
        <v>NULL</v>
      </c>
      <c r="H84" s="17" t="str">
        <f>Details2!H1569</f>
        <v>NULL</v>
      </c>
      <c r="I84" s="17" t="str">
        <f>Details2!I1569</f>
        <v>NULL</v>
      </c>
      <c r="J84" s="17" t="str">
        <f>Details2!J1569</f>
        <v>NULL</v>
      </c>
      <c r="K84" s="17" t="str">
        <f>Details2!K1569</f>
        <v>NULL</v>
      </c>
      <c r="L84" s="18"/>
      <c r="M84" s="9"/>
      <c r="N84" s="3"/>
    </row>
    <row r="85" spans="2:14" x14ac:dyDescent="0.2">
      <c r="B85" t="str">
        <f>Details2!B1570</f>
        <v>Army</v>
      </c>
      <c r="C85" s="2" t="str">
        <f>Details2!C1570</f>
        <v>0003</v>
      </c>
      <c r="D85" s="2" t="str">
        <f>Details2!D1570</f>
        <v>Ft. Rucker (Lyster Army Health Clinic)</v>
      </c>
      <c r="E85" s="2" t="str">
        <f>Details2!E1570</f>
        <v>C</v>
      </c>
      <c r="F85" s="17">
        <f>Details2!F1570</f>
        <v>20028</v>
      </c>
      <c r="G85" s="17">
        <f>Details2!G1570</f>
        <v>11567</v>
      </c>
      <c r="H85" s="17">
        <f>Details2!H1570</f>
        <v>12833</v>
      </c>
      <c r="I85" s="17">
        <f>Details2!I1570</f>
        <v>19235</v>
      </c>
      <c r="J85" s="17">
        <f>Details2!J1570</f>
        <v>19679</v>
      </c>
      <c r="K85" s="17">
        <f>Details2!K1570</f>
        <v>8574</v>
      </c>
      <c r="L85" s="18"/>
      <c r="M85" s="9"/>
      <c r="N85" s="3"/>
    </row>
    <row r="86" spans="2:14" x14ac:dyDescent="0.2">
      <c r="B86" t="str">
        <f>Details2!B1571</f>
        <v>Army</v>
      </c>
      <c r="C86" s="2" t="str">
        <f>Details2!C1571</f>
        <v>0005</v>
      </c>
      <c r="D86" s="2" t="str">
        <f>Details2!D1571</f>
        <v>Ft. Wainwright (Bassett Army Community Hospital)</v>
      </c>
      <c r="E86" s="2" t="str">
        <f>Details2!E1571</f>
        <v>H</v>
      </c>
      <c r="F86" s="17">
        <f>Details2!F1571</f>
        <v>26650</v>
      </c>
      <c r="G86" s="17">
        <f>Details2!G1571</f>
        <v>19136</v>
      </c>
      <c r="H86" s="17">
        <f>Details2!H1571</f>
        <v>17632</v>
      </c>
      <c r="I86" s="17">
        <f>Details2!I1571</f>
        <v>19344</v>
      </c>
      <c r="J86" s="17">
        <f>Details2!J1571</f>
        <v>18586</v>
      </c>
      <c r="K86" s="17">
        <f>Details2!K1571</f>
        <v>17363</v>
      </c>
      <c r="N86" s="3"/>
    </row>
    <row r="87" spans="2:14" x14ac:dyDescent="0.2">
      <c r="B87" t="str">
        <f>Details2!B1572</f>
        <v>Army</v>
      </c>
      <c r="C87" s="2" t="str">
        <f>Details2!C1572</f>
        <v>0008</v>
      </c>
      <c r="D87" s="2" t="str">
        <f>Details2!D1572</f>
        <v>Ft. Huachuca (Bliss Army Health Clinic)</v>
      </c>
      <c r="E87" s="2" t="str">
        <f>Details2!E1572</f>
        <v>C</v>
      </c>
      <c r="F87" s="17">
        <f>Details2!F1572</f>
        <v>17651</v>
      </c>
      <c r="G87" s="17">
        <f>Details2!G1572</f>
        <v>9274</v>
      </c>
      <c r="H87" s="17">
        <f>Details2!H1572</f>
        <v>9444</v>
      </c>
      <c r="I87" s="17">
        <f>Details2!I1572</f>
        <v>9119</v>
      </c>
      <c r="J87" s="17">
        <f>Details2!J1572</f>
        <v>8992</v>
      </c>
      <c r="K87" s="17">
        <f>Details2!K1572</f>
        <v>5689</v>
      </c>
      <c r="L87" s="40"/>
      <c r="M87" s="3"/>
      <c r="N87" s="3"/>
    </row>
    <row r="88" spans="2:14" x14ac:dyDescent="0.2">
      <c r="B88" t="str">
        <f>Details2!B1573</f>
        <v>Army</v>
      </c>
      <c r="C88" s="2" t="str">
        <f>Details2!C1573</f>
        <v>0032</v>
      </c>
      <c r="D88" s="2" t="str">
        <f>Details2!D1573</f>
        <v>Ft. Carson (Evans Army Community Hospital)</v>
      </c>
      <c r="E88" s="2" t="str">
        <f>Details2!E1573</f>
        <v>H</v>
      </c>
      <c r="F88" s="17">
        <f>Details2!F1573</f>
        <v>98159</v>
      </c>
      <c r="G88" s="17">
        <f>Details2!G1573</f>
        <v>68036</v>
      </c>
      <c r="H88" s="17">
        <f>Details2!H1573</f>
        <v>72563</v>
      </c>
      <c r="I88" s="17">
        <f>Details2!I1573</f>
        <v>56783</v>
      </c>
      <c r="J88" s="17">
        <f>Details2!J1573</f>
        <v>62000</v>
      </c>
      <c r="K88" s="17">
        <f>Details2!K1573</f>
        <v>47150</v>
      </c>
      <c r="L88" s="40"/>
      <c r="M88" s="3"/>
    </row>
    <row r="89" spans="2:14" x14ac:dyDescent="0.2">
      <c r="B89" t="str">
        <f>Details2!B1574</f>
        <v>Army</v>
      </c>
      <c r="C89" s="2" t="str">
        <f>Details2!C1574</f>
        <v>0037</v>
      </c>
      <c r="D89" s="2" t="str">
        <f>Details2!D1574</f>
        <v>Washington D.C. (Walter Reed Army Medical Center)</v>
      </c>
      <c r="E89" s="2" t="str">
        <f>Details2!E1574</f>
        <v>I</v>
      </c>
      <c r="F89" s="17">
        <f>Details2!F1574</f>
        <v>0</v>
      </c>
      <c r="G89" s="17" t="str">
        <f>Details2!G1574</f>
        <v>NULL</v>
      </c>
      <c r="H89" s="17" t="str">
        <f>Details2!H1574</f>
        <v>NULL</v>
      </c>
      <c r="I89" s="17" t="str">
        <f>Details2!I1574</f>
        <v>NULL</v>
      </c>
      <c r="J89" s="17" t="str">
        <f>Details2!J1574</f>
        <v>NULL</v>
      </c>
      <c r="K89" s="17" t="str">
        <f>Details2!K1574</f>
        <v>NULL</v>
      </c>
      <c r="L89" s="40"/>
      <c r="M89" s="3"/>
    </row>
    <row r="90" spans="2:14" x14ac:dyDescent="0.2">
      <c r="B90" t="str">
        <f>Details2!B1575</f>
        <v>Army</v>
      </c>
      <c r="C90" s="2" t="str">
        <f>Details2!C1575</f>
        <v>0047</v>
      </c>
      <c r="D90" s="2" t="str">
        <f>Details2!D1575</f>
        <v>Ft. Gordon (AMC Eisenhower-Gordon)</v>
      </c>
      <c r="E90" s="2" t="str">
        <f>Details2!E1575</f>
        <v>H</v>
      </c>
      <c r="F90" s="17">
        <f>Details2!F1575</f>
        <v>87449</v>
      </c>
      <c r="G90" s="17">
        <f>Details2!G1575</f>
        <v>58430</v>
      </c>
      <c r="H90" s="17">
        <f>Details2!H1575</f>
        <v>60715</v>
      </c>
      <c r="I90" s="17">
        <f>Details2!I1575</f>
        <v>87677</v>
      </c>
      <c r="J90" s="17">
        <f>Details2!J1575</f>
        <v>95658</v>
      </c>
      <c r="K90" s="17">
        <f>Details2!K1575</f>
        <v>62660</v>
      </c>
      <c r="L90" s="40"/>
      <c r="M90" s="3"/>
    </row>
    <row r="91" spans="2:14" x14ac:dyDescent="0.2">
      <c r="B91" t="str">
        <f>Details2!B1576</f>
        <v>Army</v>
      </c>
      <c r="C91" s="2" t="str">
        <f>Details2!C1576</f>
        <v>0048</v>
      </c>
      <c r="D91" s="2" t="str">
        <f>Details2!D1576</f>
        <v>Ft. Benning (ACH Martin-Benning)</v>
      </c>
      <c r="E91" s="2" t="str">
        <f>Details2!E1576</f>
        <v>H</v>
      </c>
      <c r="F91" s="17">
        <f>Details2!F1576</f>
        <v>66242</v>
      </c>
      <c r="G91" s="17">
        <f>Details2!G1576</f>
        <v>45442</v>
      </c>
      <c r="H91" s="17">
        <f>Details2!H1576</f>
        <v>44457</v>
      </c>
      <c r="I91" s="17">
        <f>Details2!I1576</f>
        <v>56527</v>
      </c>
      <c r="J91" s="17">
        <f>Details2!J1576</f>
        <v>51021</v>
      </c>
      <c r="K91" s="17">
        <f>Details2!K1576</f>
        <v>40942</v>
      </c>
    </row>
    <row r="92" spans="2:14" x14ac:dyDescent="0.2">
      <c r="B92" t="str">
        <f>Details2!B1577</f>
        <v>Army</v>
      </c>
      <c r="C92" s="2" t="str">
        <f>Details2!C1577</f>
        <v>0049</v>
      </c>
      <c r="D92" s="2" t="str">
        <f>Details2!D1577</f>
        <v>Ft. Stewart (Winn Army Community Hospital)</v>
      </c>
      <c r="E92" s="2" t="str">
        <f>Details2!E1577</f>
        <v>H</v>
      </c>
      <c r="F92" s="17">
        <f>Details2!F1577</f>
        <v>53570</v>
      </c>
      <c r="G92" s="17">
        <f>Details2!G1577</f>
        <v>49167</v>
      </c>
      <c r="H92" s="17">
        <f>Details2!H1577</f>
        <v>53366</v>
      </c>
      <c r="I92" s="17">
        <f>Details2!I1577</f>
        <v>51694</v>
      </c>
      <c r="J92" s="17">
        <f>Details2!J1577</f>
        <v>44748</v>
      </c>
      <c r="K92" s="17">
        <f>Details2!K1577</f>
        <v>38521</v>
      </c>
    </row>
    <row r="93" spans="2:14" x14ac:dyDescent="0.2">
      <c r="B93" t="str">
        <f>Details2!B1578</f>
        <v>Army</v>
      </c>
      <c r="C93" s="2" t="str">
        <f>Details2!C1578</f>
        <v>0052</v>
      </c>
      <c r="D93" s="2" t="str">
        <f>Details2!D1578</f>
        <v>Ft. Shafter (Tripler Army Medical Center)</v>
      </c>
      <c r="E93" s="2" t="str">
        <f>Details2!E1578</f>
        <v>H</v>
      </c>
      <c r="F93" s="17">
        <f>Details2!F1578</f>
        <v>92365</v>
      </c>
      <c r="G93" s="17">
        <f>Details2!G1578</f>
        <v>107425</v>
      </c>
      <c r="H93" s="17">
        <f>Details2!H1578</f>
        <v>103634</v>
      </c>
      <c r="I93" s="17">
        <f>Details2!I1578</f>
        <v>103520</v>
      </c>
      <c r="J93" s="17">
        <f>Details2!J1578</f>
        <v>87117</v>
      </c>
      <c r="K93" s="17">
        <f>Details2!K1578</f>
        <v>62398</v>
      </c>
    </row>
    <row r="94" spans="2:14" x14ac:dyDescent="0.2">
      <c r="B94" t="str">
        <f>Details2!B1579</f>
        <v>Army</v>
      </c>
      <c r="C94" s="2" t="str">
        <f>Details2!C1579</f>
        <v>0057</v>
      </c>
      <c r="D94" s="2" t="str">
        <f>Details2!D1579</f>
        <v>Ft. Riley (Irwin Army Community Hospital)</v>
      </c>
      <c r="E94" s="2" t="str">
        <f>Details2!E1579</f>
        <v>H</v>
      </c>
      <c r="F94" s="17">
        <f>Details2!F1579</f>
        <v>41360</v>
      </c>
      <c r="G94" s="17">
        <f>Details2!G1579</f>
        <v>41970</v>
      </c>
      <c r="H94" s="17">
        <f>Details2!H1579</f>
        <v>39518</v>
      </c>
      <c r="I94" s="17">
        <f>Details2!I1579</f>
        <v>36893</v>
      </c>
      <c r="J94" s="17">
        <f>Details2!J1579</f>
        <v>29070</v>
      </c>
      <c r="K94" s="17">
        <f>Details2!K1579</f>
        <v>31661</v>
      </c>
    </row>
    <row r="95" spans="2:14" x14ac:dyDescent="0.2">
      <c r="B95" t="str">
        <f>Details2!B1580</f>
        <v>Army</v>
      </c>
      <c r="C95" s="2" t="str">
        <f>Details2!C1580</f>
        <v>0058</v>
      </c>
      <c r="D95" s="2" t="str">
        <f>Details2!D1580</f>
        <v>Ft. Leavenworth (Munson Army Health Clinic)</v>
      </c>
      <c r="E95" s="2" t="str">
        <f>Details2!E1580</f>
        <v>C</v>
      </c>
      <c r="F95" s="17">
        <f>Details2!F1580</f>
        <v>25513</v>
      </c>
      <c r="G95" s="17">
        <f>Details2!G1580</f>
        <v>15091</v>
      </c>
      <c r="H95" s="17">
        <f>Details2!H1580</f>
        <v>12176</v>
      </c>
      <c r="I95" s="17" t="str">
        <f>Details2!I1580</f>
        <v>NULL</v>
      </c>
      <c r="J95" s="17">
        <f>Details2!J1580</f>
        <v>18044</v>
      </c>
      <c r="K95" s="17">
        <f>Details2!K1580</f>
        <v>11226</v>
      </c>
    </row>
    <row r="96" spans="2:14" x14ac:dyDescent="0.2">
      <c r="B96" t="str">
        <f>Details2!B1581</f>
        <v>Army</v>
      </c>
      <c r="C96" s="2" t="str">
        <f>Details2!C1581</f>
        <v>0060</v>
      </c>
      <c r="D96" s="2" t="str">
        <f>Details2!D1581</f>
        <v>Ft. Campbell (Blanchfield Army Comm Hospital)</v>
      </c>
      <c r="E96" s="2" t="str">
        <f>Details2!E1581</f>
        <v>H</v>
      </c>
      <c r="F96" s="17">
        <f>Details2!F1581</f>
        <v>108440</v>
      </c>
      <c r="G96" s="17">
        <f>Details2!G1581</f>
        <v>65126</v>
      </c>
      <c r="H96" s="17">
        <f>Details2!H1581</f>
        <v>67701</v>
      </c>
      <c r="I96" s="17">
        <f>Details2!I1581</f>
        <v>86400</v>
      </c>
      <c r="J96" s="17">
        <f>Details2!J1581</f>
        <v>87819</v>
      </c>
      <c r="K96" s="17">
        <f>Details2!K1581</f>
        <v>88198</v>
      </c>
    </row>
    <row r="97" spans="2:11" x14ac:dyDescent="0.2">
      <c r="B97" t="str">
        <f>Details2!B1582</f>
        <v>Army</v>
      </c>
      <c r="C97" s="2" t="str">
        <f>Details2!C1582</f>
        <v>0061</v>
      </c>
      <c r="D97" s="2" t="str">
        <f>Details2!D1582</f>
        <v>Ft. Knox (Ireland Army Community Hospital)</v>
      </c>
      <c r="E97" s="2" t="str">
        <f>Details2!E1582</f>
        <v>H</v>
      </c>
      <c r="F97" s="17">
        <f>Details2!F1582</f>
        <v>41163</v>
      </c>
      <c r="G97" s="17">
        <f>Details2!G1582</f>
        <v>44626</v>
      </c>
      <c r="H97" s="17">
        <f>Details2!H1582</f>
        <v>40238</v>
      </c>
      <c r="I97" s="17">
        <f>Details2!I1582</f>
        <v>25265</v>
      </c>
      <c r="J97" s="17">
        <f>Details2!J1582</f>
        <v>31653</v>
      </c>
      <c r="K97" s="17">
        <f>Details2!K1582</f>
        <v>16898</v>
      </c>
    </row>
    <row r="98" spans="2:11" x14ac:dyDescent="0.2">
      <c r="B98" t="str">
        <f>Details2!B1583</f>
        <v>Army</v>
      </c>
      <c r="C98" s="2" t="str">
        <f>Details2!C1583</f>
        <v>0064</v>
      </c>
      <c r="D98" s="2" t="str">
        <f>Details2!D1583</f>
        <v>Ft. Polk (Bayne-Jones Army Community Hospital)</v>
      </c>
      <c r="E98" s="2" t="str">
        <f>Details2!E1583</f>
        <v>H</v>
      </c>
      <c r="F98" s="17">
        <f>Details2!F1583</f>
        <v>32406</v>
      </c>
      <c r="G98" s="17">
        <f>Details2!G1583</f>
        <v>21056</v>
      </c>
      <c r="H98" s="17">
        <f>Details2!H1583</f>
        <v>21125</v>
      </c>
      <c r="I98" s="17">
        <f>Details2!I1583</f>
        <v>21009</v>
      </c>
      <c r="J98" s="17">
        <f>Details2!J1583</f>
        <v>24272</v>
      </c>
      <c r="K98" s="17">
        <f>Details2!K1583</f>
        <v>26462</v>
      </c>
    </row>
    <row r="99" spans="2:11" x14ac:dyDescent="0.2">
      <c r="B99" t="str">
        <f>Details2!B1584</f>
        <v>Army</v>
      </c>
      <c r="C99" s="2" t="str">
        <f>Details2!C1584</f>
        <v>0069</v>
      </c>
      <c r="D99" s="2" t="str">
        <f>Details2!D1584</f>
        <v>Ft. Meade (Kimbrough Ambulatory Care Center)</v>
      </c>
      <c r="E99" s="2" t="str">
        <f>Details2!E1584</f>
        <v>C</v>
      </c>
      <c r="F99" s="17">
        <f>Details2!F1584</f>
        <v>44595</v>
      </c>
      <c r="G99" s="17">
        <f>Details2!G1584</f>
        <v>33342</v>
      </c>
      <c r="H99" s="17">
        <f>Details2!H1584</f>
        <v>35179</v>
      </c>
      <c r="I99" s="17">
        <f>Details2!I1584</f>
        <v>21184</v>
      </c>
      <c r="J99" s="17">
        <f>Details2!J1584</f>
        <v>19129</v>
      </c>
      <c r="K99" s="17">
        <f>Details2!K1584</f>
        <v>10234</v>
      </c>
    </row>
    <row r="100" spans="2:11" x14ac:dyDescent="0.2">
      <c r="B100" t="str">
        <f>Details2!B1585</f>
        <v>Army</v>
      </c>
      <c r="C100" s="2" t="str">
        <f>Details2!C1585</f>
        <v>0075</v>
      </c>
      <c r="D100" s="2" t="str">
        <f>Details2!D1585</f>
        <v>Ft. Leonard Wood (Wood Army Community Hospital)</v>
      </c>
      <c r="E100" s="2" t="str">
        <f>Details2!E1585</f>
        <v>H</v>
      </c>
      <c r="F100" s="17">
        <f>Details2!F1585</f>
        <v>26720</v>
      </c>
      <c r="G100" s="17">
        <f>Details2!G1585</f>
        <v>30081</v>
      </c>
      <c r="H100" s="17">
        <f>Details2!H1585</f>
        <v>32777</v>
      </c>
      <c r="I100" s="17" t="str">
        <f>Details2!I1585</f>
        <v>NULL</v>
      </c>
      <c r="J100" s="17">
        <f>Details2!J1585</f>
        <v>132833</v>
      </c>
      <c r="K100" s="17">
        <f>Details2!K1585</f>
        <v>27436</v>
      </c>
    </row>
    <row r="101" spans="2:11" x14ac:dyDescent="0.2">
      <c r="B101" t="str">
        <f>Details2!B1586</f>
        <v>Army</v>
      </c>
      <c r="C101" s="2" t="str">
        <f>Details2!C1586</f>
        <v>0081</v>
      </c>
      <c r="D101" s="2" t="str">
        <f>Details2!D1586</f>
        <v>Ft. Monmouth (Patterson Army Health Clinic)</v>
      </c>
      <c r="E101" s="2" t="str">
        <f>Details2!E1586</f>
        <v>I</v>
      </c>
      <c r="F101" s="17" t="str">
        <f>Details2!F1586</f>
        <v>NULL</v>
      </c>
      <c r="G101" s="17" t="str">
        <f>Details2!G1586</f>
        <v>NULL</v>
      </c>
      <c r="H101" s="17" t="str">
        <f>Details2!H1586</f>
        <v>NULL</v>
      </c>
      <c r="I101" s="17" t="str">
        <f>Details2!I1586</f>
        <v>NULL</v>
      </c>
      <c r="J101" s="17" t="str">
        <f>Details2!J1586</f>
        <v>NULL</v>
      </c>
      <c r="K101" s="17" t="str">
        <f>Details2!K1586</f>
        <v>NULL</v>
      </c>
    </row>
    <row r="102" spans="2:11" x14ac:dyDescent="0.2">
      <c r="B102" t="str">
        <f>Details2!B1587</f>
        <v>Army</v>
      </c>
      <c r="C102" s="2" t="str">
        <f>Details2!C1587</f>
        <v>0086</v>
      </c>
      <c r="D102" s="2" t="str">
        <f>Details2!D1587</f>
        <v>West Point (Keller Army Community Hospital)</v>
      </c>
      <c r="E102" s="2" t="str">
        <f>Details2!E1587</f>
        <v>H</v>
      </c>
      <c r="F102" s="17">
        <f>Details2!F1587</f>
        <v>11736</v>
      </c>
      <c r="G102" s="17">
        <f>Details2!G1587</f>
        <v>7626</v>
      </c>
      <c r="H102" s="17">
        <f>Details2!H1587</f>
        <v>7347</v>
      </c>
      <c r="I102" s="17">
        <f>Details2!I1587</f>
        <v>10720</v>
      </c>
      <c r="J102" s="17">
        <f>Details2!J1587</f>
        <v>9620</v>
      </c>
      <c r="K102" s="17">
        <f>Details2!K1587</f>
        <v>8084</v>
      </c>
    </row>
    <row r="103" spans="2:11" x14ac:dyDescent="0.2">
      <c r="B103" t="str">
        <f>Details2!B1588</f>
        <v>Army</v>
      </c>
      <c r="C103" s="2" t="str">
        <f>Details2!C1588</f>
        <v>0089</v>
      </c>
      <c r="D103" s="2" t="str">
        <f>Details2!D1588</f>
        <v>Ft. Bragg (Womack Army Medical Center)</v>
      </c>
      <c r="E103" s="2" t="str">
        <f>Details2!E1588</f>
        <v>H</v>
      </c>
      <c r="F103" s="17">
        <f>Details2!F1588</f>
        <v>150035</v>
      </c>
      <c r="G103" s="17">
        <f>Details2!G1588</f>
        <v>106088</v>
      </c>
      <c r="H103" s="17">
        <f>Details2!H1588</f>
        <v>109064</v>
      </c>
      <c r="I103" s="17">
        <f>Details2!I1588</f>
        <v>70051</v>
      </c>
      <c r="J103" s="17">
        <f>Details2!J1588</f>
        <v>69191</v>
      </c>
      <c r="K103" s="17">
        <f>Details2!K1588</f>
        <v>88468</v>
      </c>
    </row>
    <row r="104" spans="2:11" x14ac:dyDescent="0.2">
      <c r="B104" t="str">
        <f>Details2!B1589</f>
        <v>Army</v>
      </c>
      <c r="C104" s="2" t="str">
        <f>Details2!C1589</f>
        <v>0098</v>
      </c>
      <c r="D104" s="2" t="str">
        <f>Details2!D1589</f>
        <v>Ft. Sill (Reynolds Army Community Hospital)</v>
      </c>
      <c r="E104" s="2" t="str">
        <f>Details2!E1589</f>
        <v>H</v>
      </c>
      <c r="F104" s="17">
        <f>Details2!F1589</f>
        <v>39729</v>
      </c>
      <c r="G104" s="17">
        <f>Details2!G1589</f>
        <v>32114</v>
      </c>
      <c r="H104" s="17">
        <f>Details2!H1589</f>
        <v>30051</v>
      </c>
      <c r="I104" s="17">
        <f>Details2!I1589</f>
        <v>26520</v>
      </c>
      <c r="J104" s="17">
        <f>Details2!J1589</f>
        <v>26033</v>
      </c>
      <c r="K104" s="17">
        <f>Details2!K1589</f>
        <v>24381</v>
      </c>
    </row>
    <row r="105" spans="2:11" x14ac:dyDescent="0.2">
      <c r="B105" t="str">
        <f>Details2!B1590</f>
        <v>Army</v>
      </c>
      <c r="C105" s="2" t="str">
        <f>Details2!C1590</f>
        <v>0105</v>
      </c>
      <c r="D105" s="2" t="str">
        <f>Details2!D1590</f>
        <v>Ft. Jackson (Moncrief Army Community Hospital)</v>
      </c>
      <c r="E105" s="2" t="str">
        <f>Details2!E1590</f>
        <v>H</v>
      </c>
      <c r="F105" s="17">
        <f>Details2!F1590</f>
        <v>27756</v>
      </c>
      <c r="G105" s="17">
        <f>Details2!G1590</f>
        <v>22102</v>
      </c>
      <c r="H105" s="17">
        <f>Details2!H1590</f>
        <v>20349</v>
      </c>
      <c r="I105" s="17">
        <f>Details2!I1590</f>
        <v>26360</v>
      </c>
      <c r="J105" s="17">
        <f>Details2!J1590</f>
        <v>35540</v>
      </c>
      <c r="K105" s="17">
        <f>Details2!K1590</f>
        <v>13927</v>
      </c>
    </row>
    <row r="106" spans="2:11" x14ac:dyDescent="0.2">
      <c r="B106" t="str">
        <f>Details2!B1591</f>
        <v>Army</v>
      </c>
      <c r="C106" s="2" t="str">
        <f>Details2!C1591</f>
        <v>0108</v>
      </c>
      <c r="D106" s="2" t="str">
        <f>Details2!D1591</f>
        <v>Ft. Bliss (William Beaumont Army Medical Center)</v>
      </c>
      <c r="E106" s="2" t="str">
        <f>Details2!E1591</f>
        <v>H</v>
      </c>
      <c r="F106" s="17">
        <f>Details2!F1591</f>
        <v>69532</v>
      </c>
      <c r="G106" s="17">
        <f>Details2!G1591</f>
        <v>65354</v>
      </c>
      <c r="H106" s="17">
        <f>Details2!H1591</f>
        <v>65570</v>
      </c>
      <c r="I106" s="17">
        <f>Details2!I1591</f>
        <v>56272</v>
      </c>
      <c r="J106" s="17">
        <f>Details2!J1591</f>
        <v>59209</v>
      </c>
      <c r="K106" s="17">
        <f>Details2!K1591</f>
        <v>29285</v>
      </c>
    </row>
    <row r="107" spans="2:11" x14ac:dyDescent="0.2">
      <c r="B107" t="str">
        <f>Details2!B1592</f>
        <v>Army</v>
      </c>
      <c r="C107" s="2" t="str">
        <f>Details2!C1592</f>
        <v>0109</v>
      </c>
      <c r="D107" s="2" t="str">
        <f>Details2!D1592</f>
        <v>BAMC-SAMMC JBSA FSH</v>
      </c>
      <c r="E107" s="2" t="str">
        <f>Details2!E1592</f>
        <v>H</v>
      </c>
      <c r="F107" s="17">
        <f>Details2!F1592</f>
        <v>177049</v>
      </c>
      <c r="G107" s="17">
        <f>Details2!G1592</f>
        <v>129774</v>
      </c>
      <c r="H107" s="17">
        <f>Details2!H1592</f>
        <v>145876</v>
      </c>
      <c r="I107" s="17">
        <f>Details2!I1592</f>
        <v>150482</v>
      </c>
      <c r="J107" s="17">
        <f>Details2!J1592</f>
        <v>145486</v>
      </c>
      <c r="K107" s="17">
        <f>Details2!K1592</f>
        <v>93188</v>
      </c>
    </row>
    <row r="108" spans="2:11" x14ac:dyDescent="0.2">
      <c r="B108" t="str">
        <f>Details2!B1593</f>
        <v>Army</v>
      </c>
      <c r="C108" s="2" t="str">
        <f>Details2!C1593</f>
        <v>0110</v>
      </c>
      <c r="D108" s="2" t="str">
        <f>Details2!D1593</f>
        <v>Ft. Hood (C.R. Darnall Army Medical Center)</v>
      </c>
      <c r="E108" s="2" t="str">
        <f>Details2!E1593</f>
        <v>H</v>
      </c>
      <c r="F108" s="17">
        <f>Details2!F1593</f>
        <v>119806</v>
      </c>
      <c r="G108" s="17">
        <f>Details2!G1593</f>
        <v>84235</v>
      </c>
      <c r="H108" s="17">
        <f>Details2!H1593</f>
        <v>86802</v>
      </c>
      <c r="I108" s="17">
        <f>Details2!I1593</f>
        <v>111595</v>
      </c>
      <c r="J108" s="17">
        <f>Details2!J1593</f>
        <v>140022</v>
      </c>
      <c r="K108" s="17">
        <f>Details2!K1593</f>
        <v>145261</v>
      </c>
    </row>
    <row r="109" spans="2:11" x14ac:dyDescent="0.2">
      <c r="B109" t="str">
        <f>Details2!B1594</f>
        <v>Army</v>
      </c>
      <c r="C109" s="2" t="str">
        <f>Details2!C1594</f>
        <v>0121</v>
      </c>
      <c r="D109" s="2" t="str">
        <f>Details2!D1594</f>
        <v>Ft. Eustis (McDonald Army Health Center)</v>
      </c>
      <c r="E109" s="2" t="str">
        <f>Details2!E1594</f>
        <v>H</v>
      </c>
      <c r="F109" s="17">
        <f>Details2!F1594</f>
        <v>26905</v>
      </c>
      <c r="G109" s="17">
        <f>Details2!G1594</f>
        <v>27330</v>
      </c>
      <c r="H109" s="17">
        <f>Details2!H1594</f>
        <v>26090</v>
      </c>
      <c r="I109" s="17">
        <f>Details2!I1594</f>
        <v>26243</v>
      </c>
      <c r="J109" s="17">
        <f>Details2!J1594</f>
        <v>25217</v>
      </c>
      <c r="K109" s="17">
        <f>Details2!K1594</f>
        <v>17744</v>
      </c>
    </row>
    <row r="110" spans="2:11" x14ac:dyDescent="0.2">
      <c r="B110" t="str">
        <f>Details2!B1595</f>
        <v>Army</v>
      </c>
      <c r="C110" s="2" t="str">
        <f>Details2!C1595</f>
        <v>0122</v>
      </c>
      <c r="D110" s="2" t="str">
        <f>Details2!D1595</f>
        <v>Ft. Lee (Kenner Army Health Clinic)</v>
      </c>
      <c r="E110" s="2" t="str">
        <f>Details2!E1595</f>
        <v>C</v>
      </c>
      <c r="F110" s="17">
        <f>Details2!F1595</f>
        <v>16545</v>
      </c>
      <c r="G110" s="17">
        <f>Details2!G1595</f>
        <v>13955</v>
      </c>
      <c r="H110" s="17">
        <f>Details2!H1595</f>
        <v>15452</v>
      </c>
      <c r="I110" s="17" t="str">
        <f>Details2!I1595</f>
        <v>NULL</v>
      </c>
      <c r="J110" s="17">
        <f>Details2!J1595</f>
        <v>15477</v>
      </c>
      <c r="K110" s="17">
        <f>Details2!K1595</f>
        <v>10932</v>
      </c>
    </row>
    <row r="111" spans="2:11" x14ac:dyDescent="0.2">
      <c r="B111" t="str">
        <f>Details2!B1596</f>
        <v>Army</v>
      </c>
      <c r="C111" s="2" t="str">
        <f>Details2!C1596</f>
        <v>0125</v>
      </c>
      <c r="D111" s="2" t="str">
        <f>Details2!D1596</f>
        <v>Ft. Lewis (Madigan Army Medical Center)</v>
      </c>
      <c r="E111" s="2" t="str">
        <f>Details2!E1596</f>
        <v>H</v>
      </c>
      <c r="F111" s="17">
        <f>Details2!F1596</f>
        <v>118472</v>
      </c>
      <c r="G111" s="17">
        <f>Details2!G1596</f>
        <v>139359</v>
      </c>
      <c r="H111" s="17">
        <f>Details2!H1596</f>
        <v>137699</v>
      </c>
      <c r="I111" s="17">
        <f>Details2!I1596</f>
        <v>126183</v>
      </c>
      <c r="J111" s="17">
        <f>Details2!J1596</f>
        <v>105850</v>
      </c>
      <c r="K111" s="17">
        <f>Details2!K1596</f>
        <v>19141</v>
      </c>
    </row>
    <row r="112" spans="2:11" x14ac:dyDescent="0.2">
      <c r="B112" t="str">
        <f>Details2!B1597</f>
        <v>Army</v>
      </c>
      <c r="C112" s="2" t="str">
        <f>Details2!C1597</f>
        <v>0131</v>
      </c>
      <c r="D112" s="2" t="str">
        <f>Details2!D1597</f>
        <v>Ft. Irwin (Weed Army Community Hospital)</v>
      </c>
      <c r="E112" s="2" t="str">
        <f>Details2!E1597</f>
        <v>H</v>
      </c>
      <c r="F112" s="17">
        <f>Details2!F1597</f>
        <v>8601</v>
      </c>
      <c r="G112" s="17">
        <f>Details2!G1597</f>
        <v>8307</v>
      </c>
      <c r="H112" s="17">
        <f>Details2!H1597</f>
        <v>8006</v>
      </c>
      <c r="I112" s="17">
        <f>Details2!I1597</f>
        <v>9415</v>
      </c>
      <c r="J112" s="17">
        <f>Details2!J1597</f>
        <v>7821</v>
      </c>
      <c r="K112" s="17">
        <f>Details2!K1597</f>
        <v>7327</v>
      </c>
    </row>
    <row r="113" spans="2:11" x14ac:dyDescent="0.2">
      <c r="B113" t="str">
        <f>Details2!B1598</f>
        <v>Army</v>
      </c>
      <c r="C113" s="2" t="str">
        <f>Details2!C1598</f>
        <v>0206</v>
      </c>
      <c r="D113" s="2" t="str">
        <f>Details2!D1598</f>
        <v>Yuma Proving Grounds</v>
      </c>
      <c r="E113" s="2" t="str">
        <f>Details2!E1598</f>
        <v>I</v>
      </c>
      <c r="F113" s="17" t="str">
        <f>Details2!F1598</f>
        <v>NULL</v>
      </c>
      <c r="G113" s="17" t="str">
        <f>Details2!G1598</f>
        <v>NULL</v>
      </c>
      <c r="H113" s="17" t="str">
        <f>Details2!H1598</f>
        <v>NULL</v>
      </c>
      <c r="I113" s="17" t="str">
        <f>Details2!I1598</f>
        <v>NULL</v>
      </c>
      <c r="J113" s="17" t="str">
        <f>Details2!J1598</f>
        <v>NULL</v>
      </c>
      <c r="K113" s="17" t="str">
        <f>Details2!K1598</f>
        <v>NULL</v>
      </c>
    </row>
    <row r="114" spans="2:11" x14ac:dyDescent="0.2">
      <c r="B114" t="str">
        <f>Details2!B1599</f>
        <v>Army</v>
      </c>
      <c r="C114" s="2" t="str">
        <f>Details2!C1599</f>
        <v>0256</v>
      </c>
      <c r="D114" s="2" t="str">
        <f>Details2!D1599</f>
        <v>Pentagon Army Health Clinic</v>
      </c>
      <c r="E114" s="2" t="str">
        <f>Details2!E1599</f>
        <v>I</v>
      </c>
      <c r="F114" s="17" t="str">
        <f>Details2!F1599</f>
        <v>NULL</v>
      </c>
      <c r="G114" s="17" t="str">
        <f>Details2!G1599</f>
        <v>NULL</v>
      </c>
      <c r="H114" s="17" t="str">
        <f>Details2!H1599</f>
        <v>NULL</v>
      </c>
      <c r="I114" s="17" t="str">
        <f>Details2!I1599</f>
        <v>NULL</v>
      </c>
      <c r="J114" s="17" t="str">
        <f>Details2!J1599</f>
        <v>NULL</v>
      </c>
      <c r="K114" s="17" t="str">
        <f>Details2!K1599</f>
        <v>NULL</v>
      </c>
    </row>
    <row r="115" spans="2:11" x14ac:dyDescent="0.2">
      <c r="B115" t="str">
        <f>Details2!B1600</f>
        <v>Army</v>
      </c>
      <c r="C115" s="2" t="str">
        <f>Details2!C1600</f>
        <v>0273</v>
      </c>
      <c r="D115" s="2" t="str">
        <f>Details2!D1600</f>
        <v>Ft. McPherson (Lawrence Joel Army Health Clinic)</v>
      </c>
      <c r="E115" s="2" t="str">
        <f>Details2!E1600</f>
        <v>I</v>
      </c>
      <c r="F115" s="17" t="str">
        <f>Details2!F1600</f>
        <v>NULL</v>
      </c>
      <c r="G115" s="17" t="str">
        <f>Details2!G1600</f>
        <v>NULL</v>
      </c>
      <c r="H115" s="17" t="str">
        <f>Details2!H1600</f>
        <v>NULL</v>
      </c>
      <c r="I115" s="17" t="str">
        <f>Details2!I1600</f>
        <v>NULL</v>
      </c>
      <c r="J115" s="17" t="str">
        <f>Details2!J1600</f>
        <v>NULL</v>
      </c>
      <c r="K115" s="17" t="str">
        <f>Details2!K1600</f>
        <v>NULL</v>
      </c>
    </row>
    <row r="116" spans="2:11" x14ac:dyDescent="0.2">
      <c r="B116" t="str">
        <f>Details2!B1601</f>
        <v>Army</v>
      </c>
      <c r="C116" s="2" t="str">
        <f>Details2!C1601</f>
        <v>0308</v>
      </c>
      <c r="D116" s="2" t="str">
        <f>Details2!D1601</f>
        <v>Aberdeen Proving Grounds (Kirk Army Health Clinic)</v>
      </c>
      <c r="E116" s="2" t="str">
        <f>Details2!E1601</f>
        <v>I</v>
      </c>
      <c r="F116" s="17" t="str">
        <f>Details2!F1601</f>
        <v>NULL</v>
      </c>
      <c r="G116" s="17" t="str">
        <f>Details2!G1601</f>
        <v>NULL</v>
      </c>
      <c r="H116" s="17" t="str">
        <f>Details2!H1601</f>
        <v>NULL</v>
      </c>
      <c r="I116" s="17" t="str">
        <f>Details2!I1601</f>
        <v>NULL</v>
      </c>
      <c r="J116" s="17" t="str">
        <f>Details2!J1601</f>
        <v>NULL</v>
      </c>
      <c r="K116" s="17" t="str">
        <f>Details2!K1601</f>
        <v>NULL</v>
      </c>
    </row>
    <row r="117" spans="2:11" x14ac:dyDescent="0.2">
      <c r="B117" t="str">
        <f>Details2!B1602</f>
        <v>Army</v>
      </c>
      <c r="C117" s="2" t="str">
        <f>Details2!C1602</f>
        <v>0309</v>
      </c>
      <c r="D117" s="2" t="str">
        <f>Details2!D1602</f>
        <v>Ft. Detrick US Army Health Clinic</v>
      </c>
      <c r="E117" s="2" t="str">
        <f>Details2!E1602</f>
        <v>I</v>
      </c>
      <c r="F117" s="17" t="str">
        <f>Details2!F1602</f>
        <v>NULL</v>
      </c>
      <c r="G117" s="17" t="str">
        <f>Details2!G1602</f>
        <v>NULL</v>
      </c>
      <c r="H117" s="17" t="str">
        <f>Details2!H1602</f>
        <v>NULL</v>
      </c>
      <c r="I117" s="17" t="str">
        <f>Details2!I1602</f>
        <v>NULL</v>
      </c>
      <c r="J117" s="17" t="str">
        <f>Details2!J1602</f>
        <v>NULL</v>
      </c>
      <c r="K117" s="17" t="str">
        <f>Details2!K1602</f>
        <v>NULL</v>
      </c>
    </row>
    <row r="118" spans="2:11" x14ac:dyDescent="0.2">
      <c r="B118" t="str">
        <f>Details2!B1603</f>
        <v>Army</v>
      </c>
      <c r="C118" s="2" t="str">
        <f>Details2!C1603</f>
        <v>0330</v>
      </c>
      <c r="D118" s="2" t="str">
        <f>Details2!D1603</f>
        <v>Ft. Drum (Guthrie Army Health Clinic)</v>
      </c>
      <c r="E118" s="2" t="str">
        <f>Details2!E1603</f>
        <v>C</v>
      </c>
      <c r="F118" s="17">
        <f>Details2!F1603</f>
        <v>27091</v>
      </c>
      <c r="G118" s="17">
        <f>Details2!G1603</f>
        <v>16761</v>
      </c>
      <c r="H118" s="17">
        <f>Details2!H1603</f>
        <v>17790</v>
      </c>
      <c r="I118" s="17">
        <f>Details2!I1603</f>
        <v>21665</v>
      </c>
      <c r="J118" s="17">
        <f>Details2!J1603</f>
        <v>21760</v>
      </c>
      <c r="K118" s="17">
        <f>Details2!K1603</f>
        <v>15494</v>
      </c>
    </row>
    <row r="119" spans="2:11" x14ac:dyDescent="0.2">
      <c r="B119" t="str">
        <f>Details2!B1604</f>
        <v>Army</v>
      </c>
      <c r="C119" s="2" t="str">
        <f>Details2!C1604</f>
        <v>0350</v>
      </c>
      <c r="D119" s="2" t="str">
        <f>Details2!D1604</f>
        <v>Ft. Indiantown Gap US Army Health Clinic</v>
      </c>
      <c r="E119" s="2" t="str">
        <f>Details2!E1604</f>
        <v>I</v>
      </c>
      <c r="F119" s="17" t="str">
        <f>Details2!F1604</f>
        <v>NULL</v>
      </c>
      <c r="G119" s="17" t="str">
        <f>Details2!G1604</f>
        <v>NULL</v>
      </c>
      <c r="H119" s="17" t="str">
        <f>Details2!H1604</f>
        <v>NULL</v>
      </c>
      <c r="I119" s="17" t="str">
        <f>Details2!I1604</f>
        <v>NULL</v>
      </c>
      <c r="J119" s="17" t="str">
        <f>Details2!J1604</f>
        <v>NULL</v>
      </c>
      <c r="K119" s="17" t="str">
        <f>Details2!K1604</f>
        <v>NULL</v>
      </c>
    </row>
    <row r="120" spans="2:11" x14ac:dyDescent="0.2">
      <c r="B120" t="str">
        <f>Details2!B1605</f>
        <v>Army</v>
      </c>
      <c r="C120" s="2" t="str">
        <f>Details2!C1605</f>
        <v>0351</v>
      </c>
      <c r="D120" s="2" t="str">
        <f>Details2!D1605</f>
        <v>Letterkenny US Army Health Clinic</v>
      </c>
      <c r="E120" s="2" t="str">
        <f>Details2!E1605</f>
        <v>C</v>
      </c>
      <c r="F120" s="17" t="str">
        <f>Details2!F1605</f>
        <v>NULL</v>
      </c>
      <c r="G120" s="17" t="str">
        <f>Details2!G1605</f>
        <v>NULL</v>
      </c>
      <c r="H120" s="17" t="str">
        <f>Details2!H1605</f>
        <v>NULL</v>
      </c>
      <c r="I120" s="17" t="str">
        <f>Details2!I1605</f>
        <v>NULL</v>
      </c>
      <c r="J120" s="17" t="str">
        <f>Details2!J1605</f>
        <v>NULL</v>
      </c>
      <c r="K120" s="17" t="str">
        <f>Details2!K1605</f>
        <v>NULL</v>
      </c>
    </row>
    <row r="121" spans="2:11" x14ac:dyDescent="0.2">
      <c r="B121" t="str">
        <f>Details2!B1606</f>
        <v>Army</v>
      </c>
      <c r="C121" s="2" t="str">
        <f>Details2!C1606</f>
        <v>0352</v>
      </c>
      <c r="D121" s="2" t="str">
        <f>Details2!D1606</f>
        <v>Carlisle (Dunham Army Health Clinic)</v>
      </c>
      <c r="E121" s="2" t="str">
        <f>Details2!E1606</f>
        <v>C</v>
      </c>
      <c r="F121" s="17" t="str">
        <f>Details2!F1606</f>
        <v>NULL</v>
      </c>
      <c r="G121" s="17" t="str">
        <f>Details2!G1606</f>
        <v>NULL</v>
      </c>
      <c r="H121" s="17" t="str">
        <f>Details2!H1606</f>
        <v>NULL</v>
      </c>
      <c r="I121" s="17" t="str">
        <f>Details2!I1606</f>
        <v>NULL</v>
      </c>
      <c r="J121" s="17" t="str">
        <f>Details2!J1606</f>
        <v>NULL</v>
      </c>
      <c r="K121" s="17" t="str">
        <f>Details2!K1606</f>
        <v>NULL</v>
      </c>
    </row>
    <row r="122" spans="2:11" x14ac:dyDescent="0.2">
      <c r="B122" t="str">
        <f>Details2!B1607</f>
        <v>Army</v>
      </c>
      <c r="C122" s="2" t="str">
        <f>Details2!C1607</f>
        <v>0353</v>
      </c>
      <c r="D122" s="2" t="str">
        <f>Details2!D1607</f>
        <v>Tobyhanna US Army Health Clinic</v>
      </c>
      <c r="E122" s="2" t="str">
        <f>Details2!E1607</f>
        <v>I</v>
      </c>
      <c r="F122" s="17" t="str">
        <f>Details2!F1607</f>
        <v>NULL</v>
      </c>
      <c r="G122" s="17" t="str">
        <f>Details2!G1607</f>
        <v>NULL</v>
      </c>
      <c r="H122" s="17" t="str">
        <f>Details2!H1607</f>
        <v>NULL</v>
      </c>
      <c r="I122" s="17" t="str">
        <f>Details2!I1607</f>
        <v>NULL</v>
      </c>
      <c r="J122" s="17" t="str">
        <f>Details2!J1607</f>
        <v>NULL</v>
      </c>
      <c r="K122" s="17" t="str">
        <f>Details2!K1607</f>
        <v>NULL</v>
      </c>
    </row>
    <row r="123" spans="2:11" x14ac:dyDescent="0.2">
      <c r="B123" t="str">
        <f>Details2!B1608</f>
        <v>Army</v>
      </c>
      <c r="C123" s="2" t="str">
        <f>Details2!C1608</f>
        <v>0371</v>
      </c>
      <c r="D123" s="2" t="str">
        <f>Details2!D1608</f>
        <v>Dugway Proving Ground</v>
      </c>
      <c r="E123" s="2" t="str">
        <f>Details2!E1608</f>
        <v>I</v>
      </c>
      <c r="F123" s="17" t="str">
        <f>Details2!F1608</f>
        <v>NULL</v>
      </c>
      <c r="G123" s="17" t="str">
        <f>Details2!G1608</f>
        <v>NULL</v>
      </c>
      <c r="H123" s="17" t="str">
        <f>Details2!H1608</f>
        <v>NULL</v>
      </c>
      <c r="I123" s="17" t="str">
        <f>Details2!I1608</f>
        <v>NULL</v>
      </c>
      <c r="J123" s="17" t="str">
        <f>Details2!J1608</f>
        <v>NULL</v>
      </c>
      <c r="K123" s="17" t="str">
        <f>Details2!K1608</f>
        <v>NULL</v>
      </c>
    </row>
    <row r="124" spans="2:11" x14ac:dyDescent="0.2">
      <c r="B124" t="str">
        <f>Details2!B1609</f>
        <v>Army</v>
      </c>
      <c r="C124" s="2" t="str">
        <f>Details2!C1609</f>
        <v>0441</v>
      </c>
      <c r="D124" s="2" t="str">
        <f>Details2!D1609</f>
        <v>New Cumberland US Army Health Clinic</v>
      </c>
      <c r="E124" s="2" t="str">
        <f>Details2!E1609</f>
        <v>I</v>
      </c>
      <c r="F124" s="17" t="str">
        <f>Details2!F1609</f>
        <v>NULL</v>
      </c>
      <c r="G124" s="17" t="str">
        <f>Details2!G1609</f>
        <v>NULL</v>
      </c>
      <c r="H124" s="17" t="str">
        <f>Details2!H1609</f>
        <v>NULL</v>
      </c>
      <c r="I124" s="17" t="str">
        <f>Details2!I1609</f>
        <v>NULL</v>
      </c>
      <c r="J124" s="17" t="str">
        <f>Details2!J1609</f>
        <v>NULL</v>
      </c>
      <c r="K124" s="17" t="str">
        <f>Details2!K1609</f>
        <v>NULL</v>
      </c>
    </row>
    <row r="125" spans="2:11" x14ac:dyDescent="0.2">
      <c r="B125" t="str">
        <f>Details2!B1610</f>
        <v>Army</v>
      </c>
      <c r="C125" s="2" t="str">
        <f>Details2!C1610</f>
        <v>0606</v>
      </c>
      <c r="D125" s="2" t="str">
        <f>Details2!D1610</f>
        <v>Heidelberg MEDDAC</v>
      </c>
      <c r="E125" s="2" t="str">
        <f>Details2!E1610</f>
        <v>I</v>
      </c>
      <c r="F125" s="17" t="str">
        <f>Details2!F1610</f>
        <v>NULL</v>
      </c>
      <c r="G125" s="17" t="str">
        <f>Details2!G1610</f>
        <v>NULL</v>
      </c>
      <c r="H125" s="17" t="str">
        <f>Details2!H1610</f>
        <v>NULL</v>
      </c>
      <c r="I125" s="17" t="str">
        <f>Details2!I1610</f>
        <v>NULL</v>
      </c>
      <c r="J125" s="17" t="str">
        <f>Details2!J1610</f>
        <v>NULL</v>
      </c>
      <c r="K125" s="17" t="str">
        <f>Details2!K1610</f>
        <v>NULL</v>
      </c>
    </row>
    <row r="126" spans="2:11" x14ac:dyDescent="0.2">
      <c r="B126" t="str">
        <f>Details2!B1611</f>
        <v>Army</v>
      </c>
      <c r="C126" s="2" t="str">
        <f>Details2!C1611</f>
        <v>0607</v>
      </c>
      <c r="D126" s="2" t="str">
        <f>Details2!D1611</f>
        <v>Landstuhl Regional Medical Center</v>
      </c>
      <c r="E126" s="2" t="str">
        <f>Details2!E1611</f>
        <v>H</v>
      </c>
      <c r="F126" s="17">
        <f>Details2!F1611</f>
        <v>68508</v>
      </c>
      <c r="G126" s="17">
        <f>Details2!G1611</f>
        <v>55284</v>
      </c>
      <c r="H126" s="17">
        <f>Details2!H1611</f>
        <v>47311</v>
      </c>
      <c r="I126" s="17">
        <f>Details2!I1611</f>
        <v>53879</v>
      </c>
      <c r="J126" s="17">
        <f>Details2!J1611</f>
        <v>42419</v>
      </c>
      <c r="K126" s="17">
        <f>Details2!K1611</f>
        <v>57205</v>
      </c>
    </row>
    <row r="127" spans="2:11" x14ac:dyDescent="0.2">
      <c r="B127" t="str">
        <f>Details2!B1612</f>
        <v>Army</v>
      </c>
      <c r="C127" s="2" t="str">
        <f>Details2!C1612</f>
        <v>0609</v>
      </c>
      <c r="D127" s="2" t="str">
        <f>Details2!D1612</f>
        <v>Bavaria MEDDAC</v>
      </c>
      <c r="E127" s="2" t="str">
        <f>Details2!E1612</f>
        <v>C</v>
      </c>
      <c r="F127" s="17">
        <f>Details2!F1612</f>
        <v>31742</v>
      </c>
      <c r="G127" s="17">
        <f>Details2!G1612</f>
        <v>27679</v>
      </c>
      <c r="H127" s="17">
        <f>Details2!H1612</f>
        <v>30503</v>
      </c>
      <c r="I127" s="17">
        <f>Details2!I1612</f>
        <v>37552</v>
      </c>
      <c r="J127" s="17">
        <f>Details2!J1612</f>
        <v>2284</v>
      </c>
      <c r="K127" s="17">
        <f>Details2!K1612</f>
        <v>53847</v>
      </c>
    </row>
    <row r="128" spans="2:11" x14ac:dyDescent="0.2">
      <c r="B128" t="str">
        <f>Details2!B1613</f>
        <v>Army</v>
      </c>
      <c r="C128" s="2" t="str">
        <f>Details2!C1613</f>
        <v>0610</v>
      </c>
      <c r="D128" s="2" t="str">
        <f>Details2!D1613</f>
        <v>BG CRAWFORD SAMS AHC-CAMP ZAMA</v>
      </c>
      <c r="E128" s="2" t="str">
        <f>Details2!E1613</f>
        <v>C</v>
      </c>
      <c r="F128" s="17">
        <f>Details2!F1613</f>
        <v>2913</v>
      </c>
      <c r="G128" s="17">
        <f>Details2!G1613</f>
        <v>2337</v>
      </c>
      <c r="H128" s="17">
        <f>Details2!H1613</f>
        <v>2155</v>
      </c>
      <c r="I128" s="17">
        <f>Details2!I1613</f>
        <v>3577</v>
      </c>
      <c r="J128" s="17">
        <f>Details2!J1613</f>
        <v>1275</v>
      </c>
      <c r="K128" s="17">
        <f>Details2!K1613</f>
        <v>1901</v>
      </c>
    </row>
    <row r="129" spans="2:12" x14ac:dyDescent="0.2">
      <c r="B129" t="str">
        <f>Details2!B1614</f>
        <v>Army</v>
      </c>
      <c r="C129" s="2" t="str">
        <f>Details2!C1614</f>
        <v>0612</v>
      </c>
      <c r="D129" s="2" t="str">
        <f>Details2!D1614</f>
        <v>Brian Allgood ACH - Seoul</v>
      </c>
      <c r="E129" s="2" t="str">
        <f>Details2!E1614</f>
        <v>H</v>
      </c>
      <c r="F129" s="17">
        <f>Details2!F1614</f>
        <v>21195</v>
      </c>
      <c r="G129" s="17">
        <f>Details2!G1614</f>
        <v>17570</v>
      </c>
      <c r="H129" s="17">
        <f>Details2!H1614</f>
        <v>15873</v>
      </c>
      <c r="I129" s="17">
        <f>Details2!I1614</f>
        <v>15420</v>
      </c>
      <c r="J129" s="17">
        <f>Details2!J1614</f>
        <v>15722</v>
      </c>
      <c r="K129" s="17">
        <f>Details2!K1614</f>
        <v>10268</v>
      </c>
    </row>
    <row r="130" spans="2:12" x14ac:dyDescent="0.2">
      <c r="B130" t="str">
        <f>Details2!B1615</f>
        <v>Navy</v>
      </c>
      <c r="C130" s="2" t="str">
        <f>Details2!C1615</f>
        <v>0024</v>
      </c>
      <c r="D130" s="2" t="str">
        <f>Details2!D1615</f>
        <v>NH Camp Pendelton</v>
      </c>
      <c r="E130" s="2" t="str">
        <f>Details2!E1615</f>
        <v>H</v>
      </c>
      <c r="F130" s="17">
        <f>Details2!F1615</f>
        <v>61195</v>
      </c>
      <c r="G130" s="17">
        <f>Details2!G1615</f>
        <v>52603</v>
      </c>
      <c r="H130" s="17">
        <f>Details2!H1615</f>
        <v>53193</v>
      </c>
      <c r="I130" s="17">
        <f>Details2!I1615</f>
        <v>53693</v>
      </c>
      <c r="J130" s="17">
        <f>Details2!J1615</f>
        <v>51015</v>
      </c>
      <c r="K130" s="17">
        <f>Details2!K1615</f>
        <v>50042</v>
      </c>
    </row>
    <row r="131" spans="2:12" x14ac:dyDescent="0.2">
      <c r="B131" t="str">
        <f>Details2!B1616</f>
        <v>Navy</v>
      </c>
      <c r="C131" s="2" t="str">
        <f>Details2!C1616</f>
        <v>0028</v>
      </c>
      <c r="D131" s="2" t="str">
        <f>Details2!D1616</f>
        <v>NHC Lemoore</v>
      </c>
      <c r="E131" s="2" t="str">
        <f>Details2!E1616</f>
        <v>C</v>
      </c>
      <c r="F131" s="17">
        <f>Details2!F1616</f>
        <v>20990</v>
      </c>
      <c r="G131" s="17">
        <f>Details2!G1616</f>
        <v>16789</v>
      </c>
      <c r="H131" s="17">
        <f>Details2!H1616</f>
        <v>11619</v>
      </c>
      <c r="I131" s="17">
        <f>Details2!I1616</f>
        <v>11946</v>
      </c>
      <c r="J131" s="17">
        <f>Details2!J1616</f>
        <v>10832</v>
      </c>
      <c r="K131" s="17">
        <f>Details2!K1616</f>
        <v>10128</v>
      </c>
    </row>
    <row r="132" spans="2:12" x14ac:dyDescent="0.2">
      <c r="B132" t="str">
        <f>Details2!B1617</f>
        <v>Navy</v>
      </c>
      <c r="C132" s="2" t="str">
        <f>Details2!C1617</f>
        <v>0029</v>
      </c>
      <c r="D132" s="2" t="str">
        <f>Details2!D1617</f>
        <v>NMC San Diego</v>
      </c>
      <c r="E132" s="2" t="str">
        <f>Details2!E1617</f>
        <v>H</v>
      </c>
      <c r="F132" s="17">
        <f>Details2!F1617</f>
        <v>190049</v>
      </c>
      <c r="G132" s="17">
        <f>Details2!G1617</f>
        <v>182726</v>
      </c>
      <c r="H132" s="17">
        <f>Details2!H1617</f>
        <v>188489</v>
      </c>
      <c r="I132" s="17">
        <f>Details2!I1617</f>
        <v>108564</v>
      </c>
      <c r="J132" s="17">
        <f>Details2!J1617</f>
        <v>173424</v>
      </c>
      <c r="K132" s="17">
        <f>Details2!K1617</f>
        <v>117354</v>
      </c>
    </row>
    <row r="133" spans="2:12" x14ac:dyDescent="0.2">
      <c r="B133" t="str">
        <f>Details2!B1618</f>
        <v>Navy</v>
      </c>
      <c r="C133" s="2" t="str">
        <f>Details2!C1618</f>
        <v>0030</v>
      </c>
      <c r="D133" s="2" t="str">
        <f>Details2!D1618</f>
        <v>NH 29 Palms</v>
      </c>
      <c r="E133" s="2" t="str">
        <f>Details2!E1618</f>
        <v>H</v>
      </c>
      <c r="F133" s="17">
        <f>Details2!F1618</f>
        <v>18946</v>
      </c>
      <c r="G133" s="17">
        <f>Details2!G1618</f>
        <v>15131</v>
      </c>
      <c r="H133" s="17">
        <f>Details2!H1618</f>
        <v>12562</v>
      </c>
      <c r="I133" s="17">
        <f>Details2!I1618</f>
        <v>25000</v>
      </c>
      <c r="J133" s="17">
        <f>Details2!J1618</f>
        <v>12225</v>
      </c>
      <c r="K133" s="17">
        <f>Details2!K1618</f>
        <v>11076</v>
      </c>
    </row>
    <row r="134" spans="2:12" x14ac:dyDescent="0.2">
      <c r="B134" t="str">
        <f>Details2!B1619</f>
        <v>Navy</v>
      </c>
      <c r="C134" s="2" t="str">
        <f>Details2!C1619</f>
        <v>0035</v>
      </c>
      <c r="D134" s="2" t="str">
        <f>Details2!D1619</f>
        <v>NBHC Groton</v>
      </c>
      <c r="E134" s="2" t="str">
        <f>Details2!E1619</f>
        <v>C</v>
      </c>
      <c r="F134" s="17" t="str">
        <f>Details2!F1619</f>
        <v>NULL</v>
      </c>
      <c r="G134" s="17" t="str">
        <f>Details2!G1619</f>
        <v>NULL</v>
      </c>
      <c r="H134" s="17" t="str">
        <f>Details2!H1619</f>
        <v>NULL</v>
      </c>
      <c r="I134" s="17" t="str">
        <f>Details2!I1619</f>
        <v>NULL</v>
      </c>
      <c r="J134" s="17" t="str">
        <f>Details2!J1619</f>
        <v>NULL</v>
      </c>
      <c r="K134" s="17" t="str">
        <f>Details2!K1619</f>
        <v>NULL</v>
      </c>
    </row>
    <row r="135" spans="2:12" x14ac:dyDescent="0.2">
      <c r="B135" t="str">
        <f>Details2!B1620</f>
        <v>Navy</v>
      </c>
      <c r="C135" s="2" t="str">
        <f>Details2!C1620</f>
        <v>0038</v>
      </c>
      <c r="D135" s="2" t="str">
        <f>Details2!D1620</f>
        <v>NH Pensacola</v>
      </c>
      <c r="E135" s="2" t="str">
        <f>Details2!E1620</f>
        <v>H</v>
      </c>
      <c r="F135" s="17">
        <f>Details2!F1620</f>
        <v>46604</v>
      </c>
      <c r="G135" s="17">
        <f>Details2!G1620</f>
        <v>48237</v>
      </c>
      <c r="H135" s="17">
        <f>Details2!H1620</f>
        <v>46883</v>
      </c>
      <c r="I135" s="17">
        <f>Details2!I1620</f>
        <v>46402</v>
      </c>
      <c r="J135" s="17">
        <f>Details2!J1620</f>
        <v>30636</v>
      </c>
      <c r="K135" s="17">
        <f>Details2!K1620</f>
        <v>47689</v>
      </c>
    </row>
    <row r="136" spans="2:12" x14ac:dyDescent="0.2">
      <c r="B136" t="str">
        <f>Details2!B1621</f>
        <v>Navy</v>
      </c>
      <c r="C136" s="2" t="str">
        <f>Details2!C1621</f>
        <v>0039</v>
      </c>
      <c r="D136" s="2" t="str">
        <f>Details2!D1621</f>
        <v>NH Jacksonville</v>
      </c>
      <c r="E136" s="2" t="str">
        <f>Details2!E1621</f>
        <v>H</v>
      </c>
      <c r="F136" s="17">
        <f>Details2!F1621</f>
        <v>63849</v>
      </c>
      <c r="G136" s="17">
        <f>Details2!G1621</f>
        <v>55714</v>
      </c>
      <c r="H136" s="17">
        <f>Details2!H1621</f>
        <v>79531</v>
      </c>
      <c r="I136" s="17">
        <f>Details2!I1621</f>
        <v>73359</v>
      </c>
      <c r="J136" s="17">
        <f>Details2!J1621</f>
        <v>67605</v>
      </c>
      <c r="K136" s="17">
        <f>Details2!K1621</f>
        <v>65817</v>
      </c>
    </row>
    <row r="137" spans="2:12" x14ac:dyDescent="0.2">
      <c r="B137" t="str">
        <f>Details2!B1622</f>
        <v>Navy</v>
      </c>
      <c r="C137" s="2" t="str">
        <f>Details2!C1622</f>
        <v>0056</v>
      </c>
      <c r="D137" s="2" t="str">
        <f>Details2!D1622</f>
        <v>NHC Great Lakes</v>
      </c>
      <c r="E137" s="2" t="str">
        <f>Details2!E1622</f>
        <v>C</v>
      </c>
      <c r="F137" s="17" t="str">
        <f>Details2!F1622</f>
        <v>NULL</v>
      </c>
      <c r="G137" s="17" t="str">
        <f>Details2!G1622</f>
        <v>NULL</v>
      </c>
      <c r="H137" s="17" t="str">
        <f>Details2!H1622</f>
        <v>NULL</v>
      </c>
      <c r="I137" s="17" t="str">
        <f>Details2!I1622</f>
        <v>NULL</v>
      </c>
      <c r="J137" s="17" t="str">
        <f>Details2!J1622</f>
        <v>NULL</v>
      </c>
      <c r="K137" s="17" t="str">
        <f>Details2!K1622</f>
        <v>NULL</v>
      </c>
    </row>
    <row r="138" spans="2:12" x14ac:dyDescent="0.2">
      <c r="B138" t="str">
        <f>Details2!B1623</f>
        <v>Navy</v>
      </c>
      <c r="C138" s="2" t="str">
        <f>Details2!C1623</f>
        <v>0068</v>
      </c>
      <c r="D138" s="2" t="str">
        <f>Details2!D1623</f>
        <v>NHC Patuxent River</v>
      </c>
      <c r="E138" s="2" t="str">
        <f>Details2!E1623</f>
        <v>C</v>
      </c>
      <c r="F138" s="17">
        <f>Details2!F1623</f>
        <v>12039</v>
      </c>
      <c r="G138" s="17">
        <f>Details2!G1623</f>
        <v>20967</v>
      </c>
      <c r="H138" s="17">
        <f>Details2!H1623</f>
        <v>9885</v>
      </c>
      <c r="I138" s="17">
        <f>Details2!I1623</f>
        <v>29736</v>
      </c>
      <c r="J138" s="17">
        <f>Details2!J1623</f>
        <v>12160</v>
      </c>
      <c r="K138" s="17">
        <f>Details2!K1623</f>
        <v>12160</v>
      </c>
    </row>
    <row r="139" spans="2:12" x14ac:dyDescent="0.2">
      <c r="B139" t="str">
        <f>Details2!B1624</f>
        <v>Navy</v>
      </c>
      <c r="C139" s="2" t="str">
        <f>Details2!C1624</f>
        <v>0091</v>
      </c>
      <c r="D139" s="2" t="str">
        <f>Details2!D1624</f>
        <v>NH Camp Lejeune</v>
      </c>
      <c r="E139" s="2" t="str">
        <f>Details2!E1624</f>
        <v>H</v>
      </c>
      <c r="F139" s="17">
        <f>Details2!F1624</f>
        <v>47071</v>
      </c>
      <c r="G139" s="17">
        <f>Details2!G1624</f>
        <v>14598</v>
      </c>
      <c r="H139" s="17">
        <f>Details2!H1624</f>
        <v>57019</v>
      </c>
      <c r="I139" s="17">
        <f>Details2!I1624</f>
        <v>65756</v>
      </c>
      <c r="J139" s="17">
        <f>Details2!J1624</f>
        <v>60148</v>
      </c>
      <c r="K139" s="17">
        <f>Details2!K1624</f>
        <v>59334</v>
      </c>
    </row>
    <row r="140" spans="2:12" x14ac:dyDescent="0.2">
      <c r="B140" t="str">
        <f>Details2!B1625</f>
        <v>Navy</v>
      </c>
      <c r="C140" s="2" t="str">
        <f>Details2!C1625</f>
        <v>0092</v>
      </c>
      <c r="D140" s="2" t="str">
        <f>Details2!D1625</f>
        <v>NHC Cherry Point</v>
      </c>
      <c r="E140" s="2" t="str">
        <f>Details2!E1625</f>
        <v>H</v>
      </c>
      <c r="F140" s="17">
        <f>Details2!F1625</f>
        <v>11936</v>
      </c>
      <c r="G140" s="17">
        <f>Details2!G1625</f>
        <v>12656</v>
      </c>
      <c r="H140" s="17">
        <f>Details2!H1625</f>
        <v>12547</v>
      </c>
      <c r="I140" s="17">
        <f>Details2!I1625</f>
        <v>9544</v>
      </c>
      <c r="J140" s="17">
        <f>Details2!J1625</f>
        <v>9380</v>
      </c>
      <c r="K140" s="17">
        <f>Details2!K1625</f>
        <v>8240</v>
      </c>
    </row>
    <row r="141" spans="2:12" x14ac:dyDescent="0.2">
      <c r="B141" t="str">
        <f>Details2!B1626</f>
        <v>Navy</v>
      </c>
      <c r="C141" s="2" t="str">
        <f>Details2!C1626</f>
        <v>0100</v>
      </c>
      <c r="D141" s="2" t="str">
        <f>Details2!D1626</f>
        <v>NHC New England</v>
      </c>
      <c r="E141" s="2" t="str">
        <f>Details2!E1626</f>
        <v>C</v>
      </c>
      <c r="F141" s="17">
        <f>Details2!F1626</f>
        <v>23498</v>
      </c>
      <c r="G141" s="17">
        <f>Details2!G1626</f>
        <v>17161</v>
      </c>
      <c r="H141" s="17">
        <f>Details2!H1626</f>
        <v>19187</v>
      </c>
      <c r="I141" s="17">
        <f>Details2!I1626</f>
        <v>16631</v>
      </c>
      <c r="J141" s="17">
        <f>Details2!J1626</f>
        <v>14913</v>
      </c>
      <c r="K141" s="17">
        <f>Details2!K1626</f>
        <v>12461</v>
      </c>
    </row>
    <row r="142" spans="2:12" x14ac:dyDescent="0.2">
      <c r="B142" t="str">
        <f>Details2!B1627</f>
        <v>Navy</v>
      </c>
      <c r="C142" s="2" t="str">
        <f>Details2!C1627</f>
        <v>0103</v>
      </c>
      <c r="D142" s="2" t="str">
        <f>Details2!D1627</f>
        <v>NHC Charleston</v>
      </c>
      <c r="E142" s="2" t="str">
        <f>Details2!E1627</f>
        <v>H</v>
      </c>
      <c r="F142" s="17">
        <f>Details2!F1627</f>
        <v>10572</v>
      </c>
      <c r="G142" s="17">
        <f>Details2!G1627</f>
        <v>9697</v>
      </c>
      <c r="H142" s="17">
        <f>Details2!H1627</f>
        <v>7714</v>
      </c>
      <c r="I142" s="17">
        <f>Details2!I1627</f>
        <v>9077</v>
      </c>
      <c r="J142" s="17">
        <f>Details2!J1627</f>
        <v>6664</v>
      </c>
      <c r="K142" s="17">
        <f>Details2!K1627</f>
        <v>6709</v>
      </c>
    </row>
    <row r="143" spans="2:12" x14ac:dyDescent="0.2">
      <c r="B143" t="str">
        <f>Details2!B1628</f>
        <v>Navy</v>
      </c>
      <c r="C143" s="2" t="str">
        <f>Details2!C1628</f>
        <v>0104</v>
      </c>
      <c r="D143" s="2" t="str">
        <f>Details2!D1628</f>
        <v>NH Beaufort</v>
      </c>
      <c r="E143" s="2" t="str">
        <f>Details2!E1628</f>
        <v>H</v>
      </c>
      <c r="F143" s="17">
        <f>Details2!F1628</f>
        <v>13897</v>
      </c>
      <c r="G143" s="17">
        <f>Details2!G1628</f>
        <v>12470</v>
      </c>
      <c r="H143" s="17">
        <f>Details2!H1628</f>
        <v>8397</v>
      </c>
      <c r="I143" s="17">
        <f>Details2!I1628</f>
        <v>8764</v>
      </c>
      <c r="J143" s="17">
        <f>Details2!J1628</f>
        <v>7823</v>
      </c>
      <c r="K143" s="17">
        <f>Details2!K1628</f>
        <v>2726</v>
      </c>
    </row>
    <row r="144" spans="2:12" x14ac:dyDescent="0.2">
      <c r="B144" t="str">
        <f>Details2!B1629</f>
        <v>Navy</v>
      </c>
      <c r="C144" s="2" t="str">
        <f>Details2!C1629</f>
        <v>0107</v>
      </c>
      <c r="D144" s="2" t="str">
        <f>Details2!D1629</f>
        <v>NBHC NSA Mid-South</v>
      </c>
      <c r="E144" s="2" t="str">
        <f>Details2!E1629</f>
        <v>C</v>
      </c>
      <c r="F144" s="17" t="str">
        <f>Details2!F1629</f>
        <v>NULL</v>
      </c>
      <c r="G144" s="17" t="str">
        <f>Details2!G1629</f>
        <v>NULL</v>
      </c>
      <c r="H144" s="17" t="str">
        <f>Details2!H1629</f>
        <v>NULL</v>
      </c>
      <c r="I144" s="17" t="str">
        <f>Details2!I1629</f>
        <v>NULL</v>
      </c>
      <c r="J144" s="17" t="str">
        <f>Details2!J1629</f>
        <v>NULL</v>
      </c>
      <c r="K144" s="17" t="str">
        <f>Details2!K1629</f>
        <v>NULL</v>
      </c>
      <c r="L144" s="145"/>
    </row>
    <row r="145" spans="2:12" x14ac:dyDescent="0.2">
      <c r="B145" t="str">
        <f>Details2!B1630</f>
        <v>Navy</v>
      </c>
      <c r="C145" s="2" t="str">
        <f>Details2!C1630</f>
        <v>0118</v>
      </c>
      <c r="D145" s="2" t="str">
        <f>Details2!D1630</f>
        <v>NHC Corpus Christi</v>
      </c>
      <c r="E145" s="2" t="str">
        <f>Details2!E1630</f>
        <v>C</v>
      </c>
      <c r="F145" s="17">
        <f>Details2!F1630</f>
        <v>10034</v>
      </c>
      <c r="G145" s="17">
        <f>Details2!G1630</f>
        <v>6478</v>
      </c>
      <c r="H145" s="17">
        <f>Details2!H1630</f>
        <v>7707</v>
      </c>
      <c r="I145" s="17">
        <f>Details2!I1630</f>
        <v>7212</v>
      </c>
      <c r="J145" s="17">
        <f>Details2!J1630</f>
        <v>7779</v>
      </c>
      <c r="K145" s="17">
        <f>Details2!K1630</f>
        <v>8192</v>
      </c>
    </row>
    <row r="146" spans="2:12" x14ac:dyDescent="0.2">
      <c r="B146" t="str">
        <f>Details2!B1631</f>
        <v>Navy</v>
      </c>
      <c r="C146" s="2" t="str">
        <f>Details2!C1631</f>
        <v>0124</v>
      </c>
      <c r="D146" s="2" t="str">
        <f>Details2!D1631</f>
        <v>NMC Portsmouth</v>
      </c>
      <c r="E146" s="2" t="str">
        <f>Details2!E1631</f>
        <v>H</v>
      </c>
      <c r="F146" s="17">
        <f>Details2!F1631</f>
        <v>191720</v>
      </c>
      <c r="G146" s="17">
        <f>Details2!G1631</f>
        <v>225110</v>
      </c>
      <c r="H146" s="17">
        <f>Details2!H1631</f>
        <v>208411</v>
      </c>
      <c r="I146" s="17">
        <f>Details2!I1631</f>
        <v>148627</v>
      </c>
      <c r="J146" s="17">
        <f>Details2!J1631</f>
        <v>147602</v>
      </c>
      <c r="K146" s="17">
        <f>Details2!K1631</f>
        <v>180587</v>
      </c>
      <c r="L146" s="145"/>
    </row>
    <row r="147" spans="2:12" x14ac:dyDescent="0.2">
      <c r="B147" t="str">
        <f>Details2!B1632</f>
        <v>Navy</v>
      </c>
      <c r="C147" s="2" t="str">
        <f>Details2!C1632</f>
        <v>0126</v>
      </c>
      <c r="D147" s="2" t="str">
        <f>Details2!D1632</f>
        <v>NH Bremerton</v>
      </c>
      <c r="E147" s="2" t="str">
        <f>Details2!E1632</f>
        <v>H</v>
      </c>
      <c r="F147" s="17">
        <f>Details2!F1632</f>
        <v>46030</v>
      </c>
      <c r="G147" s="17">
        <f>Details2!G1632</f>
        <v>45000</v>
      </c>
      <c r="H147" s="17">
        <f>Details2!H1632</f>
        <v>40000</v>
      </c>
      <c r="I147" s="17">
        <f>Details2!I1632</f>
        <v>43000</v>
      </c>
      <c r="J147" s="17">
        <f>Details2!J1632</f>
        <v>39235</v>
      </c>
      <c r="K147" s="17">
        <f>Details2!K1632</f>
        <v>0</v>
      </c>
      <c r="L147" s="145"/>
    </row>
    <row r="148" spans="2:12" x14ac:dyDescent="0.2">
      <c r="B148" t="str">
        <f>Details2!B1633</f>
        <v>Navy</v>
      </c>
      <c r="C148" s="2" t="str">
        <f>Details2!C1633</f>
        <v>0127</v>
      </c>
      <c r="D148" s="2" t="str">
        <f>Details2!D1633</f>
        <v>NHC Oak Harbor</v>
      </c>
      <c r="E148" s="2" t="str">
        <f>Details2!E1633</f>
        <v>H</v>
      </c>
      <c r="F148" s="17">
        <f>Details2!F1633</f>
        <v>15721</v>
      </c>
      <c r="G148" s="17">
        <f>Details2!G1633</f>
        <v>16478</v>
      </c>
      <c r="H148" s="17">
        <f>Details2!H1633</f>
        <v>9939</v>
      </c>
      <c r="I148" s="17">
        <f>Details2!I1633</f>
        <v>11052</v>
      </c>
      <c r="J148" s="17">
        <f>Details2!J1633</f>
        <v>9967</v>
      </c>
      <c r="K148" s="17">
        <f>Details2!K1633</f>
        <v>0</v>
      </c>
    </row>
    <row r="149" spans="2:12" x14ac:dyDescent="0.2">
      <c r="B149" t="str">
        <f>Details2!B1634</f>
        <v>Navy</v>
      </c>
      <c r="C149" s="2" t="str">
        <f>Details2!C1634</f>
        <v>0280</v>
      </c>
      <c r="D149" s="2" t="str">
        <f>Details2!D1634</f>
        <v>NHC Hawaii</v>
      </c>
      <c r="E149" s="2" t="str">
        <f>Details2!E1634</f>
        <v>C</v>
      </c>
      <c r="F149" s="17">
        <f>Details2!F1634</f>
        <v>19985</v>
      </c>
      <c r="G149" s="17">
        <f>Details2!G1634</f>
        <v>16952</v>
      </c>
      <c r="H149" s="17">
        <f>Details2!H1634</f>
        <v>15427</v>
      </c>
      <c r="I149" s="17">
        <f>Details2!I1634</f>
        <v>14397</v>
      </c>
      <c r="J149" s="17">
        <f>Details2!J1634</f>
        <v>13112</v>
      </c>
      <c r="K149" s="17">
        <f>Details2!K1634</f>
        <v>20576</v>
      </c>
    </row>
    <row r="150" spans="2:12" x14ac:dyDescent="0.2">
      <c r="B150" t="str">
        <f>Details2!B1635</f>
        <v>Navy</v>
      </c>
      <c r="C150" s="2" t="str">
        <f>Details2!C1635</f>
        <v>0297</v>
      </c>
      <c r="D150" s="2" t="str">
        <f>Details2!D1635</f>
        <v>NACC New Orleans</v>
      </c>
      <c r="E150" s="2" t="str">
        <f>Details2!E1635</f>
        <v>I</v>
      </c>
      <c r="F150" s="17" t="str">
        <f>Details2!F1635</f>
        <v>NULL</v>
      </c>
      <c r="G150" s="17" t="str">
        <f>Details2!G1635</f>
        <v>NULL</v>
      </c>
      <c r="H150" s="17" t="str">
        <f>Details2!H1635</f>
        <v>NULL</v>
      </c>
      <c r="I150" s="17" t="str">
        <f>Details2!I1635</f>
        <v>NULL</v>
      </c>
      <c r="J150" s="17" t="str">
        <f>Details2!J1635</f>
        <v>NULL</v>
      </c>
      <c r="K150" s="17" t="str">
        <f>Details2!K1635</f>
        <v>NULL</v>
      </c>
    </row>
    <row r="151" spans="2:12" x14ac:dyDescent="0.2">
      <c r="B151" t="str">
        <f>Details2!B1636</f>
        <v>Navy</v>
      </c>
      <c r="C151" s="2" t="str">
        <f>Details2!C1636</f>
        <v>0306</v>
      </c>
      <c r="D151" s="2" t="str">
        <f>Details2!D1636</f>
        <v>NHC Annapolis</v>
      </c>
      <c r="E151" s="2" t="str">
        <f>Details2!E1636</f>
        <v>C</v>
      </c>
      <c r="F151" s="17">
        <f>Details2!F1636</f>
        <v>8982</v>
      </c>
      <c r="G151" s="17">
        <f>Details2!G1636</f>
        <v>6511</v>
      </c>
      <c r="H151" s="17">
        <f>Details2!H1636</f>
        <v>6256</v>
      </c>
      <c r="I151" s="17">
        <f>Details2!I1636</f>
        <v>6559</v>
      </c>
      <c r="J151" s="17">
        <f>Details2!J1636</f>
        <v>6144</v>
      </c>
      <c r="K151" s="17">
        <f>Details2!K1636</f>
        <v>5810</v>
      </c>
    </row>
    <row r="152" spans="2:12" x14ac:dyDescent="0.2">
      <c r="B152" t="str">
        <f>Details2!B1637</f>
        <v>Navy</v>
      </c>
      <c r="C152" s="2" t="str">
        <f>Details2!C1637</f>
        <v>0321</v>
      </c>
      <c r="D152" s="2" t="str">
        <f>Details2!D1637</f>
        <v>NBHC Portsmouth (NH)</v>
      </c>
      <c r="E152" s="2" t="str">
        <f>Details2!E1637</f>
        <v>C</v>
      </c>
      <c r="F152" s="17" t="str">
        <f>Details2!F1637</f>
        <v>NULL</v>
      </c>
      <c r="G152" s="17" t="str">
        <f>Details2!G1637</f>
        <v>NULL</v>
      </c>
      <c r="H152" s="17" t="str">
        <f>Details2!H1637</f>
        <v>NULL</v>
      </c>
      <c r="I152" s="17" t="str">
        <f>Details2!I1637</f>
        <v>NULL</v>
      </c>
      <c r="J152" s="17" t="str">
        <f>Details2!J1637</f>
        <v>NULL</v>
      </c>
      <c r="K152" s="17" t="str">
        <f>Details2!K1637</f>
        <v>NULL</v>
      </c>
    </row>
    <row r="153" spans="2:12" x14ac:dyDescent="0.2">
      <c r="B153" t="str">
        <f>Details2!B1638</f>
        <v>Navy</v>
      </c>
      <c r="C153" s="2" t="str">
        <f>Details2!C1638</f>
        <v>0385</v>
      </c>
      <c r="D153" s="2" t="str">
        <f>Details2!D1638</f>
        <v>NHC Quantico</v>
      </c>
      <c r="E153" s="2" t="str">
        <f>Details2!E1638</f>
        <v>C</v>
      </c>
      <c r="F153" s="17">
        <f>Details2!F1638</f>
        <v>14895</v>
      </c>
      <c r="G153" s="17">
        <f>Details2!G1638</f>
        <v>11187</v>
      </c>
      <c r="H153" s="17">
        <f>Details2!H1638</f>
        <v>10615</v>
      </c>
      <c r="I153" s="17">
        <f>Details2!I1638</f>
        <v>9119</v>
      </c>
      <c r="J153" s="17">
        <f>Details2!J1638</f>
        <v>9436</v>
      </c>
      <c r="K153" s="17">
        <f>Details2!K1638</f>
        <v>9695</v>
      </c>
    </row>
    <row r="154" spans="2:12" x14ac:dyDescent="0.2">
      <c r="B154" t="str">
        <f>Details2!B1639</f>
        <v>Navy</v>
      </c>
      <c r="C154" s="2" t="str">
        <f>Details2!C1639</f>
        <v>0616</v>
      </c>
      <c r="D154" s="2" t="str">
        <f>Details2!D1639</f>
        <v>NH Roosevelt Roads</v>
      </c>
      <c r="E154" s="2" t="str">
        <f>Details2!E1639</f>
        <v>I</v>
      </c>
      <c r="F154" s="17" t="str">
        <f>Details2!F1639</f>
        <v>NULL</v>
      </c>
      <c r="G154" s="17" t="str">
        <f>Details2!G1639</f>
        <v>NULL</v>
      </c>
      <c r="H154" s="17" t="str">
        <f>Details2!H1639</f>
        <v>NULL</v>
      </c>
      <c r="I154" s="17" t="str">
        <f>Details2!I1639</f>
        <v>NULL</v>
      </c>
      <c r="J154" s="17" t="str">
        <f>Details2!J1639</f>
        <v>NULL</v>
      </c>
      <c r="K154" s="17" t="str">
        <f>Details2!K1639</f>
        <v>NULL</v>
      </c>
    </row>
    <row r="155" spans="2:12" x14ac:dyDescent="0.2">
      <c r="B155" t="str">
        <f>Details2!B1640</f>
        <v>Navy</v>
      </c>
      <c r="C155" s="2" t="str">
        <f>Details2!C1640</f>
        <v>0617</v>
      </c>
      <c r="D155" s="2" t="str">
        <f>Details2!D1640</f>
        <v>Naval Hospital Naples</v>
      </c>
      <c r="E155" s="2" t="str">
        <f>Details2!E1640</f>
        <v>H</v>
      </c>
      <c r="F155" s="17" t="str">
        <f>Details2!F1640</f>
        <v>NULL</v>
      </c>
      <c r="G155" s="17" t="str">
        <f>Details2!G1640</f>
        <v>NULL</v>
      </c>
      <c r="H155" s="17" t="str">
        <f>Details2!H1640</f>
        <v>NULL</v>
      </c>
      <c r="I155" s="17" t="str">
        <f>Details2!I1640</f>
        <v>NULL</v>
      </c>
      <c r="J155" s="17" t="str">
        <f>Details2!J1640</f>
        <v>NULL</v>
      </c>
      <c r="K155" s="17" t="str">
        <f>Details2!K1640</f>
        <v>NULL</v>
      </c>
    </row>
    <row r="156" spans="2:12" x14ac:dyDescent="0.2">
      <c r="B156" t="str">
        <f>Details2!B1641</f>
        <v>Navy</v>
      </c>
      <c r="C156" s="2" t="str">
        <f>Details2!C1641</f>
        <v>0618</v>
      </c>
      <c r="D156" s="2" t="str">
        <f>Details2!D1641</f>
        <v>Naval Hospital Rota</v>
      </c>
      <c r="E156" s="2" t="str">
        <f>Details2!E1641</f>
        <v>H</v>
      </c>
      <c r="F156" s="17" t="str">
        <f>Details2!F1641</f>
        <v>NULL</v>
      </c>
      <c r="G156" s="17" t="str">
        <f>Details2!G1641</f>
        <v>NULL</v>
      </c>
      <c r="H156" s="17" t="str">
        <f>Details2!H1641</f>
        <v>NULL</v>
      </c>
      <c r="I156" s="17" t="str">
        <f>Details2!I1641</f>
        <v>NULL</v>
      </c>
      <c r="J156" s="17" t="str">
        <f>Details2!J1641</f>
        <v>NULL</v>
      </c>
      <c r="K156" s="17" t="str">
        <f>Details2!K1641</f>
        <v>NULL</v>
      </c>
    </row>
    <row r="157" spans="2:12" x14ac:dyDescent="0.2">
      <c r="B157" t="str">
        <f>Details2!B1642</f>
        <v>Navy</v>
      </c>
      <c r="C157" s="2" t="str">
        <f>Details2!C1642</f>
        <v>0620</v>
      </c>
      <c r="D157" s="2" t="str">
        <f>Details2!D1642</f>
        <v>NH Guam</v>
      </c>
      <c r="E157" s="2" t="str">
        <f>Details2!E1642</f>
        <v>H</v>
      </c>
      <c r="F157" s="17">
        <f>Details2!F1642</f>
        <v>18146</v>
      </c>
      <c r="G157" s="17">
        <f>Details2!G1642</f>
        <v>14602</v>
      </c>
      <c r="H157" s="17">
        <f>Details2!H1642</f>
        <v>14781</v>
      </c>
      <c r="I157" s="17">
        <f>Details2!I1642</f>
        <v>14611</v>
      </c>
      <c r="J157" s="17">
        <f>Details2!J1642</f>
        <v>14383</v>
      </c>
      <c r="K157" s="17">
        <f>Details2!K1642</f>
        <v>14980</v>
      </c>
    </row>
    <row r="158" spans="2:12" x14ac:dyDescent="0.2">
      <c r="B158" t="str">
        <f>Details2!B1643</f>
        <v>Navy</v>
      </c>
      <c r="C158" s="2" t="str">
        <f>Details2!C1643</f>
        <v>0621</v>
      </c>
      <c r="D158" s="2" t="str">
        <f>Details2!D1643</f>
        <v>NH Okinawa</v>
      </c>
      <c r="E158" s="2" t="str">
        <f>Details2!E1643</f>
        <v>H</v>
      </c>
      <c r="F158" s="17" t="str">
        <f>Details2!F1643</f>
        <v>NULL</v>
      </c>
      <c r="G158" s="17" t="str">
        <f>Details2!G1643</f>
        <v>NULL</v>
      </c>
      <c r="H158" s="17" t="str">
        <f>Details2!H1643</f>
        <v>NULL</v>
      </c>
      <c r="I158" s="17" t="str">
        <f>Details2!I1643</f>
        <v>NULL</v>
      </c>
      <c r="J158" s="17" t="str">
        <f>Details2!J1643</f>
        <v>NULL</v>
      </c>
      <c r="K158" s="17" t="str">
        <f>Details2!K1643</f>
        <v>NULL</v>
      </c>
    </row>
    <row r="159" spans="2:12" x14ac:dyDescent="0.2">
      <c r="B159" t="str">
        <f>Details2!B1644</f>
        <v>Navy</v>
      </c>
      <c r="C159" s="2" t="str">
        <f>Details2!C1644</f>
        <v>0622</v>
      </c>
      <c r="D159" s="2" t="str">
        <f>Details2!D1644</f>
        <v>NH Yokosuka</v>
      </c>
      <c r="E159" s="2" t="str">
        <f>Details2!E1644</f>
        <v>H</v>
      </c>
      <c r="F159" s="17" t="str">
        <f>Details2!F1644</f>
        <v>NULL</v>
      </c>
      <c r="G159" s="17" t="str">
        <f>Details2!G1644</f>
        <v>NULL</v>
      </c>
      <c r="H159" s="17" t="str">
        <f>Details2!H1644</f>
        <v>NULL</v>
      </c>
      <c r="I159" s="17" t="str">
        <f>Details2!I1644</f>
        <v>NULL</v>
      </c>
      <c r="J159" s="17" t="str">
        <f>Details2!J1644</f>
        <v>NULL</v>
      </c>
      <c r="K159" s="17" t="str">
        <f>Details2!K1644</f>
        <v>NULL</v>
      </c>
    </row>
    <row r="160" spans="2:12" x14ac:dyDescent="0.2">
      <c r="B160" t="str">
        <f>Details2!B1645</f>
        <v>Navy</v>
      </c>
      <c r="C160" s="2" t="str">
        <f>Details2!C1645</f>
        <v>0624</v>
      </c>
      <c r="D160" s="2" t="str">
        <f>Details2!D1645</f>
        <v>NH Sigonella</v>
      </c>
      <c r="E160" s="2" t="str">
        <f>Details2!E1645</f>
        <v>H</v>
      </c>
      <c r="F160" s="17" t="str">
        <f>Details2!F1645</f>
        <v>NULL</v>
      </c>
      <c r="G160" s="17" t="str">
        <f>Details2!G1645</f>
        <v>NULL</v>
      </c>
      <c r="H160" s="17" t="str">
        <f>Details2!H1645</f>
        <v>NULL</v>
      </c>
      <c r="I160" s="17" t="str">
        <f>Details2!I1645</f>
        <v>NULL</v>
      </c>
      <c r="J160" s="17" t="str">
        <f>Details2!J1645</f>
        <v>NULL</v>
      </c>
      <c r="K160" s="17" t="str">
        <f>Details2!K1645</f>
        <v>NULL</v>
      </c>
    </row>
    <row r="161" spans="2:12" x14ac:dyDescent="0.2">
      <c r="B161" t="str">
        <f>Details2!B1646</f>
        <v>NCR MD</v>
      </c>
      <c r="C161" s="2" t="str">
        <f>Details2!C1646</f>
        <v>0067</v>
      </c>
      <c r="D161" s="2" t="str">
        <f>Details2!D1646</f>
        <v>Walter Reed National Military Medical Center</v>
      </c>
      <c r="E161" s="2" t="str">
        <f>Details2!E1646</f>
        <v>H</v>
      </c>
      <c r="F161" s="17">
        <f>Details2!F1646</f>
        <v>20970</v>
      </c>
      <c r="G161" s="17">
        <f>Details2!G1646</f>
        <v>340784</v>
      </c>
      <c r="H161" s="17">
        <f>Details2!H1646</f>
        <v>204353</v>
      </c>
      <c r="I161" s="17">
        <f>Details2!I1646</f>
        <v>205063</v>
      </c>
      <c r="J161" s="17">
        <f>Details2!J1646</f>
        <v>72252</v>
      </c>
      <c r="K161" s="17">
        <f>Details2!K1646</f>
        <v>184671</v>
      </c>
    </row>
    <row r="162" spans="2:12" x14ac:dyDescent="0.2">
      <c r="B162" t="str">
        <f>Details2!B1647</f>
        <v>NCR MD</v>
      </c>
      <c r="C162" s="2" t="str">
        <f>Details2!C1647</f>
        <v>0123</v>
      </c>
      <c r="D162" s="2" t="str">
        <f>Details2!D1647</f>
        <v>Ft. Belvoir (FT. Belvoir Community Hospital)</v>
      </c>
      <c r="E162" s="2" t="str">
        <f>Details2!E1647</f>
        <v>H</v>
      </c>
      <c r="F162" s="17">
        <f>Details2!F1647</f>
        <v>122624</v>
      </c>
      <c r="G162" s="17">
        <f>Details2!G1647</f>
        <v>105546</v>
      </c>
      <c r="H162" s="17">
        <f>Details2!H1647</f>
        <v>119968</v>
      </c>
      <c r="I162" s="17">
        <f>Details2!I1647</f>
        <v>108674</v>
      </c>
      <c r="J162" s="17">
        <f>Details2!J1647</f>
        <v>125357</v>
      </c>
      <c r="K162" s="17">
        <f>Details2!K1647</f>
        <v>137025</v>
      </c>
    </row>
    <row r="163" spans="2:12" x14ac:dyDescent="0.2">
      <c r="B163" t="str">
        <f>Details2!B1648</f>
        <v>NCR MD</v>
      </c>
      <c r="C163" s="2" t="str">
        <f>Details2!C1648</f>
        <v>9123</v>
      </c>
      <c r="D163" s="2" t="str">
        <f>Details2!D1648</f>
        <v>CSE Admin</v>
      </c>
      <c r="E163" s="2" t="str">
        <f>Details2!E1648</f>
        <v>NULL</v>
      </c>
      <c r="F163" s="17" t="str">
        <f>Details2!F1648</f>
        <v>NULL</v>
      </c>
      <c r="G163" s="17" t="str">
        <f>Details2!G1648</f>
        <v>NULL</v>
      </c>
      <c r="H163" s="17" t="str">
        <f>Details2!H1648</f>
        <v>NULL</v>
      </c>
      <c r="I163" s="17" t="str">
        <f>Details2!I1648</f>
        <v>NULL</v>
      </c>
      <c r="J163" s="17" t="str">
        <f>Details2!J1648</f>
        <v>NULL</v>
      </c>
      <c r="K163" s="17" t="str">
        <f>Details2!K1648</f>
        <v>NULL</v>
      </c>
    </row>
    <row r="164" spans="2:12" x14ac:dyDescent="0.2">
      <c r="B164" t="str">
        <f>Details2!B1649</f>
        <v>NCR MD</v>
      </c>
      <c r="C164" s="2" t="str">
        <f>Details2!C1649</f>
        <v>PROV</v>
      </c>
      <c r="D164" s="2" t="str">
        <f>Details2!D1649</f>
        <v>UBO CSE Provider</v>
      </c>
      <c r="E164" s="2" t="str">
        <f>Details2!E1649</f>
        <v>NULL</v>
      </c>
      <c r="F164" s="17" t="str">
        <f>Details2!F1649</f>
        <v>NULL</v>
      </c>
      <c r="G164" s="17" t="str">
        <f>Details2!G1649</f>
        <v>NULL</v>
      </c>
      <c r="H164" s="17" t="str">
        <f>Details2!H1649</f>
        <v>NULL</v>
      </c>
      <c r="I164" s="17" t="str">
        <f>Details2!I1649</f>
        <v>NULL</v>
      </c>
      <c r="J164" s="17" t="str">
        <f>Details2!J1649</f>
        <v>NULL</v>
      </c>
      <c r="K164" s="17" t="str">
        <f>Details2!K1649</f>
        <v>NULL</v>
      </c>
    </row>
    <row r="167" spans="2:12" x14ac:dyDescent="0.2">
      <c r="B167" s="14" t="s">
        <v>130</v>
      </c>
      <c r="C167" s="9"/>
      <c r="F167" s="18">
        <f>SUM(F5:F81)</f>
        <v>742070</v>
      </c>
      <c r="G167" s="18">
        <f t="shared" ref="G167:K167" si="0">SUM(G5:G81)</f>
        <v>727390</v>
      </c>
      <c r="H167" s="18">
        <f t="shared" si="0"/>
        <v>747982</v>
      </c>
      <c r="I167" s="18">
        <f t="shared" si="0"/>
        <v>759833</v>
      </c>
      <c r="J167" s="18">
        <f t="shared" si="0"/>
        <v>728046</v>
      </c>
      <c r="K167" s="18">
        <f t="shared" si="0"/>
        <v>724231</v>
      </c>
    </row>
    <row r="168" spans="2:12" x14ac:dyDescent="0.2">
      <c r="B168" s="14" t="s">
        <v>131</v>
      </c>
      <c r="C168" s="9"/>
      <c r="F168" s="18">
        <f>SUM(F83:F129)</f>
        <v>1722680</v>
      </c>
      <c r="G168" s="18">
        <f t="shared" ref="G168:K168" si="1">SUM(G83:G129)</f>
        <v>1387144</v>
      </c>
      <c r="H168" s="18">
        <f t="shared" si="1"/>
        <v>1399881</v>
      </c>
      <c r="I168" s="18">
        <f t="shared" si="1"/>
        <v>1351832</v>
      </c>
      <c r="J168" s="18">
        <f t="shared" si="1"/>
        <v>1465547</v>
      </c>
      <c r="K168" s="18">
        <f t="shared" si="1"/>
        <v>1098327</v>
      </c>
      <c r="L168" s="144"/>
    </row>
    <row r="169" spans="2:12" x14ac:dyDescent="0.2">
      <c r="B169" s="14" t="s">
        <v>420</v>
      </c>
      <c r="C169" s="9"/>
      <c r="F169" s="18">
        <f>SUM(F161:F164)</f>
        <v>143594</v>
      </c>
      <c r="G169" s="18">
        <f t="shared" ref="G169:K169" si="2">SUM(G161:G164)</f>
        <v>446330</v>
      </c>
      <c r="H169" s="18">
        <f t="shared" si="2"/>
        <v>324321</v>
      </c>
      <c r="I169" s="18">
        <f t="shared" si="2"/>
        <v>313737</v>
      </c>
      <c r="J169" s="18">
        <f t="shared" si="2"/>
        <v>197609</v>
      </c>
      <c r="K169" s="18">
        <f t="shared" si="2"/>
        <v>321696</v>
      </c>
      <c r="L169" s="144"/>
    </row>
    <row r="170" spans="2:12" x14ac:dyDescent="0.2">
      <c r="B170" s="14" t="s">
        <v>307</v>
      </c>
      <c r="C170" s="9"/>
      <c r="F170" s="18">
        <f>SUM(F130:F160)</f>
        <v>846159</v>
      </c>
      <c r="G170" s="18">
        <f t="shared" ref="G170:K170" si="3">SUM(G130:G160)</f>
        <v>801067</v>
      </c>
      <c r="H170" s="18">
        <f t="shared" si="3"/>
        <v>820162</v>
      </c>
      <c r="I170" s="18">
        <f t="shared" si="3"/>
        <v>713049</v>
      </c>
      <c r="J170" s="18">
        <f t="shared" si="3"/>
        <v>704483</v>
      </c>
      <c r="K170" s="18">
        <f t="shared" si="3"/>
        <v>643576</v>
      </c>
      <c r="L170" s="146"/>
    </row>
    <row r="171" spans="2:12" x14ac:dyDescent="0.2">
      <c r="B171" s="14" t="s">
        <v>135</v>
      </c>
      <c r="C171" s="9"/>
      <c r="F171" s="18">
        <f>SUM(F5:F164)</f>
        <v>3454503</v>
      </c>
      <c r="G171" s="18">
        <f t="shared" ref="G171:K171" si="4">SUM(G5:G164)</f>
        <v>3361931</v>
      </c>
      <c r="H171" s="18">
        <f t="shared" si="4"/>
        <v>3292346</v>
      </c>
      <c r="I171" s="18">
        <f t="shared" si="4"/>
        <v>3138451</v>
      </c>
      <c r="J171" s="18">
        <f t="shared" si="4"/>
        <v>3095685</v>
      </c>
      <c r="K171" s="18">
        <f t="shared" si="4"/>
        <v>2787830</v>
      </c>
    </row>
    <row r="173" spans="2:12" x14ac:dyDescent="0.2">
      <c r="B173" s="15" t="s">
        <v>388</v>
      </c>
      <c r="C173" s="3"/>
      <c r="D173" s="3"/>
      <c r="E173" s="3"/>
      <c r="F173" s="40" t="str">
        <f>IF(F167='Claims per Disp or Visits'!L14,"yes","no")</f>
        <v>yes</v>
      </c>
      <c r="G173" s="40" t="str">
        <f>IF(G167='Claims per Disp or Visits'!M14,"yes","no")</f>
        <v>yes</v>
      </c>
      <c r="H173" s="40" t="str">
        <f>IF(H167='Claims per Disp or Visits'!N14,"yes","no")</f>
        <v>yes</v>
      </c>
      <c r="I173" s="40" t="str">
        <f>IF(I167='Claims per Disp or Visits'!O14,"yes","no")</f>
        <v>yes</v>
      </c>
      <c r="J173" s="40" t="str">
        <f>IF(J167='Claims per Disp or Visits'!P14,"yes","no")</f>
        <v>yes</v>
      </c>
      <c r="K173" s="40" t="str">
        <f>IF(K167='Claims per Disp or Visits'!Q14,"yes","no")</f>
        <v>yes</v>
      </c>
    </row>
    <row r="174" spans="2:12" x14ac:dyDescent="0.2">
      <c r="B174" s="15" t="s">
        <v>389</v>
      </c>
      <c r="C174" s="3"/>
      <c r="D174" s="3"/>
      <c r="E174" s="3"/>
      <c r="F174" s="40" t="str">
        <f>IF(F168='Claims per Disp or Visits'!L15,"yes","no")</f>
        <v>yes</v>
      </c>
      <c r="G174" s="40" t="str">
        <f>IF(G168='Claims per Disp or Visits'!M15,"yes","no")</f>
        <v>yes</v>
      </c>
      <c r="H174" s="40" t="str">
        <f>IF(H168='Claims per Disp or Visits'!N15,"yes","no")</f>
        <v>yes</v>
      </c>
      <c r="I174" s="40" t="str">
        <f>IF(I168='Claims per Disp or Visits'!O15,"yes","no")</f>
        <v>yes</v>
      </c>
      <c r="J174" s="40" t="str">
        <f>IF(J168='Claims per Disp or Visits'!P15,"yes","no")</f>
        <v>yes</v>
      </c>
      <c r="K174" s="40" t="str">
        <f>IF(K168='Claims per Disp or Visits'!Q15,"yes","no")</f>
        <v>yes</v>
      </c>
    </row>
    <row r="175" spans="2:12" x14ac:dyDescent="0.2">
      <c r="B175" s="15" t="s">
        <v>390</v>
      </c>
      <c r="C175" s="3"/>
      <c r="D175" s="3"/>
      <c r="E175" s="3"/>
      <c r="F175" s="40" t="str">
        <f>IF(F170='Claims per Disp or Visits'!L16,"yes","no")</f>
        <v>yes</v>
      </c>
      <c r="G175" s="40" t="str">
        <f>IF(G170='Claims per Disp or Visits'!M16,"yes","no")</f>
        <v>yes</v>
      </c>
      <c r="H175" s="40" t="str">
        <f>IF(H170='Claims per Disp or Visits'!N16,"yes","no")</f>
        <v>yes</v>
      </c>
      <c r="I175" s="40" t="str">
        <f>IF(I170='Claims per Disp or Visits'!O16,"yes","no")</f>
        <v>yes</v>
      </c>
      <c r="J175" s="40" t="str">
        <f>IF(J170='Claims per Disp or Visits'!P16,"yes","no")</f>
        <v>yes</v>
      </c>
      <c r="K175" s="40" t="str">
        <f>IF(K170='Claims per Disp or Visits'!Q16,"yes","no")</f>
        <v>yes</v>
      </c>
      <c r="L175" s="146"/>
    </row>
    <row r="176" spans="2:12" x14ac:dyDescent="0.2">
      <c r="B176" s="15" t="s">
        <v>424</v>
      </c>
      <c r="C176" s="3"/>
      <c r="D176" s="3"/>
      <c r="E176" s="3"/>
      <c r="F176" s="40" t="str">
        <f>IF(F169='Claims per Disp or Visits'!L17,"yes","no")</f>
        <v>yes</v>
      </c>
      <c r="G176" s="40" t="str">
        <f>IF(G169='Claims per Disp or Visits'!M17,"yes","no")</f>
        <v>yes</v>
      </c>
      <c r="H176" s="40" t="str">
        <f>IF(H169='Claims per Disp or Visits'!N17,"yes","no")</f>
        <v>yes</v>
      </c>
      <c r="I176" s="40" t="str">
        <f>IF(I169='Claims per Disp or Visits'!O17,"yes","no")</f>
        <v>yes</v>
      </c>
      <c r="J176" s="40" t="str">
        <f>IF(J169='Claims per Disp or Visits'!P17,"yes","no")</f>
        <v>yes</v>
      </c>
      <c r="K176" s="40" t="str">
        <f>IF(K169='Claims per Disp or Visits'!Q17,"yes","no")</f>
        <v>yes</v>
      </c>
      <c r="L176" s="146"/>
    </row>
    <row r="177" spans="2:11" x14ac:dyDescent="0.2">
      <c r="B177" s="15" t="s">
        <v>391</v>
      </c>
      <c r="F177" s="40" t="str">
        <f>IF(F171='Claims per Disp or Visits'!L18,"yes","no")</f>
        <v>yes</v>
      </c>
      <c r="G177" s="40" t="str">
        <f>IF(G171='Claims per Disp or Visits'!M18,"yes","no")</f>
        <v>yes</v>
      </c>
      <c r="H177" s="40" t="str">
        <f>IF(H171='Claims per Disp or Visits'!N18,"yes","no")</f>
        <v>yes</v>
      </c>
      <c r="I177" s="40" t="str">
        <f>IF(I171='Claims per Disp or Visits'!O18,"yes","no")</f>
        <v>yes</v>
      </c>
      <c r="J177" s="40" t="str">
        <f>IF(J171='Claims per Disp or Visits'!P18,"yes","no")</f>
        <v>yes</v>
      </c>
      <c r="K177" s="40" t="str">
        <f>IF(K171='Claims per Disp or Visits'!Q18,"yes","no")</f>
        <v>yes</v>
      </c>
    </row>
    <row r="178" spans="2:11" x14ac:dyDescent="0.2">
      <c r="K178" s="40"/>
    </row>
  </sheetData>
  <sheetProtection algorithmName="SHA-512" hashValue="vMr7unTJG+At/sfb0LCwsx5/TYm/i2T7lj16/K2gEmCpi4XGTmzi6vKN+B7HEpf1NLcplTbOLNifqGUz+9Pe1g==" saltValue="5U0t1PNOf7pCQli8G4rsrA==" spinCount="100000" sheet="1" objects="1" scenarios="1"/>
  <customSheetViews>
    <customSheetView guid="{682B1C7E-A6D1-4384-8662-C567FBAFE5BB}" scale="85">
      <selection activeCell="K146" sqref="K146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46">
      <selection activeCell="H159" sqref="H159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 showPageBreaks="1">
      <selection activeCell="K159" sqref="K159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F160" sqref="F160:K160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4">
    <pageSetUpPr autoPageBreaks="0"/>
  </sheetPr>
  <dimension ref="A1:P164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3.7109375" customWidth="1"/>
    <col min="12" max="13" width="12" customWidth="1"/>
    <col min="14" max="14" width="12" bestFit="1" customWidth="1"/>
  </cols>
  <sheetData>
    <row r="1" spans="1:12" x14ac:dyDescent="0.2">
      <c r="A1" s="142" t="s">
        <v>436</v>
      </c>
    </row>
    <row r="3" spans="1:12" x14ac:dyDescent="0.2">
      <c r="B3" s="6" t="s">
        <v>4</v>
      </c>
      <c r="C3" s="41" t="s">
        <v>8</v>
      </c>
      <c r="D3" s="41" t="s">
        <v>9</v>
      </c>
      <c r="E3" s="41" t="s">
        <v>285</v>
      </c>
      <c r="F3" s="41"/>
      <c r="G3" s="6" t="s">
        <v>387</v>
      </c>
      <c r="H3" s="41"/>
      <c r="I3" s="6"/>
      <c r="J3" s="6"/>
      <c r="K3" s="6"/>
      <c r="L3" s="6"/>
    </row>
    <row r="4" spans="1:12" x14ac:dyDescent="0.2">
      <c r="B4" s="6"/>
      <c r="C4" s="6"/>
      <c r="D4" s="6"/>
      <c r="E4" s="6"/>
      <c r="F4" s="136" t="s">
        <v>413</v>
      </c>
      <c r="G4" s="136" t="s">
        <v>427</v>
      </c>
      <c r="H4" s="136" t="s">
        <v>431</v>
      </c>
      <c r="I4" s="136" t="s">
        <v>434</v>
      </c>
      <c r="J4" s="136" t="s">
        <v>483</v>
      </c>
      <c r="K4" s="136" t="s">
        <v>508</v>
      </c>
    </row>
    <row r="5" spans="1:12" x14ac:dyDescent="0.2">
      <c r="B5" s="6" t="str">
        <f>Details2!B1490</f>
        <v>Air Force</v>
      </c>
      <c r="C5" s="6" t="str">
        <f>Details2!C1490</f>
        <v>0004</v>
      </c>
      <c r="D5" s="6" t="str">
        <f>Details2!D1490</f>
        <v>Maxwell AFB (42nd Medical Group)</v>
      </c>
      <c r="E5" s="6" t="str">
        <f>Details2!E1490</f>
        <v>C</v>
      </c>
      <c r="F5" s="42" t="str">
        <f>IF($E5="h",'OP Claims by DMISID'!F5/'OP Visits by DMISID'!F5," ")</f>
        <v xml:space="preserve"> </v>
      </c>
      <c r="G5" s="42" t="str">
        <f>IF($E5="h",'OP Claims by DMISID'!G5/'OP Visits by DMISID'!G5," ")</f>
        <v xml:space="preserve"> </v>
      </c>
      <c r="H5" s="42" t="str">
        <f>IF($E5="h",'OP Claims by DMISID'!H5/'OP Visits by DMISID'!H5," ")</f>
        <v xml:space="preserve"> </v>
      </c>
      <c r="I5" s="42">
        <f>'OP Claims by DMISID'!I5/'OP Visits by DMISID'!I5</f>
        <v>1.0196905766526019E-2</v>
      </c>
      <c r="J5" s="42">
        <f>'OP Claims by DMISID'!J5/'OP Visits by DMISID'!J5</f>
        <v>0.44457000791049839</v>
      </c>
      <c r="K5" s="42">
        <f>'OP Claims by DMISID'!K5/'OP Visits by DMISID'!K5</f>
        <v>0.70557085363270489</v>
      </c>
      <c r="L5" s="6"/>
    </row>
    <row r="6" spans="1:12" x14ac:dyDescent="0.2">
      <c r="B6" s="6" t="str">
        <f>Details2!B1491</f>
        <v>Air Force</v>
      </c>
      <c r="C6" s="6" t="str">
        <f>Details2!C1491</f>
        <v>0006</v>
      </c>
      <c r="D6" s="6" t="str">
        <f>Details2!D1491</f>
        <v>Elmendorf AFB (3rd Medical group)</v>
      </c>
      <c r="E6" s="6" t="str">
        <f>Details2!E1491</f>
        <v>H</v>
      </c>
      <c r="F6" s="42">
        <f>IF($E6="h",'OP Claims by DMISID'!F6/'OP Visits by DMISID'!F6," ")</f>
        <v>0.34059235862909704</v>
      </c>
      <c r="G6" s="42">
        <f>IF($E6="h",'OP Claims by DMISID'!G6/'OP Visits by DMISID'!G6," ")</f>
        <v>0.4921885256662728</v>
      </c>
      <c r="H6" s="42">
        <f>IF($E6="h",'OP Claims by DMISID'!H6/'OP Visits by DMISID'!H6," ")</f>
        <v>0.26792371445296853</v>
      </c>
      <c r="I6" s="42">
        <f>'OP Claims by DMISID'!I6/'OP Visits by DMISID'!I6</f>
        <v>6.0020082272535871E-2</v>
      </c>
      <c r="J6" s="42">
        <f>'OP Claims by DMISID'!J6/'OP Visits by DMISID'!J6</f>
        <v>0.37705133686322229</v>
      </c>
      <c r="K6" s="42">
        <f>'OP Claims by DMISID'!K6/'OP Visits by DMISID'!K6</f>
        <v>0.40699964485196782</v>
      </c>
      <c r="L6" s="6"/>
    </row>
    <row r="7" spans="1:12" x14ac:dyDescent="0.2">
      <c r="B7" s="6" t="str">
        <f>Details2!B1492</f>
        <v>Air Force</v>
      </c>
      <c r="C7" s="6" t="str">
        <f>Details2!C1492</f>
        <v>0009</v>
      </c>
      <c r="D7" s="6" t="str">
        <f>Details2!D1492</f>
        <v>Luke AFB (56th Medical Group)</v>
      </c>
      <c r="E7" s="6" t="str">
        <f>Details2!E1492</f>
        <v>C</v>
      </c>
      <c r="F7" s="42" t="str">
        <f>IF($E7="h",'OP Claims by DMISID'!F7/'OP Visits by DMISID'!F7," ")</f>
        <v xml:space="preserve"> </v>
      </c>
      <c r="G7" s="42" t="str">
        <f>IF($E7="h",'OP Claims by DMISID'!G7/'OP Visits by DMISID'!G7," ")</f>
        <v xml:space="preserve"> </v>
      </c>
      <c r="H7" s="42" t="str">
        <f>IF($E7="h",'OP Claims by DMISID'!H7/'OP Visits by DMISID'!H7," ")</f>
        <v xml:space="preserve"> </v>
      </c>
      <c r="I7" s="42">
        <f>'OP Claims by DMISID'!I7/'OP Visits by DMISID'!I7</f>
        <v>0.14063635042859218</v>
      </c>
      <c r="J7" s="42">
        <f>'OP Claims by DMISID'!J7/'OP Visits by DMISID'!J7</f>
        <v>0.20040080160320642</v>
      </c>
      <c r="K7" s="42">
        <f>'OP Claims by DMISID'!K7/'OP Visits by DMISID'!K7</f>
        <v>0.1606425702811245</v>
      </c>
      <c r="L7" s="6"/>
    </row>
    <row r="8" spans="1:12" x14ac:dyDescent="0.2">
      <c r="B8" s="6" t="str">
        <f>Details2!B1493</f>
        <v>Air Force</v>
      </c>
      <c r="C8" s="6" t="str">
        <f>Details2!C1493</f>
        <v>0010</v>
      </c>
      <c r="D8" s="6" t="str">
        <f>Details2!D1493</f>
        <v>Davis Monthan AFB (355th Medical Group)</v>
      </c>
      <c r="E8" s="6" t="str">
        <f>Details2!E1493</f>
        <v>C</v>
      </c>
      <c r="F8" s="42" t="str">
        <f>IF($E8="h",'OP Claims by DMISID'!F8/'OP Visits by DMISID'!F8," ")</f>
        <v xml:space="preserve"> </v>
      </c>
      <c r="G8" s="42" t="str">
        <f>IF($E8="h",'OP Claims by DMISID'!G8/'OP Visits by DMISID'!G8," ")</f>
        <v xml:space="preserve"> </v>
      </c>
      <c r="H8" s="42" t="str">
        <f>IF($E8="h",'OP Claims by DMISID'!H8/'OP Visits by DMISID'!H8," ")</f>
        <v xml:space="preserve"> </v>
      </c>
      <c r="I8" s="42">
        <f>'OP Claims by DMISID'!I8/'OP Visits by DMISID'!I8</f>
        <v>0.13603204119582321</v>
      </c>
      <c r="J8" s="42">
        <f>'OP Claims by DMISID'!J8/'OP Visits by DMISID'!J8</f>
        <v>0.22487046632124352</v>
      </c>
      <c r="K8" s="42">
        <f>'OP Claims by DMISID'!K8/'OP Visits by DMISID'!K8</f>
        <v>0.16423470971747905</v>
      </c>
      <c r="L8" s="6"/>
    </row>
    <row r="9" spans="1:12" x14ac:dyDescent="0.2">
      <c r="B9" s="6" t="str">
        <f>Details2!B1494</f>
        <v>Air Force</v>
      </c>
      <c r="C9" s="6" t="str">
        <f>Details2!C1494</f>
        <v>0013</v>
      </c>
      <c r="D9" s="6" t="str">
        <f>Details2!D1494</f>
        <v>Little Rock AFB (314th Medical Group)</v>
      </c>
      <c r="E9" s="6" t="str">
        <f>Details2!E1494</f>
        <v>C</v>
      </c>
      <c r="F9" s="42" t="str">
        <f>IF($E9="h",'OP Claims by DMISID'!F9/'OP Visits by DMISID'!F9," ")</f>
        <v xml:space="preserve"> </v>
      </c>
      <c r="G9" s="42" t="str">
        <f>IF($E9="h",'OP Claims by DMISID'!G9/'OP Visits by DMISID'!G9," ")</f>
        <v xml:space="preserve"> </v>
      </c>
      <c r="H9" s="42" t="str">
        <f>IF($E9="h",'OP Claims by DMISID'!H9/'OP Visits by DMISID'!H9," ")</f>
        <v xml:space="preserve"> </v>
      </c>
      <c r="I9" s="42">
        <f>'OP Claims by DMISID'!I9/'OP Visits by DMISID'!I9</f>
        <v>1.6083634901487736E-3</v>
      </c>
      <c r="J9" s="42">
        <f>'OP Claims by DMISID'!J9/'OP Visits by DMISID'!J9</f>
        <v>0.37954110898661569</v>
      </c>
      <c r="K9" s="42">
        <f>'OP Claims by DMISID'!K9/'OP Visits by DMISID'!K9</f>
        <v>0.52452256944444442</v>
      </c>
      <c r="L9" s="6"/>
    </row>
    <row r="10" spans="1:12" x14ac:dyDescent="0.2">
      <c r="B10" s="6" t="str">
        <f>Details2!B1495</f>
        <v>Air Force</v>
      </c>
      <c r="C10" s="6" t="str">
        <f>Details2!C1495</f>
        <v>0014</v>
      </c>
      <c r="D10" s="6" t="str">
        <f>Details2!D1495</f>
        <v>Travis AFB (60th Medical Group)</v>
      </c>
      <c r="E10" s="6" t="str">
        <f>Details2!E1495</f>
        <v>H</v>
      </c>
      <c r="F10" s="42">
        <f>IF($E10="h",'OP Claims by DMISID'!F10/'OP Visits by DMISID'!F10," ")</f>
        <v>0.2203049054246618</v>
      </c>
      <c r="G10" s="42">
        <f>IF($E10="h",'OP Claims by DMISID'!G10/'OP Visits by DMISID'!G10," ")</f>
        <v>0.17005162138999064</v>
      </c>
      <c r="H10" s="42">
        <f>IF($E10="h",'OP Claims by DMISID'!H10/'OP Visits by DMISID'!H10," ")</f>
        <v>0.17162814269660445</v>
      </c>
      <c r="I10" s="42">
        <f>'OP Claims by DMISID'!I10/'OP Visits by DMISID'!I10</f>
        <v>2.6051358392259025E-3</v>
      </c>
      <c r="J10" s="42">
        <f>'OP Claims by DMISID'!J10/'OP Visits by DMISID'!J10</f>
        <v>0.13464095744680851</v>
      </c>
      <c r="K10" s="42">
        <f>'OP Claims by DMISID'!K10/'OP Visits by DMISID'!K10</f>
        <v>0.10554561717352415</v>
      </c>
      <c r="L10" s="6"/>
    </row>
    <row r="11" spans="1:12" x14ac:dyDescent="0.2">
      <c r="B11" s="6" t="str">
        <f>Details2!B1496</f>
        <v>Air Force</v>
      </c>
      <c r="C11" s="6" t="str">
        <f>Details2!C1496</f>
        <v>0015</v>
      </c>
      <c r="D11" s="6" t="str">
        <f>Details2!D1496</f>
        <v>Beale AFB (9th Medical Group)</v>
      </c>
      <c r="E11" s="6" t="str">
        <f>Details2!E1496</f>
        <v>C</v>
      </c>
      <c r="F11" s="42" t="str">
        <f>IF($E11="h",'OP Claims by DMISID'!F11/'OP Visits by DMISID'!F11," ")</f>
        <v xml:space="preserve"> </v>
      </c>
      <c r="G11" s="42" t="str">
        <f>IF($E11="h",'OP Claims by DMISID'!G11/'OP Visits by DMISID'!G11," ")</f>
        <v xml:space="preserve"> </v>
      </c>
      <c r="H11" s="42" t="str">
        <f>IF($E11="h",'OP Claims by DMISID'!H11/'OP Visits by DMISID'!H11," ")</f>
        <v xml:space="preserve"> </v>
      </c>
      <c r="I11" s="42">
        <f>'OP Claims by DMISID'!I11/'OP Visits by DMISID'!I11</f>
        <v>0.12903225806451613</v>
      </c>
      <c r="J11" s="42">
        <f>'OP Claims by DMISID'!J11/'OP Visits by DMISID'!J11</f>
        <v>0.13581890812250333</v>
      </c>
      <c r="K11" s="42">
        <f>'OP Claims by DMISID'!K11/'OP Visits by DMISID'!K11</f>
        <v>0.10003789314134141</v>
      </c>
      <c r="L11" s="6"/>
    </row>
    <row r="12" spans="1:12" x14ac:dyDescent="0.2">
      <c r="B12" s="6" t="str">
        <f>Details2!B1497</f>
        <v>Air Force</v>
      </c>
      <c r="C12" s="6" t="str">
        <f>Details2!C1497</f>
        <v>0018</v>
      </c>
      <c r="D12" s="6" t="str">
        <f>Details2!D1497</f>
        <v>Vandenberg AFB (30th Medical Group)</v>
      </c>
      <c r="E12" s="6" t="str">
        <f>Details2!E1497</f>
        <v>C</v>
      </c>
      <c r="F12" s="42" t="str">
        <f>IF($E12="h",'OP Claims by DMISID'!F12/'OP Visits by DMISID'!F12," ")</f>
        <v xml:space="preserve"> </v>
      </c>
      <c r="G12" s="42" t="str">
        <f>IF($E12="h",'OP Claims by DMISID'!G12/'OP Visits by DMISID'!G12," ")</f>
        <v xml:space="preserve"> </v>
      </c>
      <c r="H12" s="42" t="str">
        <f>IF($E12="h",'OP Claims by DMISID'!H12/'OP Visits by DMISID'!H12," ")</f>
        <v xml:space="preserve"> </v>
      </c>
      <c r="I12" s="42">
        <f>'OP Claims by DMISID'!I12/'OP Visits by DMISID'!I12</f>
        <v>2.208047105004907E-3</v>
      </c>
      <c r="J12" s="42">
        <f>'OP Claims by DMISID'!J12/'OP Visits by DMISID'!J12</f>
        <v>0.12090016758439071</v>
      </c>
      <c r="K12" s="42">
        <f>'OP Claims by DMISID'!K12/'OP Visits by DMISID'!K12</f>
        <v>6.642156862745098E-2</v>
      </c>
      <c r="L12" s="6"/>
    </row>
    <row r="13" spans="1:12" x14ac:dyDescent="0.2">
      <c r="B13" s="6" t="str">
        <f>Details2!B1498</f>
        <v>Air Force</v>
      </c>
      <c r="C13" s="6" t="str">
        <f>Details2!C1498</f>
        <v>0019</v>
      </c>
      <c r="D13" s="6" t="str">
        <f>Details2!D1498</f>
        <v>Edwards AFB (95th Medical Group)</v>
      </c>
      <c r="E13" s="6" t="str">
        <f>Details2!E1498</f>
        <v>C</v>
      </c>
      <c r="F13" s="42" t="str">
        <f>IF($E13="h",'OP Claims by DMISID'!F13/'OP Visits by DMISID'!F13," ")</f>
        <v xml:space="preserve"> </v>
      </c>
      <c r="G13" s="42" t="str">
        <f>IF($E13="h",'OP Claims by DMISID'!G13/'OP Visits by DMISID'!G13," ")</f>
        <v xml:space="preserve"> </v>
      </c>
      <c r="H13" s="42" t="str">
        <f>IF($E13="h",'OP Claims by DMISID'!H13/'OP Visits by DMISID'!H13," ")</f>
        <v xml:space="preserve"> </v>
      </c>
      <c r="I13" s="42">
        <f>'OP Claims by DMISID'!I13/'OP Visits by DMISID'!I13</f>
        <v>1.2860082304526749E-2</v>
      </c>
      <c r="J13" s="42">
        <f>'OP Claims by DMISID'!J13/'OP Visits by DMISID'!J13</f>
        <v>0.156266250650026</v>
      </c>
      <c r="K13" s="42">
        <f>'OP Claims by DMISID'!K13/'OP Visits by DMISID'!K13</f>
        <v>0.10424175214859994</v>
      </c>
      <c r="L13" s="6"/>
    </row>
    <row r="14" spans="1:12" x14ac:dyDescent="0.2">
      <c r="B14" s="6" t="str">
        <f>Details2!B1499</f>
        <v>Air Force</v>
      </c>
      <c r="C14" s="6" t="str">
        <f>Details2!C1499</f>
        <v>0033</v>
      </c>
      <c r="D14" s="6" t="str">
        <f>Details2!D1499</f>
        <v>USAF Academy (10th Medical Group)</v>
      </c>
      <c r="E14" s="6" t="str">
        <f>Details2!E1499</f>
        <v>H</v>
      </c>
      <c r="F14" s="42">
        <f>IF($E14="h",'OP Claims by DMISID'!F14/'OP Visits by DMISID'!F14," ")</f>
        <v>0.14863064396743153</v>
      </c>
      <c r="G14" s="42">
        <f>IF($E14="h",'OP Claims by DMISID'!G14/'OP Visits by DMISID'!G14," ")</f>
        <v>0.16121866074262139</v>
      </c>
      <c r="H14" s="42">
        <f>IF($E14="h",'OP Claims by DMISID'!H14/'OP Visits by DMISID'!H14," ")</f>
        <v>0.13798151706469028</v>
      </c>
      <c r="I14" s="42">
        <f>'OP Claims by DMISID'!I14/'OP Visits by DMISID'!I14</f>
        <v>7.5773441218467394E-2</v>
      </c>
      <c r="J14" s="42">
        <f>'OP Claims by DMISID'!J14/'OP Visits by DMISID'!J14</f>
        <v>9.4215401380312383E-2</v>
      </c>
      <c r="K14" s="42">
        <f>'OP Claims by DMISID'!K14/'OP Visits by DMISID'!K14</f>
        <v>0.11621984534889104</v>
      </c>
      <c r="L14" s="6"/>
    </row>
    <row r="15" spans="1:12" x14ac:dyDescent="0.2">
      <c r="B15" s="6" t="str">
        <f>Details2!B1500</f>
        <v>Air Force</v>
      </c>
      <c r="C15" s="6" t="str">
        <f>Details2!C1500</f>
        <v>0036</v>
      </c>
      <c r="D15" s="6" t="str">
        <f>Details2!D1500</f>
        <v>Dover AFB (436th Medical Group)</v>
      </c>
      <c r="E15" s="6" t="str">
        <f>Details2!E1500</f>
        <v>C</v>
      </c>
      <c r="F15" s="42" t="str">
        <f>IF($E15="h",'OP Claims by DMISID'!F15/'OP Visits by DMISID'!F15," ")</f>
        <v xml:space="preserve"> </v>
      </c>
      <c r="G15" s="42" t="str">
        <f>IF($E15="h",'OP Claims by DMISID'!G15/'OP Visits by DMISID'!G15," ")</f>
        <v xml:space="preserve"> </v>
      </c>
      <c r="H15" s="42" t="str">
        <f>IF($E15="h",'OP Claims by DMISID'!H15/'OP Visits by DMISID'!H15," ")</f>
        <v xml:space="preserve"> </v>
      </c>
      <c r="I15" s="42">
        <f>'OP Claims by DMISID'!I15/'OP Visits by DMISID'!I15</f>
        <v>3.0120481927710845E-3</v>
      </c>
      <c r="J15" s="42">
        <f>'OP Claims by DMISID'!J15/'OP Visits by DMISID'!J15</f>
        <v>0.46714801444043319</v>
      </c>
      <c r="K15" s="42">
        <f>'OP Claims by DMISID'!K15/'OP Visits by DMISID'!K15</f>
        <v>0.59529860228716647</v>
      </c>
      <c r="L15" s="6"/>
    </row>
    <row r="16" spans="1:12" x14ac:dyDescent="0.2">
      <c r="B16" s="6" t="str">
        <f>Details2!B1501</f>
        <v>Air Force</v>
      </c>
      <c r="C16" s="6" t="str">
        <f>Details2!C1501</f>
        <v>0042</v>
      </c>
      <c r="D16" s="6" t="str">
        <f>Details2!D1501</f>
        <v>Eglin AFB (96th Medical Group)</v>
      </c>
      <c r="E16" s="6" t="str">
        <f>Details2!E1501</f>
        <v>H</v>
      </c>
      <c r="F16" s="42">
        <f>IF($E16="h",'OP Claims by DMISID'!F16/'OP Visits by DMISID'!F16," ")</f>
        <v>0.15682782217431043</v>
      </c>
      <c r="G16" s="42">
        <f>IF($E16="h",'OP Claims by DMISID'!G16/'OP Visits by DMISID'!G16," ")</f>
        <v>0.13740533339911687</v>
      </c>
      <c r="H16" s="42">
        <f>IF($E16="h",'OP Claims by DMISID'!H16/'OP Visits by DMISID'!H16," ")</f>
        <v>0.11695425910709395</v>
      </c>
      <c r="I16" s="42">
        <f>'OP Claims by DMISID'!I16/'OP Visits by DMISID'!I16</f>
        <v>6.3866759946740086E-3</v>
      </c>
      <c r="J16" s="42">
        <f>'OP Claims by DMISID'!J16/'OP Visits by DMISID'!J16</f>
        <v>5.6145239042943697E-2</v>
      </c>
      <c r="K16" s="42">
        <f>'OP Claims by DMISID'!K16/'OP Visits by DMISID'!K16</f>
        <v>0.10346147405688587</v>
      </c>
      <c r="L16" s="6"/>
    </row>
    <row r="17" spans="2:13" x14ac:dyDescent="0.2">
      <c r="B17" s="6" t="str">
        <f>Details2!B1502</f>
        <v>Air Force</v>
      </c>
      <c r="C17" s="6" t="str">
        <f>Details2!C1502</f>
        <v>0043</v>
      </c>
      <c r="D17" s="6" t="str">
        <f>Details2!D1502</f>
        <v>Tyndall AFB (325th Medical Group)</v>
      </c>
      <c r="E17" s="6" t="str">
        <f>Details2!E1502</f>
        <v>C</v>
      </c>
      <c r="F17" s="42" t="str">
        <f>IF($E17="h",'OP Claims by DMISID'!F17/'OP Visits by DMISID'!F17," ")</f>
        <v xml:space="preserve"> </v>
      </c>
      <c r="G17" s="42" t="str">
        <f>IF($E17="h",'OP Claims by DMISID'!G17/'OP Visits by DMISID'!G17," ")</f>
        <v xml:space="preserve"> </v>
      </c>
      <c r="H17" s="42" t="str">
        <f>IF($E17="h",'OP Claims by DMISID'!H17/'OP Visits by DMISID'!H17," ")</f>
        <v xml:space="preserve"> </v>
      </c>
      <c r="I17" s="42">
        <f>'OP Claims by DMISID'!I17/'OP Visits by DMISID'!I17</f>
        <v>1.243574863206765E-2</v>
      </c>
      <c r="J17" s="42">
        <f>'OP Claims by DMISID'!J17/'OP Visits by DMISID'!J17</f>
        <v>0.19777931991672448</v>
      </c>
      <c r="K17" s="42">
        <f>'OP Claims by DMISID'!K17/'OP Visits by DMISID'!K17</f>
        <v>0.22383545069570479</v>
      </c>
      <c r="L17" s="6"/>
    </row>
    <row r="18" spans="2:13" x14ac:dyDescent="0.2">
      <c r="B18" s="6" t="str">
        <f>Details2!B1503</f>
        <v>Air Force</v>
      </c>
      <c r="C18" s="6" t="str">
        <f>Details2!C1503</f>
        <v>0045</v>
      </c>
      <c r="D18" s="6" t="str">
        <f>Details2!D1503</f>
        <v>MacDill AFB (6th Medical Group)</v>
      </c>
      <c r="E18" s="6" t="str">
        <f>Details2!E1503</f>
        <v>C</v>
      </c>
      <c r="F18" s="42" t="str">
        <f>IF($E18="h",'OP Claims by DMISID'!F18/'OP Visits by DMISID'!F18," ")</f>
        <v xml:space="preserve"> </v>
      </c>
      <c r="G18" s="42" t="str">
        <f>IF($E18="h",'OP Claims by DMISID'!G18/'OP Visits by DMISID'!G18," ")</f>
        <v xml:space="preserve"> </v>
      </c>
      <c r="H18" s="42" t="str">
        <f>IF($E18="h",'OP Claims by DMISID'!H18/'OP Visits by DMISID'!H18," ")</f>
        <v xml:space="preserve"> </v>
      </c>
      <c r="I18" s="42">
        <f>'OP Claims by DMISID'!I18/'OP Visits by DMISID'!I18</f>
        <v>9.5624718087505643E-3</v>
      </c>
      <c r="J18" s="42">
        <f>'OP Claims by DMISID'!J18/'OP Visits by DMISID'!J18</f>
        <v>0.12350349831562581</v>
      </c>
      <c r="K18" s="42">
        <f>'OP Claims by DMISID'!K18/'OP Visits by DMISID'!K18</f>
        <v>0.15335064935064935</v>
      </c>
      <c r="L18" s="6"/>
    </row>
    <row r="19" spans="2:13" x14ac:dyDescent="0.2">
      <c r="B19" s="6" t="str">
        <f>Details2!B1504</f>
        <v>Air Force</v>
      </c>
      <c r="C19" s="6" t="str">
        <f>Details2!C1504</f>
        <v>0046</v>
      </c>
      <c r="D19" s="6" t="str">
        <f>Details2!D1504</f>
        <v>Patrick AFB (45th Medical Group)</v>
      </c>
      <c r="E19" s="6" t="str">
        <f>Details2!E1504</f>
        <v>C</v>
      </c>
      <c r="F19" s="42" t="str">
        <f>IF($E19="h",'OP Claims by DMISID'!F19/'OP Visits by DMISID'!F19," ")</f>
        <v xml:space="preserve"> </v>
      </c>
      <c r="G19" s="42" t="str">
        <f>IF($E19="h",'OP Claims by DMISID'!G19/'OP Visits by DMISID'!G19," ")</f>
        <v xml:space="preserve"> </v>
      </c>
      <c r="H19" s="42" t="str">
        <f>IF($E19="h",'OP Claims by DMISID'!H19/'OP Visits by DMISID'!H19," ")</f>
        <v xml:space="preserve"> </v>
      </c>
      <c r="I19" s="42">
        <f>'OP Claims by DMISID'!I19/'OP Visits by DMISID'!I19</f>
        <v>5.4143646408839775E-3</v>
      </c>
      <c r="J19" s="42">
        <f>'OP Claims by DMISID'!J19/'OP Visits by DMISID'!J19</f>
        <v>0.3205345379258423</v>
      </c>
      <c r="K19" s="42">
        <f>'OP Claims by DMISID'!K19/'OP Visits by DMISID'!K19</f>
        <v>0.33405913362365347</v>
      </c>
      <c r="L19" s="6"/>
    </row>
    <row r="20" spans="2:13" x14ac:dyDescent="0.2">
      <c r="B20" s="6" t="str">
        <f>Details2!B1505</f>
        <v>Air Force</v>
      </c>
      <c r="C20" s="6" t="str">
        <f>Details2!C1505</f>
        <v>0050</v>
      </c>
      <c r="D20" s="6" t="str">
        <f>Details2!D1505</f>
        <v>Moody AFB (347th Medical Group)</v>
      </c>
      <c r="E20" s="6" t="str">
        <f>Details2!E1505</f>
        <v>C</v>
      </c>
      <c r="F20" s="42" t="str">
        <f>IF($E20="h",'OP Claims by DMISID'!F20/'OP Visits by DMISID'!F20," ")</f>
        <v xml:space="preserve"> </v>
      </c>
      <c r="G20" s="42" t="str">
        <f>IF($E20="h",'OP Claims by DMISID'!G20/'OP Visits by DMISID'!G20," ")</f>
        <v xml:space="preserve"> </v>
      </c>
      <c r="H20" s="42" t="str">
        <f>IF($E20="h",'OP Claims by DMISID'!H20/'OP Visits by DMISID'!H20," ")</f>
        <v xml:space="preserve"> </v>
      </c>
      <c r="I20" s="42">
        <f>'OP Claims by DMISID'!I20/'OP Visits by DMISID'!I20</f>
        <v>3.3333333333333333E-2</v>
      </c>
      <c r="J20" s="42">
        <f>'OP Claims by DMISID'!J20/'OP Visits by DMISID'!J20</f>
        <v>0.14325452016689846</v>
      </c>
      <c r="K20" s="42">
        <f>'OP Claims by DMISID'!K20/'OP Visits by DMISID'!K20</f>
        <v>0.13821353065539113</v>
      </c>
      <c r="L20" s="6"/>
    </row>
    <row r="21" spans="2:13" x14ac:dyDescent="0.2">
      <c r="B21" s="6" t="str">
        <f>Details2!B1506</f>
        <v>Air Force</v>
      </c>
      <c r="C21" s="6" t="str">
        <f>Details2!C1506</f>
        <v>0051</v>
      </c>
      <c r="D21" s="6" t="str">
        <f>Details2!D1506</f>
        <v>Robins AFB (78th Medical Group)</v>
      </c>
      <c r="E21" s="6" t="str">
        <f>Details2!E1506</f>
        <v>C</v>
      </c>
      <c r="F21" s="42" t="str">
        <f>IF($E21="h",'OP Claims by DMISID'!F21/'OP Visits by DMISID'!F21," ")</f>
        <v xml:space="preserve"> </v>
      </c>
      <c r="G21" s="42" t="str">
        <f>IF($E21="h",'OP Claims by DMISID'!G21/'OP Visits by DMISID'!G21," ")</f>
        <v xml:space="preserve"> </v>
      </c>
      <c r="H21" s="42" t="str">
        <f>IF($E21="h",'OP Claims by DMISID'!H21/'OP Visits by DMISID'!H21," ")</f>
        <v xml:space="preserve"> </v>
      </c>
      <c r="I21" s="42">
        <f>'OP Claims by DMISID'!I21/'OP Visits by DMISID'!I21</f>
        <v>2.6668903052666889E-2</v>
      </c>
      <c r="J21" s="42">
        <f>'OP Claims by DMISID'!J21/'OP Visits by DMISID'!J21</f>
        <v>0.22527921547262325</v>
      </c>
      <c r="K21" s="42">
        <f>'OP Claims by DMISID'!K21/'OP Visits by DMISID'!K21</f>
        <v>0.24715447154471545</v>
      </c>
      <c r="L21" s="6"/>
    </row>
    <row r="22" spans="2:13" x14ac:dyDescent="0.2">
      <c r="B22" s="6" t="str">
        <f>Details2!B1507</f>
        <v>Air Force</v>
      </c>
      <c r="C22" s="6" t="str">
        <f>Details2!C1507</f>
        <v>0053</v>
      </c>
      <c r="D22" s="6" t="str">
        <f>Details2!D1507</f>
        <v>Mountain Home AFB (366th Medical Group)</v>
      </c>
      <c r="E22" s="6" t="str">
        <f>Details2!E1507</f>
        <v>H</v>
      </c>
      <c r="F22" s="42">
        <f>IF($E22="h",'OP Claims by DMISID'!F22/'OP Visits by DMISID'!F22," ")</f>
        <v>0.21237113402061855</v>
      </c>
      <c r="G22" s="42">
        <f>IF($E22="h",'OP Claims by DMISID'!G22/'OP Visits by DMISID'!G22," ")</f>
        <v>0.20557435153858547</v>
      </c>
      <c r="H22" s="42">
        <f>IF($E22="h",'OP Claims by DMISID'!H22/'OP Visits by DMISID'!H22," ")</f>
        <v>0.24173764906303236</v>
      </c>
      <c r="I22" s="42">
        <f>'OP Claims by DMISID'!I22/'OP Visits by DMISID'!I22</f>
        <v>8.3640836408364089E-2</v>
      </c>
      <c r="J22" s="42">
        <f>'OP Claims by DMISID'!J22/'OP Visits by DMISID'!J22</f>
        <v>0.22596577879696594</v>
      </c>
      <c r="K22" s="42">
        <f>'OP Claims by DMISID'!K22/'OP Visits by DMISID'!K22</f>
        <v>0.10767980495733441</v>
      </c>
      <c r="L22" s="6"/>
    </row>
    <row r="23" spans="2:13" x14ac:dyDescent="0.2">
      <c r="B23" s="6" t="str">
        <f>Details2!B1508</f>
        <v>Air Force</v>
      </c>
      <c r="C23" s="6" t="str">
        <f>Details2!C1508</f>
        <v>0055</v>
      </c>
      <c r="D23" s="6" t="str">
        <f>Details2!D1508</f>
        <v>Scott AFB (375th Medical Group)</v>
      </c>
      <c r="E23" s="6" t="str">
        <f>Details2!E1508</f>
        <v>C</v>
      </c>
      <c r="F23" s="42" t="str">
        <f>IF($E23="h",'OP Claims by DMISID'!F23/'OP Visits by DMISID'!F23," ")</f>
        <v xml:space="preserve"> </v>
      </c>
      <c r="G23" s="42" t="str">
        <f>IF($E23="h",'OP Claims by DMISID'!G23/'OP Visits by DMISID'!G23," ")</f>
        <v xml:space="preserve"> </v>
      </c>
      <c r="H23" s="42" t="str">
        <f>IF($E23="h",'OP Claims by DMISID'!H23/'OP Visits by DMISID'!H23," ")</f>
        <v xml:space="preserve"> </v>
      </c>
      <c r="I23" s="42">
        <f>'OP Claims by DMISID'!I23/'OP Visits by DMISID'!I23</f>
        <v>9.3169510277761602E-3</v>
      </c>
      <c r="J23" s="42">
        <f>'OP Claims by DMISID'!J23/'OP Visits by DMISID'!J23</f>
        <v>0.16091353996737356</v>
      </c>
      <c r="K23" s="42">
        <f>'OP Claims by DMISID'!K23/'OP Visits by DMISID'!K23</f>
        <v>0.1028494206273901</v>
      </c>
      <c r="L23" s="6"/>
    </row>
    <row r="24" spans="2:13" x14ac:dyDescent="0.2">
      <c r="B24" s="6" t="str">
        <f>Details2!B1509</f>
        <v>Air Force</v>
      </c>
      <c r="C24" s="6" t="str">
        <f>Details2!C1509</f>
        <v>0059</v>
      </c>
      <c r="D24" s="6" t="str">
        <f>Details2!D1509</f>
        <v>McConnell AFB (22nd Medical Group)</v>
      </c>
      <c r="E24" s="6" t="str">
        <f>Details2!E1509</f>
        <v>C</v>
      </c>
      <c r="F24" s="42" t="str">
        <f>IF($E24="h",'OP Claims by DMISID'!F24/'OP Visits by DMISID'!F24," ")</f>
        <v xml:space="preserve"> </v>
      </c>
      <c r="G24" s="42" t="str">
        <f>IF($E24="h",'OP Claims by DMISID'!G24/'OP Visits by DMISID'!G24," ")</f>
        <v xml:space="preserve"> </v>
      </c>
      <c r="H24" s="42" t="str">
        <f>IF($E24="h",'OP Claims by DMISID'!H24/'OP Visits by DMISID'!H24," ")</f>
        <v xml:space="preserve"> </v>
      </c>
      <c r="I24" s="42">
        <f>'OP Claims by DMISID'!I24/'OP Visits by DMISID'!I24</f>
        <v>0</v>
      </c>
      <c r="J24" s="42">
        <f>'OP Claims by DMISID'!J24/'OP Visits by DMISID'!J24</f>
        <v>0.23727896066402021</v>
      </c>
      <c r="K24" s="42">
        <f>'OP Claims by DMISID'!K24/'OP Visits by DMISID'!K24</f>
        <v>0.27719224283305227</v>
      </c>
      <c r="L24" s="6"/>
    </row>
    <row r="25" spans="2:13" x14ac:dyDescent="0.2">
      <c r="B25" s="6" t="str">
        <f>Details2!B1510</f>
        <v>Air Force</v>
      </c>
      <c r="C25" s="6" t="str">
        <f>Details2!C1510</f>
        <v>0062</v>
      </c>
      <c r="D25" s="6" t="str">
        <f>Details2!D1510</f>
        <v>Barksdale AFB (2nd Medical Group)</v>
      </c>
      <c r="E25" s="6" t="str">
        <f>Details2!E1510</f>
        <v>C</v>
      </c>
      <c r="F25" s="42" t="str">
        <f>IF($E25="h",'OP Claims by DMISID'!F25/'OP Visits by DMISID'!F25," ")</f>
        <v xml:space="preserve"> </v>
      </c>
      <c r="G25" s="42" t="str">
        <f>IF($E25="h",'OP Claims by DMISID'!G25/'OP Visits by DMISID'!G25," ")</f>
        <v xml:space="preserve"> </v>
      </c>
      <c r="H25" s="42" t="str">
        <f>IF($E25="h",'OP Claims by DMISID'!H25/'OP Visits by DMISID'!H25," ")</f>
        <v xml:space="preserve"> </v>
      </c>
      <c r="I25" s="42">
        <f>'OP Claims by DMISID'!I25/'OP Visits by DMISID'!I25</f>
        <v>1.8140589569160999E-3</v>
      </c>
      <c r="J25" s="42">
        <f>'OP Claims by DMISID'!J25/'OP Visits by DMISID'!J25</f>
        <v>0.38336972343522563</v>
      </c>
      <c r="K25" s="42">
        <f>'OP Claims by DMISID'!K25/'OP Visits by DMISID'!K25</f>
        <v>0.3850257191846066</v>
      </c>
      <c r="L25" s="6"/>
    </row>
    <row r="26" spans="2:13" x14ac:dyDescent="0.2">
      <c r="B26" s="6" t="str">
        <f>Details2!B1511</f>
        <v>Air Force</v>
      </c>
      <c r="C26" s="6" t="str">
        <f>Details2!C1511</f>
        <v>0066</v>
      </c>
      <c r="D26" s="6" t="str">
        <f>Details2!D1511</f>
        <v>Andrews AFB (79th Medical Group)</v>
      </c>
      <c r="E26" s="6" t="str">
        <f>Details2!E1511</f>
        <v>H</v>
      </c>
      <c r="F26" s="42">
        <f>IF($E26="h",'OP Claims by DMISID'!F26/'OP Visits by DMISID'!F26," ")</f>
        <v>0.43714908514432921</v>
      </c>
      <c r="G26" s="42">
        <f>IF($E26="h",'OP Claims by DMISID'!G26/'OP Visits by DMISID'!G26," ")</f>
        <v>0.49641064735404355</v>
      </c>
      <c r="H26" s="42">
        <f>IF($E26="h",'OP Claims by DMISID'!H26/'OP Visits by DMISID'!H26," ")</f>
        <v>0.54487570277043962</v>
      </c>
      <c r="I26" s="42">
        <f>'OP Claims by DMISID'!I26/'OP Visits by DMISID'!I26</f>
        <v>7.3312778348749566E-2</v>
      </c>
      <c r="J26" s="42">
        <f>'OP Claims by DMISID'!J26/'OP Visits by DMISID'!J26</f>
        <v>0.15499040307101727</v>
      </c>
      <c r="K26" s="42">
        <f>'OP Claims by DMISID'!K26/'OP Visits by DMISID'!K26</f>
        <v>0.66244480594933763</v>
      </c>
      <c r="L26" s="6"/>
    </row>
    <row r="27" spans="2:13" x14ac:dyDescent="0.2">
      <c r="B27" s="6" t="str">
        <f>Details2!B1512</f>
        <v>Air Force</v>
      </c>
      <c r="C27" s="6" t="str">
        <f>Details2!C1512</f>
        <v>0073</v>
      </c>
      <c r="D27" s="6" t="str">
        <f>Details2!D1512</f>
        <v>Keesler AFB (81st Medical Group)</v>
      </c>
      <c r="E27" s="6" t="str">
        <f>Details2!E1512</f>
        <v>H</v>
      </c>
      <c r="F27" s="42">
        <f>IF($E27="h",'OP Claims by DMISID'!F27/'OP Visits by DMISID'!F27," ")</f>
        <v>0.21362600455799449</v>
      </c>
      <c r="G27" s="42">
        <f>IF($E27="h",'OP Claims by DMISID'!G27/'OP Visits by DMISID'!G27," ")</f>
        <v>0.22989140438063685</v>
      </c>
      <c r="H27" s="42">
        <f>IF($E27="h",'OP Claims by DMISID'!H27/'OP Visits by DMISID'!H27," ")</f>
        <v>0.16209444430240585</v>
      </c>
      <c r="I27" s="42">
        <f>'OP Claims by DMISID'!I27/'OP Visits by DMISID'!I27</f>
        <v>2.5663398860545092E-3</v>
      </c>
      <c r="J27" s="42">
        <f>'OP Claims by DMISID'!J27/'OP Visits by DMISID'!J27</f>
        <v>7.6356431619589521E-2</v>
      </c>
      <c r="K27" s="42">
        <f>'OP Claims by DMISID'!K27/'OP Visits by DMISID'!K27</f>
        <v>0.41216683309009911</v>
      </c>
      <c r="L27" s="6"/>
    </row>
    <row r="28" spans="2:13" x14ac:dyDescent="0.2">
      <c r="B28" s="6" t="str">
        <f>Details2!B1513</f>
        <v>Air Force</v>
      </c>
      <c r="C28" s="6" t="str">
        <f>Details2!C1513</f>
        <v>0074</v>
      </c>
      <c r="D28" s="6" t="str">
        <f>Details2!D1513</f>
        <v>Columbus AFB (14th Medical Group)</v>
      </c>
      <c r="E28" s="6" t="str">
        <f>Details2!E1513</f>
        <v>C</v>
      </c>
      <c r="F28" s="42" t="str">
        <f>IF($E28="h",'OP Claims by DMISID'!F28/'OP Visits by DMISID'!F28," ")</f>
        <v xml:space="preserve"> </v>
      </c>
      <c r="G28" s="42" t="str">
        <f>IF($E28="h",'OP Claims by DMISID'!G28/'OP Visits by DMISID'!G28," ")</f>
        <v xml:space="preserve"> </v>
      </c>
      <c r="H28" s="42" t="str">
        <f>IF($E28="h",'OP Claims by DMISID'!H28/'OP Visits by DMISID'!H28," ")</f>
        <v xml:space="preserve"> </v>
      </c>
      <c r="I28" s="42">
        <f>'OP Claims by DMISID'!I28/'OP Visits by DMISID'!I28</f>
        <v>3.2854209445585215E-3</v>
      </c>
      <c r="J28" s="42">
        <f>'OP Claims by DMISID'!J28/'OP Visits by DMISID'!J28</f>
        <v>0.2684157416750757</v>
      </c>
      <c r="K28" s="42">
        <f>'OP Claims by DMISID'!K28/'OP Visits by DMISID'!K28</f>
        <v>0.37966305655836341</v>
      </c>
      <c r="L28" s="6"/>
    </row>
    <row r="29" spans="2:13" x14ac:dyDescent="0.2">
      <c r="B29" s="6" t="str">
        <f>Details2!B1514</f>
        <v>Air Force</v>
      </c>
      <c r="C29" s="6" t="str">
        <f>Details2!C1514</f>
        <v>0076</v>
      </c>
      <c r="D29" s="6" t="str">
        <f>Details2!D1514</f>
        <v>Whiteman AFB (509th Medical Group)</v>
      </c>
      <c r="E29" s="6" t="str">
        <f>Details2!E1514</f>
        <v>C</v>
      </c>
      <c r="F29" s="42" t="str">
        <f>IF($E29="h",'OP Claims by DMISID'!F29/'OP Visits by DMISID'!F29," ")</f>
        <v xml:space="preserve"> </v>
      </c>
      <c r="G29" s="42" t="str">
        <f>IF($E29="h",'OP Claims by DMISID'!G29/'OP Visits by DMISID'!G29," ")</f>
        <v xml:space="preserve"> </v>
      </c>
      <c r="H29" s="42" t="str">
        <f>IF($E29="h",'OP Claims by DMISID'!H29/'OP Visits by DMISID'!H29," ")</f>
        <v xml:space="preserve"> </v>
      </c>
      <c r="I29" s="42">
        <f>'OP Claims by DMISID'!I29/'OP Visits by DMISID'!I29</f>
        <v>5.6875888685760717E-3</v>
      </c>
      <c r="J29" s="42">
        <f>'OP Claims by DMISID'!J29/'OP Visits by DMISID'!J29</f>
        <v>0.10170195101701951</v>
      </c>
      <c r="K29" s="42">
        <f>'OP Claims by DMISID'!K29/'OP Visits by DMISID'!K29</f>
        <v>0.21969929426204357</v>
      </c>
      <c r="L29" s="6"/>
    </row>
    <row r="30" spans="2:13" x14ac:dyDescent="0.2">
      <c r="B30" s="6" t="str">
        <f>Details2!B1515</f>
        <v>Air Force</v>
      </c>
      <c r="C30" s="6" t="str">
        <f>Details2!C1515</f>
        <v>0077</v>
      </c>
      <c r="D30" s="6" t="str">
        <f>Details2!D1515</f>
        <v>Malmstrom AFB (341st Medical Group)</v>
      </c>
      <c r="E30" s="6" t="str">
        <f>Details2!E1515</f>
        <v>C</v>
      </c>
      <c r="F30" s="42" t="str">
        <f>IF($E30="h",'OP Claims by DMISID'!F30/'OP Visits by DMISID'!F30," ")</f>
        <v xml:space="preserve"> </v>
      </c>
      <c r="G30" s="42" t="str">
        <f>IF($E30="h",'OP Claims by DMISID'!G30/'OP Visits by DMISID'!G30," ")</f>
        <v xml:space="preserve"> </v>
      </c>
      <c r="H30" s="42" t="str">
        <f>IF($E30="h",'OP Claims by DMISID'!H30/'OP Visits by DMISID'!H30," ")</f>
        <v xml:space="preserve"> </v>
      </c>
      <c r="I30" s="42">
        <f>'OP Claims by DMISID'!I30/'OP Visits by DMISID'!I30</f>
        <v>8.0531507952486415E-4</v>
      </c>
      <c r="J30" s="42">
        <f>'OP Claims by DMISID'!J30/'OP Visits by DMISID'!J30</f>
        <v>9.8741735977820433E-2</v>
      </c>
      <c r="K30" s="42">
        <f>'OP Claims by DMISID'!K30/'OP Visits by DMISID'!K30</f>
        <v>7.7295703454085929E-2</v>
      </c>
      <c r="L30" s="6"/>
    </row>
    <row r="31" spans="2:13" x14ac:dyDescent="0.2">
      <c r="B31" s="6" t="str">
        <f>Details2!B1516</f>
        <v>Air Force</v>
      </c>
      <c r="C31" s="6" t="str">
        <f>Details2!C1516</f>
        <v>0078</v>
      </c>
      <c r="D31" s="6" t="str">
        <f>Details2!D1516</f>
        <v>Offutt AFB (55th Medical Group)</v>
      </c>
      <c r="E31" s="6" t="str">
        <f>Details2!E1516</f>
        <v>C</v>
      </c>
      <c r="F31" s="42" t="str">
        <f>IF($E31="h",'OP Claims by DMISID'!F31/'OP Visits by DMISID'!F31," ")</f>
        <v xml:space="preserve"> </v>
      </c>
      <c r="G31" s="42" t="str">
        <f>IF($E31="h",'OP Claims by DMISID'!G31/'OP Visits by DMISID'!G31," ")</f>
        <v xml:space="preserve"> </v>
      </c>
      <c r="H31" s="42" t="str">
        <f>IF($E31="h",'OP Claims by DMISID'!H31/'OP Visits by DMISID'!H31," ")</f>
        <v xml:space="preserve"> </v>
      </c>
      <c r="I31" s="42">
        <f>'OP Claims by DMISID'!I31/'OP Visits by DMISID'!I31</f>
        <v>9.7816255330146012E-2</v>
      </c>
      <c r="J31" s="42">
        <f>'OP Claims by DMISID'!J31/'OP Visits by DMISID'!J31</f>
        <v>0.17555892633383896</v>
      </c>
      <c r="K31" s="42">
        <f>'OP Claims by DMISID'!K31/'OP Visits by DMISID'!K31</f>
        <v>0.26530752333882485</v>
      </c>
      <c r="L31" s="6"/>
      <c r="M31" s="2"/>
    </row>
    <row r="32" spans="2:13" x14ac:dyDescent="0.2">
      <c r="B32" s="6" t="str">
        <f>Details2!B1517</f>
        <v>Air Force</v>
      </c>
      <c r="C32" s="6" t="str">
        <f>Details2!C1517</f>
        <v>0079</v>
      </c>
      <c r="D32" s="6" t="str">
        <f>Details2!D1517</f>
        <v>Nellis AFB (99th Medical Group)</v>
      </c>
      <c r="E32" s="6" t="str">
        <f>Details2!E1517</f>
        <v>H</v>
      </c>
      <c r="F32" s="42">
        <f>IF($E32="h",'OP Claims by DMISID'!F32/'OP Visits by DMISID'!F32," ")</f>
        <v>0.17487130683047108</v>
      </c>
      <c r="G32" s="42">
        <f>IF($E32="h",'OP Claims by DMISID'!G32/'OP Visits by DMISID'!G32," ")</f>
        <v>0.21293307510221648</v>
      </c>
      <c r="H32" s="42">
        <f>IF($E32="h",'OP Claims by DMISID'!H32/'OP Visits by DMISID'!H32," ")</f>
        <v>0.23192389006342495</v>
      </c>
      <c r="I32" s="42">
        <f>'OP Claims by DMISID'!I32/'OP Visits by DMISID'!I32</f>
        <v>3.0185471743347209E-2</v>
      </c>
      <c r="J32" s="42">
        <f>'OP Claims by DMISID'!J32/'OP Visits by DMISID'!J32</f>
        <v>0.25772072754831377</v>
      </c>
      <c r="K32" s="42">
        <f>'OP Claims by DMISID'!K32/'OP Visits by DMISID'!K32</f>
        <v>0.24210251294475321</v>
      </c>
      <c r="L32" s="6"/>
    </row>
    <row r="33" spans="2:12" x14ac:dyDescent="0.2">
      <c r="B33" s="6" t="str">
        <f>Details2!B1518</f>
        <v>Air Force</v>
      </c>
      <c r="C33" s="6" t="str">
        <f>Details2!C1518</f>
        <v>0083</v>
      </c>
      <c r="D33" s="6" t="str">
        <f>Details2!D1518</f>
        <v>Kirtland AFB (377th Medical Group)</v>
      </c>
      <c r="E33" s="6" t="str">
        <f>Details2!E1518</f>
        <v>C</v>
      </c>
      <c r="F33" s="42" t="str">
        <f>IF($E33="h",'OP Claims by DMISID'!F33/'OP Visits by DMISID'!F33," ")</f>
        <v xml:space="preserve"> </v>
      </c>
      <c r="G33" s="42" t="str">
        <f>IF($E33="h",'OP Claims by DMISID'!G33/'OP Visits by DMISID'!G33," ")</f>
        <v xml:space="preserve"> </v>
      </c>
      <c r="H33" s="42" t="str">
        <f>IF($E33="h",'OP Claims by DMISID'!H33/'OP Visits by DMISID'!H33," ")</f>
        <v xml:space="preserve"> </v>
      </c>
      <c r="I33" s="42">
        <f>'OP Claims by DMISID'!I33/'OP Visits by DMISID'!I33</f>
        <v>1.3498920086393089E-4</v>
      </c>
      <c r="J33" s="42">
        <f>'OP Claims by DMISID'!J33/'OP Visits by DMISID'!J33</f>
        <v>0.22756513348343518</v>
      </c>
      <c r="K33" s="42">
        <f>'OP Claims by DMISID'!K33/'OP Visits by DMISID'!K33</f>
        <v>0.24952182229177533</v>
      </c>
      <c r="L33" s="6"/>
    </row>
    <row r="34" spans="2:12" x14ac:dyDescent="0.2">
      <c r="B34" s="6" t="str">
        <f>Details2!B1519</f>
        <v>Air Force</v>
      </c>
      <c r="C34" s="6" t="str">
        <f>Details2!C1519</f>
        <v>0084</v>
      </c>
      <c r="D34" s="6" t="str">
        <f>Details2!D1519</f>
        <v>Holloman AFB (49th Medical Group)</v>
      </c>
      <c r="E34" s="6" t="str">
        <f>Details2!E1519</f>
        <v>C</v>
      </c>
      <c r="F34" s="42" t="str">
        <f>IF($E34="h",'OP Claims by DMISID'!F34/'OP Visits by DMISID'!F34," ")</f>
        <v xml:space="preserve"> </v>
      </c>
      <c r="G34" s="42" t="str">
        <f>IF($E34="h",'OP Claims by DMISID'!G34/'OP Visits by DMISID'!G34," ")</f>
        <v xml:space="preserve"> </v>
      </c>
      <c r="H34" s="42" t="str">
        <f>IF($E34="h",'OP Claims by DMISID'!H34/'OP Visits by DMISID'!H34," ")</f>
        <v xml:space="preserve"> </v>
      </c>
      <c r="I34" s="42">
        <f>'OP Claims by DMISID'!I34/'OP Visits by DMISID'!I34</f>
        <v>7.9133694294044155E-2</v>
      </c>
      <c r="J34" s="42">
        <f>'OP Claims by DMISID'!J34/'OP Visits by DMISID'!J34</f>
        <v>0.12913053667682212</v>
      </c>
      <c r="K34" s="42">
        <f>'OP Claims by DMISID'!K34/'OP Visits by DMISID'!K34</f>
        <v>8.4735695901801619E-2</v>
      </c>
      <c r="L34" s="6"/>
    </row>
    <row r="35" spans="2:12" x14ac:dyDescent="0.2">
      <c r="B35" s="6" t="str">
        <f>Details2!B1520</f>
        <v>Air Force</v>
      </c>
      <c r="C35" s="6" t="str">
        <f>Details2!C1520</f>
        <v>0085</v>
      </c>
      <c r="D35" s="6" t="str">
        <f>Details2!D1520</f>
        <v>Cannon AFB (27th Medical Group)</v>
      </c>
      <c r="E35" s="6" t="str">
        <f>Details2!E1520</f>
        <v>C</v>
      </c>
      <c r="F35" s="42" t="str">
        <f>IF($E35="h",'OP Claims by DMISID'!F35/'OP Visits by DMISID'!F35," ")</f>
        <v xml:space="preserve"> </v>
      </c>
      <c r="G35" s="42" t="str">
        <f>IF($E35="h",'OP Claims by DMISID'!G35/'OP Visits by DMISID'!G35," ")</f>
        <v xml:space="preserve"> </v>
      </c>
      <c r="H35" s="42" t="str">
        <f>IF($E35="h",'OP Claims by DMISID'!H35/'OP Visits by DMISID'!H35," ")</f>
        <v xml:space="preserve"> </v>
      </c>
      <c r="I35" s="42">
        <f>'OP Claims by DMISID'!I35/'OP Visits by DMISID'!I35</f>
        <v>5.5535714285714285E-2</v>
      </c>
      <c r="J35" s="42">
        <f>'OP Claims by DMISID'!J35/'OP Visits by DMISID'!J35</f>
        <v>8.1673306772908363E-2</v>
      </c>
      <c r="K35" s="42">
        <f>'OP Claims by DMISID'!K35/'OP Visits by DMISID'!K35</f>
        <v>5.3352124018522247E-2</v>
      </c>
      <c r="L35" s="6"/>
    </row>
    <row r="36" spans="2:12" x14ac:dyDescent="0.2">
      <c r="B36" s="6" t="str">
        <f>Details2!B1521</f>
        <v>Air Force</v>
      </c>
      <c r="C36" s="6" t="str">
        <f>Details2!C1521</f>
        <v>0090</v>
      </c>
      <c r="D36" s="6" t="str">
        <f>Details2!D1521</f>
        <v>Seymour Johnson AFB (4th Medical Group)</v>
      </c>
      <c r="E36" s="6" t="str">
        <f>Details2!E1521</f>
        <v>C</v>
      </c>
      <c r="F36" s="42" t="str">
        <f>IF($E36="h",'OP Claims by DMISID'!F36/'OP Visits by DMISID'!F36," ")</f>
        <v xml:space="preserve"> </v>
      </c>
      <c r="G36" s="42" t="str">
        <f>IF($E36="h",'OP Claims by DMISID'!G36/'OP Visits by DMISID'!G36," ")</f>
        <v xml:space="preserve"> </v>
      </c>
      <c r="H36" s="42" t="str">
        <f>IF($E36="h",'OP Claims by DMISID'!H36/'OP Visits by DMISID'!H36," ")</f>
        <v xml:space="preserve"> </v>
      </c>
      <c r="I36" s="42">
        <f>'OP Claims by DMISID'!I36/'OP Visits by DMISID'!I36</f>
        <v>4.4479330193615907E-3</v>
      </c>
      <c r="J36" s="42">
        <f>'OP Claims by DMISID'!J36/'OP Visits by DMISID'!J36</f>
        <v>0.44968152866242039</v>
      </c>
      <c r="K36" s="42">
        <f>'OP Claims by DMISID'!K36/'OP Visits by DMISID'!K36</f>
        <v>0.63910921293471634</v>
      </c>
      <c r="L36" s="6"/>
    </row>
    <row r="37" spans="2:12" x14ac:dyDescent="0.2">
      <c r="B37" s="6" t="str">
        <f>Details2!B1522</f>
        <v>Air Force</v>
      </c>
      <c r="C37" s="6" t="str">
        <f>Details2!C1522</f>
        <v>0093</v>
      </c>
      <c r="D37" s="6" t="str">
        <f>Details2!D1522</f>
        <v>Grand Forks AFB (319th Medical Group)</v>
      </c>
      <c r="E37" s="6" t="str">
        <f>Details2!E1522</f>
        <v>C</v>
      </c>
      <c r="F37" s="42" t="str">
        <f>IF($E37="h",'OP Claims by DMISID'!F37/'OP Visits by DMISID'!F37," ")</f>
        <v xml:space="preserve"> </v>
      </c>
      <c r="G37" s="42" t="str">
        <f>IF($E37="h",'OP Claims by DMISID'!G37/'OP Visits by DMISID'!G37," ")</f>
        <v xml:space="preserve"> </v>
      </c>
      <c r="H37" s="42" t="str">
        <f>IF($E37="h",'OP Claims by DMISID'!H37/'OP Visits by DMISID'!H37," ")</f>
        <v xml:space="preserve"> </v>
      </c>
      <c r="I37" s="42">
        <f>'OP Claims by DMISID'!I37/'OP Visits by DMISID'!I37</f>
        <v>3.3476394849785408E-2</v>
      </c>
      <c r="J37" s="42">
        <f>'OP Claims by DMISID'!J37/'OP Visits by DMISID'!J37</f>
        <v>0.13367830961621388</v>
      </c>
      <c r="K37" s="42">
        <f>'OP Claims by DMISID'!K37/'OP Visits by DMISID'!K37</f>
        <v>0.19168787107718405</v>
      </c>
      <c r="L37" s="6"/>
    </row>
    <row r="38" spans="2:12" x14ac:dyDescent="0.2">
      <c r="B38" s="6" t="str">
        <f>Details2!B1523</f>
        <v>Air Force</v>
      </c>
      <c r="C38" s="6" t="str">
        <f>Details2!C1523</f>
        <v>0094</v>
      </c>
      <c r="D38" s="6" t="str">
        <f>Details2!D1523</f>
        <v>Minot AFB (5th Medical Group)</v>
      </c>
      <c r="E38" s="6" t="str">
        <f>Details2!E1523</f>
        <v>C</v>
      </c>
      <c r="F38" s="42" t="str">
        <f>IF($E38="h",'OP Claims by DMISID'!F38/'OP Visits by DMISID'!F38," ")</f>
        <v xml:space="preserve"> </v>
      </c>
      <c r="G38" s="42" t="str">
        <f>IF($E38="h",'OP Claims by DMISID'!G38/'OP Visits by DMISID'!G38," ")</f>
        <v xml:space="preserve"> </v>
      </c>
      <c r="H38" s="42" t="str">
        <f>IF($E38="h",'OP Claims by DMISID'!H38/'OP Visits by DMISID'!H38," ")</f>
        <v xml:space="preserve"> </v>
      </c>
      <c r="I38" s="42">
        <f>'OP Claims by DMISID'!I38/'OP Visits by DMISID'!I38</f>
        <v>9.6068249258160238E-2</v>
      </c>
      <c r="J38" s="42">
        <f>'OP Claims by DMISID'!J38/'OP Visits by DMISID'!J38</f>
        <v>8.3066410420670506E-2</v>
      </c>
      <c r="K38" s="42">
        <f>'OP Claims by DMISID'!K38/'OP Visits by DMISID'!K38</f>
        <v>0.12821497120921305</v>
      </c>
      <c r="L38" s="6"/>
    </row>
    <row r="39" spans="2:12" x14ac:dyDescent="0.2">
      <c r="B39" s="6" t="str">
        <f>Details2!B1524</f>
        <v>Air Force</v>
      </c>
      <c r="C39" s="6" t="str">
        <f>Details2!C1524</f>
        <v>0095</v>
      </c>
      <c r="D39" s="6" t="str">
        <f>Details2!D1524</f>
        <v>Wright Patterson AFB (88th Medical Group)</v>
      </c>
      <c r="E39" s="6" t="str">
        <f>Details2!E1524</f>
        <v>H</v>
      </c>
      <c r="F39" s="42">
        <f>IF($E39="h",'OP Claims by DMISID'!F39/'OP Visits by DMISID'!F39," ")</f>
        <v>0.28815854484235182</v>
      </c>
      <c r="G39" s="42">
        <f>IF($E39="h",'OP Claims by DMISID'!G39/'OP Visits by DMISID'!G39," ")</f>
        <v>0.19944052855328781</v>
      </c>
      <c r="H39" s="42">
        <f>IF($E39="h",'OP Claims by DMISID'!H39/'OP Visits by DMISID'!H39," ")</f>
        <v>0.19048264412407462</v>
      </c>
      <c r="I39" s="42">
        <f>'OP Claims by DMISID'!I39/'OP Visits by DMISID'!I39</f>
        <v>5.3431614587007127E-3</v>
      </c>
      <c r="J39" s="42">
        <f>'OP Claims by DMISID'!J39/'OP Visits by DMISID'!J39</f>
        <v>9.6890993280646168E-2</v>
      </c>
      <c r="K39" s="42">
        <f>'OP Claims by DMISID'!K39/'OP Visits by DMISID'!K39</f>
        <v>0.15596568754873927</v>
      </c>
      <c r="L39" s="6"/>
    </row>
    <row r="40" spans="2:12" x14ac:dyDescent="0.2">
      <c r="B40" s="6" t="str">
        <f>Details2!B1525</f>
        <v>Air Force</v>
      </c>
      <c r="C40" s="6" t="str">
        <f>Details2!C1525</f>
        <v>0096</v>
      </c>
      <c r="D40" s="6" t="str">
        <f>Details2!D1525</f>
        <v>Tinker AFB (72th Medical Group)</v>
      </c>
      <c r="E40" s="6" t="str">
        <f>Details2!E1525</f>
        <v>C</v>
      </c>
      <c r="F40" s="42" t="str">
        <f>IF($E40="h",'OP Claims by DMISID'!F40/'OP Visits by DMISID'!F40," ")</f>
        <v xml:space="preserve"> </v>
      </c>
      <c r="G40" s="42" t="str">
        <f>IF($E40="h",'OP Claims by DMISID'!G40/'OP Visits by DMISID'!G40," ")</f>
        <v xml:space="preserve"> </v>
      </c>
      <c r="H40" s="42" t="str">
        <f>IF($E40="h",'OP Claims by DMISID'!H40/'OP Visits by DMISID'!H40," ")</f>
        <v xml:space="preserve"> </v>
      </c>
      <c r="I40" s="42">
        <f>'OP Claims by DMISID'!I40/'OP Visits by DMISID'!I40</f>
        <v>7.6291646547561563E-3</v>
      </c>
      <c r="J40" s="42">
        <f>'OP Claims by DMISID'!J40/'OP Visits by DMISID'!J40</f>
        <v>0.25907281667056897</v>
      </c>
      <c r="K40" s="42">
        <f>'OP Claims by DMISID'!K40/'OP Visits by DMISID'!K40</f>
        <v>0.32717881085833606</v>
      </c>
      <c r="L40" s="6"/>
    </row>
    <row r="41" spans="2:12" x14ac:dyDescent="0.2">
      <c r="B41" s="6" t="str">
        <f>Details2!B1526</f>
        <v>Air Force</v>
      </c>
      <c r="C41" s="6" t="str">
        <f>Details2!C1526</f>
        <v>0097</v>
      </c>
      <c r="D41" s="6" t="str">
        <f>Details2!D1526</f>
        <v>Altus AFB (97th Medical Group)</v>
      </c>
      <c r="E41" s="6" t="str">
        <f>Details2!E1526</f>
        <v>C</v>
      </c>
      <c r="F41" s="42" t="str">
        <f>IF($E41="h",'OP Claims by DMISID'!F41/'OP Visits by DMISID'!F41," ")</f>
        <v xml:space="preserve"> </v>
      </c>
      <c r="G41" s="42" t="str">
        <f>IF($E41="h",'OP Claims by DMISID'!G41/'OP Visits by DMISID'!G41," ")</f>
        <v xml:space="preserve"> </v>
      </c>
      <c r="H41" s="42" t="str">
        <f>IF($E41="h",'OP Claims by DMISID'!H41/'OP Visits by DMISID'!H41," ")</f>
        <v xml:space="preserve"> </v>
      </c>
      <c r="I41" s="42">
        <f>'OP Claims by DMISID'!I41/'OP Visits by DMISID'!I41</f>
        <v>6.3779791876468614E-3</v>
      </c>
      <c r="J41" s="42">
        <f>'OP Claims by DMISID'!J41/'OP Visits by DMISID'!J41</f>
        <v>0.14590876176683562</v>
      </c>
      <c r="K41" s="42">
        <f>'OP Claims by DMISID'!K41/'OP Visits by DMISID'!K41</f>
        <v>0.17104731095835018</v>
      </c>
      <c r="L41" s="6"/>
    </row>
    <row r="42" spans="2:12" x14ac:dyDescent="0.2">
      <c r="B42" s="6" t="str">
        <f>Details2!B1527</f>
        <v>Air Force</v>
      </c>
      <c r="C42" s="6" t="str">
        <f>Details2!C1527</f>
        <v>0101</v>
      </c>
      <c r="D42" s="6" t="str">
        <f>Details2!D1527</f>
        <v>Shaw AFB (20th Medical Group)</v>
      </c>
      <c r="E42" s="6" t="str">
        <f>Details2!E1527</f>
        <v>C</v>
      </c>
      <c r="F42" s="42" t="str">
        <f>IF($E42="h",'OP Claims by DMISID'!F42/'OP Visits by DMISID'!F42," ")</f>
        <v xml:space="preserve"> </v>
      </c>
      <c r="G42" s="42" t="str">
        <f>IF($E42="h",'OP Claims by DMISID'!G42/'OP Visits by DMISID'!G42," ")</f>
        <v xml:space="preserve"> </v>
      </c>
      <c r="H42" s="42" t="str">
        <f>IF($E42="h",'OP Claims by DMISID'!H42/'OP Visits by DMISID'!H42," ")</f>
        <v xml:space="preserve"> </v>
      </c>
      <c r="I42" s="42">
        <f>'OP Claims by DMISID'!I42/'OP Visits by DMISID'!I42</f>
        <v>2.004236597686166E-2</v>
      </c>
      <c r="J42" s="42">
        <f>'OP Claims by DMISID'!J42/'OP Visits by DMISID'!J42</f>
        <v>0.18302976454908929</v>
      </c>
      <c r="K42" s="42">
        <f>'OP Claims by DMISID'!K42/'OP Visits by DMISID'!K42</f>
        <v>0.3621951219512195</v>
      </c>
      <c r="L42" s="6"/>
    </row>
    <row r="43" spans="2:12" x14ac:dyDescent="0.2">
      <c r="B43" s="6" t="str">
        <f>Details2!B1528</f>
        <v>Air Force</v>
      </c>
      <c r="C43" s="6" t="str">
        <f>Details2!C1528</f>
        <v>0106</v>
      </c>
      <c r="D43" s="6" t="str">
        <f>Details2!D1528</f>
        <v>Ellsworth AFB (28th Medical Group)</v>
      </c>
      <c r="E43" s="6" t="str">
        <f>Details2!E1528</f>
        <v>C</v>
      </c>
      <c r="F43" s="42" t="str">
        <f>IF($E43="h",'OP Claims by DMISID'!F43/'OP Visits by DMISID'!F43," ")</f>
        <v xml:space="preserve"> </v>
      </c>
      <c r="G43" s="42" t="str">
        <f>IF($E43="h",'OP Claims by DMISID'!G43/'OP Visits by DMISID'!G43," ")</f>
        <v xml:space="preserve"> </v>
      </c>
      <c r="H43" s="42" t="str">
        <f>IF($E43="h",'OP Claims by DMISID'!H43/'OP Visits by DMISID'!H43," ")</f>
        <v xml:space="preserve"> </v>
      </c>
      <c r="I43" s="42">
        <f>'OP Claims by DMISID'!I43/'OP Visits by DMISID'!I43</f>
        <v>3.5137701804368468E-2</v>
      </c>
      <c r="J43" s="42">
        <f>'OP Claims by DMISID'!J43/'OP Visits by DMISID'!J43</f>
        <v>0.22366589327146172</v>
      </c>
      <c r="K43" s="42">
        <f>'OP Claims by DMISID'!K43/'OP Visits by DMISID'!K43</f>
        <v>0.18066426909244765</v>
      </c>
      <c r="L43" s="6"/>
    </row>
    <row r="44" spans="2:12" x14ac:dyDescent="0.2">
      <c r="B44" s="6" t="str">
        <f>Details2!B1529</f>
        <v>Air Force</v>
      </c>
      <c r="C44" s="6" t="str">
        <f>Details2!C1529</f>
        <v>0112</v>
      </c>
      <c r="D44" s="6" t="str">
        <f>Details2!D1529</f>
        <v>Dyess AFB (7th Medical Group)</v>
      </c>
      <c r="E44" s="6" t="str">
        <f>Details2!E1529</f>
        <v>C</v>
      </c>
      <c r="F44" s="42" t="str">
        <f>IF($E44="h",'OP Claims by DMISID'!F44/'OP Visits by DMISID'!F44," ")</f>
        <v xml:space="preserve"> </v>
      </c>
      <c r="G44" s="42" t="str">
        <f>IF($E44="h",'OP Claims by DMISID'!G44/'OP Visits by DMISID'!G44," ")</f>
        <v xml:space="preserve"> </v>
      </c>
      <c r="H44" s="42" t="str">
        <f>IF($E44="h",'OP Claims by DMISID'!H44/'OP Visits by DMISID'!H44," ")</f>
        <v xml:space="preserve"> </v>
      </c>
      <c r="I44" s="42">
        <f>'OP Claims by DMISID'!I44/'OP Visits by DMISID'!I44</f>
        <v>1.6810758885686839E-3</v>
      </c>
      <c r="J44" s="42">
        <f>'OP Claims by DMISID'!J44/'OP Visits by DMISID'!J44</f>
        <v>0.18996822514752609</v>
      </c>
      <c r="K44" s="42">
        <f>'OP Claims by DMISID'!K44/'OP Visits by DMISID'!K44</f>
        <v>0.23891098195166718</v>
      </c>
      <c r="L44" s="6"/>
    </row>
    <row r="45" spans="2:12" x14ac:dyDescent="0.2">
      <c r="B45" s="6" t="str">
        <f>Details2!B1530</f>
        <v>Air Force</v>
      </c>
      <c r="C45" s="6" t="str">
        <f>Details2!C1530</f>
        <v>0113</v>
      </c>
      <c r="D45" s="6" t="str">
        <f>Details2!D1530</f>
        <v>Sheppard AFB (82nd Medical Group)</v>
      </c>
      <c r="E45" s="6" t="str">
        <f>Details2!E1530</f>
        <v>C</v>
      </c>
      <c r="F45" s="42" t="str">
        <f>IF($E45="h",'OP Claims by DMISID'!F45/'OP Visits by DMISID'!F45," ")</f>
        <v xml:space="preserve"> </v>
      </c>
      <c r="G45" s="42" t="str">
        <f>IF($E45="h",'OP Claims by DMISID'!G45/'OP Visits by DMISID'!G45," ")</f>
        <v xml:space="preserve"> </v>
      </c>
      <c r="H45" s="42" t="str">
        <f>IF($E45="h",'OP Claims by DMISID'!H45/'OP Visits by DMISID'!H45," ")</f>
        <v xml:space="preserve"> </v>
      </c>
      <c r="I45" s="42">
        <f>'OP Claims by DMISID'!I45/'OP Visits by DMISID'!I45</f>
        <v>2.8157234457764149E-2</v>
      </c>
      <c r="J45" s="42">
        <f>'OP Claims by DMISID'!J45/'OP Visits by DMISID'!J45</f>
        <v>0.20374928990721455</v>
      </c>
      <c r="K45" s="42">
        <f>'OP Claims by DMISID'!K45/'OP Visits by DMISID'!K45</f>
        <v>0.31337558372248164</v>
      </c>
      <c r="L45" s="6"/>
    </row>
    <row r="46" spans="2:12" x14ac:dyDescent="0.2">
      <c r="B46" s="6" t="str">
        <f>Details2!B1531</f>
        <v>Air Force</v>
      </c>
      <c r="C46" s="6" t="str">
        <f>Details2!C1531</f>
        <v>0114</v>
      </c>
      <c r="D46" s="6" t="str">
        <f>Details2!D1531</f>
        <v>Laughlin AFB (47th Medical Group)</v>
      </c>
      <c r="E46" s="6" t="str">
        <f>Details2!E1531</f>
        <v>C</v>
      </c>
      <c r="F46" s="42" t="str">
        <f>IF($E46="h",'OP Claims by DMISID'!F46/'OP Visits by DMISID'!F46," ")</f>
        <v xml:space="preserve"> </v>
      </c>
      <c r="G46" s="42" t="str">
        <f>IF($E46="h",'OP Claims by DMISID'!G46/'OP Visits by DMISID'!G46," ")</f>
        <v xml:space="preserve"> </v>
      </c>
      <c r="H46" s="42" t="str">
        <f>IF($E46="h",'OP Claims by DMISID'!H46/'OP Visits by DMISID'!H46," ")</f>
        <v xml:space="preserve"> </v>
      </c>
      <c r="I46" s="42">
        <f>'OP Claims by DMISID'!I46/'OP Visits by DMISID'!I46</f>
        <v>1.6635279347143754E-2</v>
      </c>
      <c r="J46" s="42">
        <f>'OP Claims by DMISID'!J46/'OP Visits by DMISID'!J46</f>
        <v>0.11671207992733879</v>
      </c>
      <c r="K46" s="42">
        <f>'OP Claims by DMISID'!K46/'OP Visits by DMISID'!K46</f>
        <v>0.12137931034482759</v>
      </c>
      <c r="L46" s="6"/>
    </row>
    <row r="47" spans="2:12" x14ac:dyDescent="0.2">
      <c r="B47" s="6" t="str">
        <f>Details2!B1532</f>
        <v>Air Force</v>
      </c>
      <c r="C47" s="6" t="str">
        <f>Details2!C1532</f>
        <v>0117</v>
      </c>
      <c r="D47" s="6" t="str">
        <f>Details2!D1532</f>
        <v>Lackland AFB (59th Medical Wing)</v>
      </c>
      <c r="E47" s="6" t="str">
        <f>Details2!E1532</f>
        <v>H</v>
      </c>
      <c r="F47" s="42">
        <f>IF($E47="h",'OP Claims by DMISID'!F47/'OP Visits by DMISID'!F47," ")</f>
        <v>0.11629171891761222</v>
      </c>
      <c r="G47" s="42">
        <f>IF($E47="h",'OP Claims by DMISID'!G47/'OP Visits by DMISID'!G47," ")</f>
        <v>0.19653658948316124</v>
      </c>
      <c r="H47" s="42">
        <f>IF($E47="h",'OP Claims by DMISID'!H47/'OP Visits by DMISID'!H47," ")</f>
        <v>0.1984278125402712</v>
      </c>
      <c r="I47" s="42">
        <f>'OP Claims by DMISID'!I47/'OP Visits by DMISID'!I47</f>
        <v>9.0192944400045664E-3</v>
      </c>
      <c r="J47" s="42">
        <f>'OP Claims by DMISID'!J47/'OP Visits by DMISID'!J47</f>
        <v>0.11250325087582419</v>
      </c>
      <c r="K47" s="42">
        <f>'OP Claims by DMISID'!K47/'OP Visits by DMISID'!K47</f>
        <v>0.15879343457981634</v>
      </c>
      <c r="L47" s="6"/>
    </row>
    <row r="48" spans="2:12" x14ac:dyDescent="0.2">
      <c r="B48" s="6" t="str">
        <f>Details2!B1533</f>
        <v>Air Force</v>
      </c>
      <c r="C48" s="6" t="str">
        <f>Details2!C1533</f>
        <v>0119</v>
      </c>
      <c r="D48" s="6" t="str">
        <f>Details2!D1533</f>
        <v>Hill AFB (75th Medical Group)</v>
      </c>
      <c r="E48" s="6" t="str">
        <f>Details2!E1533</f>
        <v>C</v>
      </c>
      <c r="F48" s="42" t="str">
        <f>IF($E48="h",'OP Claims by DMISID'!F48/'OP Visits by DMISID'!F48," ")</f>
        <v xml:space="preserve"> </v>
      </c>
      <c r="G48" s="42" t="str">
        <f>IF($E48="h",'OP Claims by DMISID'!G48/'OP Visits by DMISID'!G48," ")</f>
        <v xml:space="preserve"> </v>
      </c>
      <c r="H48" s="42" t="str">
        <f>IF($E48="h",'OP Claims by DMISID'!H48/'OP Visits by DMISID'!H48," ")</f>
        <v xml:space="preserve"> </v>
      </c>
      <c r="I48" s="42">
        <f>'OP Claims by DMISID'!I48/'OP Visits by DMISID'!I48</f>
        <v>0.11281800391389432</v>
      </c>
      <c r="J48" s="42">
        <f>'OP Claims by DMISID'!J48/'OP Visits by DMISID'!J48</f>
        <v>0.48059580504610394</v>
      </c>
      <c r="K48" s="42">
        <f>'OP Claims by DMISID'!K48/'OP Visits by DMISID'!K48</f>
        <v>0.46660798767741224</v>
      </c>
      <c r="L48" s="6"/>
    </row>
    <row r="49" spans="2:13" x14ac:dyDescent="0.2">
      <c r="B49" s="6" t="str">
        <f>Details2!B1534</f>
        <v>Air Force</v>
      </c>
      <c r="C49" s="6" t="str">
        <f>Details2!C1534</f>
        <v>0120</v>
      </c>
      <c r="D49" s="6" t="str">
        <f>Details2!D1534</f>
        <v>Langley AFB (1st Medical Group)</v>
      </c>
      <c r="E49" s="6" t="str">
        <f>Details2!E1534</f>
        <v>H</v>
      </c>
      <c r="F49" s="42">
        <f>IF($E49="h",'OP Claims by DMISID'!F49/'OP Visits by DMISID'!F49," ")</f>
        <v>0.11201589974328539</v>
      </c>
      <c r="G49" s="42">
        <f>IF($E49="h",'OP Claims by DMISID'!G49/'OP Visits by DMISID'!G49," ")</f>
        <v>0.12834591626630062</v>
      </c>
      <c r="H49" s="42">
        <f>IF($E49="h",'OP Claims by DMISID'!H49/'OP Visits by DMISID'!H49," ")</f>
        <v>9.8248186650606195E-2</v>
      </c>
      <c r="I49" s="42">
        <f>'OP Claims by DMISID'!I49/'OP Visits by DMISID'!I49</f>
        <v>3.7131374879719251E-2</v>
      </c>
      <c r="J49" s="42">
        <f>'OP Claims by DMISID'!J49/'OP Visits by DMISID'!J49</f>
        <v>8.027147203369997E-2</v>
      </c>
      <c r="K49" s="42">
        <f>'OP Claims by DMISID'!K49/'OP Visits by DMISID'!K49</f>
        <v>0.11372390026353132</v>
      </c>
      <c r="L49" s="6"/>
    </row>
    <row r="50" spans="2:13" x14ac:dyDescent="0.2">
      <c r="B50" s="6" t="str">
        <f>Details2!B1535</f>
        <v>Air Force</v>
      </c>
      <c r="C50" s="6" t="str">
        <f>Details2!C1535</f>
        <v>0128</v>
      </c>
      <c r="D50" s="6" t="str">
        <f>Details2!D1535</f>
        <v>Fairchild AFB (92nd Medical Group)</v>
      </c>
      <c r="E50" s="6" t="str">
        <f>Details2!E1535</f>
        <v>C</v>
      </c>
      <c r="F50" s="42" t="str">
        <f>IF($E50="h",'OP Claims by DMISID'!F50/'OP Visits by DMISID'!F50," ")</f>
        <v xml:space="preserve"> </v>
      </c>
      <c r="G50" s="42" t="str">
        <f>IF($E50="h",'OP Claims by DMISID'!G50/'OP Visits by DMISID'!G50," ")</f>
        <v xml:space="preserve"> </v>
      </c>
      <c r="H50" s="42" t="str">
        <f>IF($E50="h",'OP Claims by DMISID'!H50/'OP Visits by DMISID'!H50," ")</f>
        <v xml:space="preserve"> </v>
      </c>
      <c r="I50" s="42">
        <f>'OP Claims by DMISID'!I50/'OP Visits by DMISID'!I50</f>
        <v>1.8227964928472541E-2</v>
      </c>
      <c r="J50" s="42">
        <f>'OP Claims by DMISID'!J50/'OP Visits by DMISID'!J50</f>
        <v>0.42216358839050133</v>
      </c>
      <c r="K50" s="42" t="e">
        <f>'OP Claims by DMISID'!K50/'OP Visits by DMISID'!K50</f>
        <v>#DIV/0!</v>
      </c>
      <c r="L50" s="6"/>
    </row>
    <row r="51" spans="2:13" x14ac:dyDescent="0.2">
      <c r="B51" s="6" t="str">
        <f>Details2!B1536</f>
        <v>Air Force</v>
      </c>
      <c r="C51" s="6" t="str">
        <f>Details2!C1536</f>
        <v>0129</v>
      </c>
      <c r="D51" s="6" t="str">
        <f>Details2!D1536</f>
        <v>F.E. Warren AFB (90th Medical Group)</v>
      </c>
      <c r="E51" s="6" t="str">
        <f>Details2!E1536</f>
        <v>C</v>
      </c>
      <c r="F51" s="42" t="str">
        <f>IF($E51="h",'OP Claims by DMISID'!F51/'OP Visits by DMISID'!F51," ")</f>
        <v xml:space="preserve"> </v>
      </c>
      <c r="G51" s="42" t="str">
        <f>IF($E51="h",'OP Claims by DMISID'!G51/'OP Visits by DMISID'!G51," ")</f>
        <v xml:space="preserve"> </v>
      </c>
      <c r="H51" s="42" t="str">
        <f>IF($E51="h",'OP Claims by DMISID'!H51/'OP Visits by DMISID'!H51," ")</f>
        <v xml:space="preserve"> </v>
      </c>
      <c r="I51" s="42">
        <f>'OP Claims by DMISID'!I51/'OP Visits by DMISID'!I51</f>
        <v>1.4586709886547812E-2</v>
      </c>
      <c r="J51" s="42">
        <f>'OP Claims by DMISID'!J51/'OP Visits by DMISID'!J51</f>
        <v>0.20055517002081888</v>
      </c>
      <c r="K51" s="42">
        <f>'OP Claims by DMISID'!K51/'OP Visits by DMISID'!K51</f>
        <v>0.19339822259839187</v>
      </c>
      <c r="L51" s="6"/>
    </row>
    <row r="52" spans="2:13" x14ac:dyDescent="0.2">
      <c r="B52" s="6" t="str">
        <f>Details2!B1537</f>
        <v>Air Force</v>
      </c>
      <c r="C52" s="6" t="str">
        <f>Details2!C1537</f>
        <v>0203</v>
      </c>
      <c r="D52" s="6" t="str">
        <f>Details2!D1537</f>
        <v>Eielson AFB (354th Medical Group)</v>
      </c>
      <c r="E52" s="6" t="str">
        <f>Details2!E1537</f>
        <v>C</v>
      </c>
      <c r="F52" s="42" t="str">
        <f>IF($E52="h",'OP Claims by DMISID'!F52/'OP Visits by DMISID'!F52," ")</f>
        <v xml:space="preserve"> </v>
      </c>
      <c r="G52" s="42" t="str">
        <f>IF($E52="h",'OP Claims by DMISID'!G52/'OP Visits by DMISID'!G52," ")</f>
        <v xml:space="preserve"> </v>
      </c>
      <c r="H52" s="42" t="str">
        <f>IF($E52="h",'OP Claims by DMISID'!H52/'OP Visits by DMISID'!H52," ")</f>
        <v xml:space="preserve"> </v>
      </c>
      <c r="I52" s="42">
        <f>'OP Claims by DMISID'!I52/'OP Visits by DMISID'!I52</f>
        <v>6.2964411419632382E-2</v>
      </c>
      <c r="J52" s="42">
        <f>'OP Claims by DMISID'!J52/'OP Visits by DMISID'!J52</f>
        <v>0.17618469015795868</v>
      </c>
      <c r="K52" s="42">
        <f>'OP Claims by DMISID'!K52/'OP Visits by DMISID'!K52</f>
        <v>0.14253697893321379</v>
      </c>
      <c r="L52" s="6"/>
    </row>
    <row r="53" spans="2:13" x14ac:dyDescent="0.2">
      <c r="B53" s="6" t="str">
        <f>Details2!B1538</f>
        <v>Air Force</v>
      </c>
      <c r="C53" s="6" t="str">
        <f>Details2!C1538</f>
        <v>0248</v>
      </c>
      <c r="D53" s="6" t="str">
        <f>Details2!D1538</f>
        <v>Los Angeles AFB (61st Medical Squad)</v>
      </c>
      <c r="E53" s="6" t="str">
        <f>Details2!E1538</f>
        <v>C</v>
      </c>
      <c r="F53" s="42" t="str">
        <f>IF($E53="h",'OP Claims by DMISID'!F53/'OP Visits by DMISID'!F53," ")</f>
        <v xml:space="preserve"> </v>
      </c>
      <c r="G53" s="42" t="str">
        <f>IF($E53="h",'OP Claims by DMISID'!G53/'OP Visits by DMISID'!G53," ")</f>
        <v xml:space="preserve"> </v>
      </c>
      <c r="H53" s="42" t="str">
        <f>IF($E53="h",'OP Claims by DMISID'!H53/'OP Visits by DMISID'!H53," ")</f>
        <v xml:space="preserve"> </v>
      </c>
      <c r="I53" s="42">
        <f>'OP Claims by DMISID'!I53/'OP Visits by DMISID'!I53</f>
        <v>2.0936984493566482</v>
      </c>
      <c r="J53" s="42">
        <f>'OP Claims by DMISID'!J53/'OP Visits by DMISID'!J53</f>
        <v>0.27331081081081082</v>
      </c>
      <c r="K53" s="42">
        <f>'OP Claims by DMISID'!K53/'OP Visits by DMISID'!K53</f>
        <v>0.23426346528228423</v>
      </c>
      <c r="L53" s="6"/>
    </row>
    <row r="54" spans="2:13" x14ac:dyDescent="0.2">
      <c r="B54" s="6" t="str">
        <f>Details2!B1539</f>
        <v>Air Force</v>
      </c>
      <c r="C54" s="6" t="str">
        <f>Details2!C1539</f>
        <v>0250</v>
      </c>
      <c r="D54" s="6" t="str">
        <f>Details2!D1539</f>
        <v>McClellan AFB (77th Medical Group)</v>
      </c>
      <c r="E54" s="6" t="str">
        <f>Details2!E1539</f>
        <v>I</v>
      </c>
      <c r="F54" s="42" t="str">
        <f>IF($E54="h",'OP Claims by DMISID'!F54/'OP Visits by DMISID'!F54," ")</f>
        <v xml:space="preserve"> </v>
      </c>
      <c r="G54" s="42" t="str">
        <f>IF($E54="h",'OP Claims by DMISID'!G54/'OP Visits by DMISID'!G54," ")</f>
        <v xml:space="preserve"> </v>
      </c>
      <c r="H54" s="42" t="str">
        <f>IF($E54="h",'OP Claims by DMISID'!H54/'OP Visits by DMISID'!H54," ")</f>
        <v xml:space="preserve"> </v>
      </c>
      <c r="I54" s="42" t="e">
        <f>'OP Claims by DMISID'!I54/'OP Visits by DMISID'!I54</f>
        <v>#VALUE!</v>
      </c>
      <c r="J54" s="42" t="e">
        <f>'OP Claims by DMISID'!J54/'OP Visits by DMISID'!J54</f>
        <v>#VALUE!</v>
      </c>
      <c r="K54" s="42" t="e">
        <f>'OP Claims by DMISID'!K54/'OP Visits by DMISID'!K54</f>
        <v>#VALUE!</v>
      </c>
      <c r="L54" s="6"/>
    </row>
    <row r="55" spans="2:13" x14ac:dyDescent="0.2">
      <c r="B55" s="6" t="str">
        <f>Details2!B1540</f>
        <v>Air Force</v>
      </c>
      <c r="C55" s="6" t="str">
        <f>Details2!C1540</f>
        <v>0252</v>
      </c>
      <c r="D55" s="6" t="str">
        <f>Details2!D1540</f>
        <v>Peterson AFB (21st Medical Group)</v>
      </c>
      <c r="E55" s="6" t="str">
        <f>Details2!E1540</f>
        <v>C</v>
      </c>
      <c r="F55" s="42" t="str">
        <f>IF($E55="h",'OP Claims by DMISID'!F55/'OP Visits by DMISID'!F55," ")</f>
        <v xml:space="preserve"> </v>
      </c>
      <c r="G55" s="42" t="str">
        <f>IF($E55="h",'OP Claims by DMISID'!G55/'OP Visits by DMISID'!G55," ")</f>
        <v xml:space="preserve"> </v>
      </c>
      <c r="H55" s="42" t="str">
        <f>IF($E55="h",'OP Claims by DMISID'!H55/'OP Visits by DMISID'!H55," ")</f>
        <v xml:space="preserve"> </v>
      </c>
      <c r="I55" s="42">
        <f>'OP Claims by DMISID'!I55/'OP Visits by DMISID'!I55</f>
        <v>7.124177112453783E-3</v>
      </c>
      <c r="J55" s="42">
        <f>'OP Claims by DMISID'!J55/'OP Visits by DMISID'!J55</f>
        <v>0.1171902576773738</v>
      </c>
      <c r="K55" s="42">
        <f>'OP Claims by DMISID'!K55/'OP Visits by DMISID'!K55</f>
        <v>0.12240914583139698</v>
      </c>
      <c r="L55" s="6"/>
    </row>
    <row r="56" spans="2:13" x14ac:dyDescent="0.2">
      <c r="B56" s="6" t="str">
        <f>Details2!B1541</f>
        <v>Air Force</v>
      </c>
      <c r="C56" s="6" t="str">
        <f>Details2!C1541</f>
        <v>0287</v>
      </c>
      <c r="D56" s="6" t="str">
        <f>Details2!D1541</f>
        <v>Hickam AFB (15th Medical Group)</v>
      </c>
      <c r="E56" s="6" t="str">
        <f>Details2!E1541</f>
        <v>C</v>
      </c>
      <c r="F56" s="42" t="str">
        <f>IF($E56="h",'OP Claims by DMISID'!F56/'OP Visits by DMISID'!F56," ")</f>
        <v xml:space="preserve"> </v>
      </c>
      <c r="G56" s="42" t="str">
        <f>IF($E56="h",'OP Claims by DMISID'!G56/'OP Visits by DMISID'!G56," ")</f>
        <v xml:space="preserve"> </v>
      </c>
      <c r="H56" s="42" t="str">
        <f>IF($E56="h",'OP Claims by DMISID'!H56/'OP Visits by DMISID'!H56," ")</f>
        <v xml:space="preserve"> </v>
      </c>
      <c r="I56" s="42">
        <f>'OP Claims by DMISID'!I56/'OP Visits by DMISID'!I56</f>
        <v>7.0462994254815822E-2</v>
      </c>
      <c r="J56" s="42">
        <f>'OP Claims by DMISID'!J56/'OP Visits by DMISID'!J56</f>
        <v>0.19186785260482847</v>
      </c>
      <c r="K56" s="42">
        <f>'OP Claims by DMISID'!K56/'OP Visits by DMISID'!K56</f>
        <v>4.7980276882230229E-2</v>
      </c>
      <c r="L56" s="6"/>
    </row>
    <row r="57" spans="2:13" x14ac:dyDescent="0.2">
      <c r="B57" s="6" t="str">
        <f>Details2!B1542</f>
        <v>Air Force</v>
      </c>
      <c r="C57" s="6" t="str">
        <f>Details2!C1542</f>
        <v>0310</v>
      </c>
      <c r="D57" s="6" t="str">
        <f>Details2!D1542</f>
        <v>Hanscom AFB (66th Medical Group)</v>
      </c>
      <c r="E57" s="6" t="str">
        <f>Details2!E1542</f>
        <v>C</v>
      </c>
      <c r="F57" s="42" t="str">
        <f>IF($E57="h",'OP Claims by DMISID'!F57/'OP Visits by DMISID'!F57," ")</f>
        <v xml:space="preserve"> </v>
      </c>
      <c r="G57" s="42" t="str">
        <f>IF($E57="h",'OP Claims by DMISID'!G57/'OP Visits by DMISID'!G57," ")</f>
        <v xml:space="preserve"> </v>
      </c>
      <c r="H57" s="42" t="str">
        <f>IF($E57="h",'OP Claims by DMISID'!H57/'OP Visits by DMISID'!H57," ")</f>
        <v xml:space="preserve"> </v>
      </c>
      <c r="I57" s="42">
        <f>'OP Claims by DMISID'!I57/'OP Visits by DMISID'!I57</f>
        <v>0</v>
      </c>
      <c r="J57" s="42">
        <f>'OP Claims by DMISID'!J57/'OP Visits by DMISID'!J57</f>
        <v>0.50799289520426283</v>
      </c>
      <c r="K57" s="42">
        <f>'OP Claims by DMISID'!K57/'OP Visits by DMISID'!K57</f>
        <v>0.27470686767169178</v>
      </c>
      <c r="L57" s="6"/>
    </row>
    <row r="58" spans="2:13" x14ac:dyDescent="0.2">
      <c r="B58" s="6" t="str">
        <f>Details2!B1543</f>
        <v>Air Force</v>
      </c>
      <c r="C58" s="6" t="str">
        <f>Details2!C1543</f>
        <v>0326</v>
      </c>
      <c r="D58" s="6" t="str">
        <f>Details2!D1543</f>
        <v>McGuire AFB (305th Medical Group)</v>
      </c>
      <c r="E58" s="6" t="str">
        <f>Details2!E1543</f>
        <v>C</v>
      </c>
      <c r="F58" s="42" t="str">
        <f>IF($E58="h",'OP Claims by DMISID'!F58/'OP Visits by DMISID'!F58," ")</f>
        <v xml:space="preserve"> </v>
      </c>
      <c r="G58" s="42" t="str">
        <f>IF($E58="h",'OP Claims by DMISID'!G58/'OP Visits by DMISID'!G58," ")</f>
        <v xml:space="preserve"> </v>
      </c>
      <c r="H58" s="42" t="str">
        <f>IF($E58="h",'OP Claims by DMISID'!H58/'OP Visits by DMISID'!H58," ")</f>
        <v xml:space="preserve"> </v>
      </c>
      <c r="I58" s="42">
        <f>'OP Claims by DMISID'!I58/'OP Visits by DMISID'!I58</f>
        <v>0</v>
      </c>
      <c r="J58" s="42">
        <f>'OP Claims by DMISID'!J58/'OP Visits by DMISID'!J58</f>
        <v>0.18675370163986627</v>
      </c>
      <c r="K58" s="42">
        <f>'OP Claims by DMISID'!K58/'OP Visits by DMISID'!K58</f>
        <v>0.28673913043478261</v>
      </c>
      <c r="L58" s="6"/>
    </row>
    <row r="59" spans="2:13" x14ac:dyDescent="0.2">
      <c r="B59" s="6" t="str">
        <f>Details2!B1544</f>
        <v>Air Force</v>
      </c>
      <c r="C59" s="6" t="str">
        <f>Details2!C1544</f>
        <v>0335</v>
      </c>
      <c r="D59" s="6" t="str">
        <f>Details2!D1544</f>
        <v>Pope AFB (43rd Medical Group)</v>
      </c>
      <c r="E59" s="6" t="str">
        <f>Details2!E1544</f>
        <v>C</v>
      </c>
      <c r="F59" s="42" t="str">
        <f>IF($E59="h",'OP Claims by DMISID'!F59/'OP Visits by DMISID'!F59," ")</f>
        <v xml:space="preserve"> </v>
      </c>
      <c r="G59" s="42" t="str">
        <f>IF($E59="h",'OP Claims by DMISID'!G59/'OP Visits by DMISID'!G59," ")</f>
        <v xml:space="preserve"> </v>
      </c>
      <c r="H59" s="42" t="str">
        <f>IF($E59="h",'OP Claims by DMISID'!H59/'OP Visits by DMISID'!H59," ")</f>
        <v xml:space="preserve"> </v>
      </c>
      <c r="I59" s="42" t="e">
        <f>'OP Claims by DMISID'!I59/'OP Visits by DMISID'!I59</f>
        <v>#VALUE!</v>
      </c>
      <c r="J59" s="42" t="e">
        <f>'OP Claims by DMISID'!J59/'OP Visits by DMISID'!J59</f>
        <v>#VALUE!</v>
      </c>
      <c r="K59" s="42" t="e">
        <f>'OP Claims by DMISID'!K59/'OP Visits by DMISID'!K59</f>
        <v>#VALUE!</v>
      </c>
      <c r="L59" s="6"/>
    </row>
    <row r="60" spans="2:13" x14ac:dyDescent="0.2">
      <c r="B60" s="6" t="str">
        <f>Details2!B1545</f>
        <v>Air Force</v>
      </c>
      <c r="C60" s="6" t="str">
        <f>Details2!C1545</f>
        <v>0338</v>
      </c>
      <c r="D60" s="6" t="str">
        <f>Details2!D1545</f>
        <v>Vance AFB (71st Medical Group)</v>
      </c>
      <c r="E60" s="6" t="str">
        <f>Details2!E1545</f>
        <v>C</v>
      </c>
      <c r="F60" s="42" t="str">
        <f>IF($E60="h",'OP Claims by DMISID'!F60/'OP Visits by DMISID'!F60," ")</f>
        <v xml:space="preserve"> </v>
      </c>
      <c r="G60" s="42" t="str">
        <f>IF($E60="h",'OP Claims by DMISID'!G60/'OP Visits by DMISID'!G60," ")</f>
        <v xml:space="preserve"> </v>
      </c>
      <c r="H60" s="42" t="str">
        <f>IF($E60="h",'OP Claims by DMISID'!H60/'OP Visits by DMISID'!H60," ")</f>
        <v xml:space="preserve"> </v>
      </c>
      <c r="I60" s="42">
        <f>'OP Claims by DMISID'!I60/'OP Visits by DMISID'!I60</f>
        <v>6.8359375E-3</v>
      </c>
      <c r="J60" s="42">
        <f>'OP Claims by DMISID'!J60/'OP Visits by DMISID'!J60</f>
        <v>4.9782503624939585E-2</v>
      </c>
      <c r="K60" s="42">
        <f>'OP Claims by DMISID'!K60/'OP Visits by DMISID'!K60</f>
        <v>0.21652129297075423</v>
      </c>
      <c r="L60" s="6"/>
    </row>
    <row r="61" spans="2:13" x14ac:dyDescent="0.2">
      <c r="B61" s="6" t="str">
        <f>Details2!B1546</f>
        <v>Air Force</v>
      </c>
      <c r="C61" s="6" t="str">
        <f>Details2!C1546</f>
        <v>0356</v>
      </c>
      <c r="D61" s="6" t="str">
        <f>Details2!D1546</f>
        <v>Charleston AFB (437th Medical Group)</v>
      </c>
      <c r="E61" s="6" t="str">
        <f>Details2!E1546</f>
        <v>C</v>
      </c>
      <c r="F61" s="42" t="str">
        <f>IF($E61="h",'OP Claims by DMISID'!F61/'OP Visits by DMISID'!F61," ")</f>
        <v xml:space="preserve"> </v>
      </c>
      <c r="G61" s="42" t="str">
        <f>IF($E61="h",'OP Claims by DMISID'!G61/'OP Visits by DMISID'!G61," ")</f>
        <v xml:space="preserve"> </v>
      </c>
      <c r="H61" s="42" t="str">
        <f>IF($E61="h",'OP Claims by DMISID'!H61/'OP Visits by DMISID'!H61," ")</f>
        <v xml:space="preserve"> </v>
      </c>
      <c r="I61" s="42">
        <f>'OP Claims by DMISID'!I61/'OP Visits by DMISID'!I61</f>
        <v>0</v>
      </c>
      <c r="J61" s="42">
        <f>'OP Claims by DMISID'!J61/'OP Visits by DMISID'!J61</f>
        <v>0.13601719757670511</v>
      </c>
      <c r="K61" s="42">
        <f>'OP Claims by DMISID'!K61/'OP Visits by DMISID'!K61</f>
        <v>0.1004835669207442</v>
      </c>
      <c r="L61" s="6"/>
    </row>
    <row r="62" spans="2:13" x14ac:dyDescent="0.2">
      <c r="B62" s="6" t="str">
        <f>Details2!B1547</f>
        <v>Air Force</v>
      </c>
      <c r="C62" s="6" t="str">
        <f>Details2!C1547</f>
        <v>0363</v>
      </c>
      <c r="D62" s="6" t="str">
        <f>Details2!D1547</f>
        <v>Brooks AFB (311th Medical Squad)</v>
      </c>
      <c r="E62" s="6" t="str">
        <f>Details2!E1547</f>
        <v>I</v>
      </c>
      <c r="F62" s="42" t="str">
        <f>IF($E62="h",'OP Claims by DMISID'!F62/'OP Visits by DMISID'!F62," ")</f>
        <v xml:space="preserve"> </v>
      </c>
      <c r="G62" s="42" t="str">
        <f>IF($E62="h",'OP Claims by DMISID'!G62/'OP Visits by DMISID'!G62," ")</f>
        <v xml:space="preserve"> </v>
      </c>
      <c r="H62" s="42" t="str">
        <f>IF($E62="h",'OP Claims by DMISID'!H62/'OP Visits by DMISID'!H62," ")</f>
        <v xml:space="preserve"> </v>
      </c>
      <c r="I62" s="42" t="e">
        <f>'OP Claims by DMISID'!I62/'OP Visits by DMISID'!I62</f>
        <v>#VALUE!</v>
      </c>
      <c r="J62" s="42" t="e">
        <f>'OP Claims by DMISID'!J62/'OP Visits by DMISID'!J62</f>
        <v>#VALUE!</v>
      </c>
      <c r="K62" s="42" t="e">
        <f>'OP Claims by DMISID'!K62/'OP Visits by DMISID'!K62</f>
        <v>#VALUE!</v>
      </c>
      <c r="L62" s="6"/>
      <c r="M62" s="2"/>
    </row>
    <row r="63" spans="2:13" x14ac:dyDescent="0.2">
      <c r="B63" s="6" t="str">
        <f>Details2!B1548</f>
        <v>Air Force</v>
      </c>
      <c r="C63" s="6" t="str">
        <f>Details2!C1548</f>
        <v>0364</v>
      </c>
      <c r="D63" s="6" t="str">
        <f>Details2!D1548</f>
        <v>Goodfellow AFB (17th Medical Group)</v>
      </c>
      <c r="E63" s="6" t="str">
        <f>Details2!E1548</f>
        <v>C</v>
      </c>
      <c r="F63" s="42" t="str">
        <f>IF($E63="h",'OP Claims by DMISID'!F63/'OP Visits by DMISID'!F63," ")</f>
        <v xml:space="preserve"> </v>
      </c>
      <c r="G63" s="42" t="str">
        <f>IF($E63="h",'OP Claims by DMISID'!G63/'OP Visits by DMISID'!G63," ")</f>
        <v xml:space="preserve"> </v>
      </c>
      <c r="H63" s="42" t="str">
        <f>IF($E63="h",'OP Claims by DMISID'!H63/'OP Visits by DMISID'!H63," ")</f>
        <v xml:space="preserve"> </v>
      </c>
      <c r="I63" s="42">
        <f>'OP Claims by DMISID'!I63/'OP Visits by DMISID'!I63</f>
        <v>3.5409035409035408E-2</v>
      </c>
      <c r="J63" s="42">
        <f>'OP Claims by DMISID'!J63/'OP Visits by DMISID'!J63</f>
        <v>0.15835850956696879</v>
      </c>
      <c r="K63" s="42">
        <f>'OP Claims by DMISID'!K63/'OP Visits by DMISID'!K63</f>
        <v>0.20518158686097618</v>
      </c>
      <c r="L63" s="6"/>
    </row>
    <row r="64" spans="2:13" x14ac:dyDescent="0.2">
      <c r="B64" s="6" t="str">
        <f>Details2!B1549</f>
        <v>Air Force</v>
      </c>
      <c r="C64" s="6" t="str">
        <f>Details2!C1549</f>
        <v>0365</v>
      </c>
      <c r="D64" s="6" t="str">
        <f>Details2!D1549</f>
        <v>Kelly AFB</v>
      </c>
      <c r="E64" s="6" t="str">
        <f>Details2!E1549</f>
        <v>I</v>
      </c>
      <c r="F64" s="42" t="str">
        <f>IF($E64="h",'OP Claims by DMISID'!F64/'OP Visits by DMISID'!F64," ")</f>
        <v xml:space="preserve"> </v>
      </c>
      <c r="G64" s="42" t="str">
        <f>IF($E64="h",'OP Claims by DMISID'!G64/'OP Visits by DMISID'!G64," ")</f>
        <v xml:space="preserve"> </v>
      </c>
      <c r="H64" s="42" t="str">
        <f>IF($E64="h",'OP Claims by DMISID'!H64/'OP Visits by DMISID'!H64," ")</f>
        <v xml:space="preserve"> </v>
      </c>
      <c r="I64" s="42" t="e">
        <f>'OP Claims by DMISID'!I64/'OP Visits by DMISID'!I64</f>
        <v>#VALUE!</v>
      </c>
      <c r="J64" s="42" t="e">
        <f>'OP Claims by DMISID'!J64/'OP Visits by DMISID'!J64</f>
        <v>#VALUE!</v>
      </c>
      <c r="K64" s="42" t="e">
        <f>'OP Claims by DMISID'!K64/'OP Visits by DMISID'!K64</f>
        <v>#VALUE!</v>
      </c>
      <c r="L64" s="6"/>
    </row>
    <row r="65" spans="2:16" x14ac:dyDescent="0.2">
      <c r="B65" s="6" t="str">
        <f>Details2!B1550</f>
        <v>Air Force</v>
      </c>
      <c r="C65" s="6" t="str">
        <f>Details2!C1550</f>
        <v>0366</v>
      </c>
      <c r="D65" s="6" t="str">
        <f>Details2!D1550</f>
        <v>Randolph AFB (12 Medical Group)</v>
      </c>
      <c r="E65" s="6" t="str">
        <f>Details2!E1550</f>
        <v>C</v>
      </c>
      <c r="F65" s="42" t="str">
        <f>IF($E65="h",'OP Claims by DMISID'!F65/'OP Visits by DMISID'!F65," ")</f>
        <v xml:space="preserve"> </v>
      </c>
      <c r="G65" s="42" t="str">
        <f>IF($E65="h",'OP Claims by DMISID'!G65/'OP Visits by DMISID'!G65," ")</f>
        <v xml:space="preserve"> </v>
      </c>
      <c r="H65" s="42" t="str">
        <f>IF($E65="h",'OP Claims by DMISID'!H65/'OP Visits by DMISID'!H65," ")</f>
        <v xml:space="preserve"> </v>
      </c>
      <c r="I65" s="42">
        <f>'OP Claims by DMISID'!I65/'OP Visits by DMISID'!I65</f>
        <v>1.1295273173726212E-2</v>
      </c>
      <c r="J65" s="42" t="e">
        <f>'OP Claims by DMISID'!J65/'OP Visits by DMISID'!J65</f>
        <v>#DIV/0!</v>
      </c>
      <c r="K65" s="42">
        <f>'OP Claims by DMISID'!K65/'OP Visits by DMISID'!K65</f>
        <v>0.10639374425022999</v>
      </c>
      <c r="L65" s="6"/>
    </row>
    <row r="66" spans="2:16" x14ac:dyDescent="0.2">
      <c r="B66" s="6" t="str">
        <f>Details2!B1551</f>
        <v>Air Force</v>
      </c>
      <c r="C66" s="6" t="str">
        <f>Details2!C1551</f>
        <v>0395</v>
      </c>
      <c r="D66" s="6" t="str">
        <f>Details2!D1551</f>
        <v>McChord AFB (62nd Medical Group)</v>
      </c>
      <c r="E66" s="6" t="str">
        <f>Details2!E1551</f>
        <v>C</v>
      </c>
      <c r="F66" s="42" t="str">
        <f>IF($E66="h",'OP Claims by DMISID'!F66/'OP Visits by DMISID'!F66," ")</f>
        <v xml:space="preserve"> </v>
      </c>
      <c r="G66" s="42" t="str">
        <f>IF($E66="h",'OP Claims by DMISID'!G66/'OP Visits by DMISID'!G66," ")</f>
        <v xml:space="preserve"> </v>
      </c>
      <c r="H66" s="42" t="str">
        <f>IF($E66="h",'OP Claims by DMISID'!H66/'OP Visits by DMISID'!H66," ")</f>
        <v xml:space="preserve"> </v>
      </c>
      <c r="I66" s="42" t="e">
        <f>'OP Claims by DMISID'!I66/'OP Visits by DMISID'!I66</f>
        <v>#VALUE!</v>
      </c>
      <c r="J66" s="42" t="e">
        <f>'OP Claims by DMISID'!J66/'OP Visits by DMISID'!J66</f>
        <v>#VALUE!</v>
      </c>
      <c r="K66" s="42" t="e">
        <f>'OP Claims by DMISID'!K66/'OP Visits by DMISID'!K66</f>
        <v>#VALUE!</v>
      </c>
      <c r="L66" s="6"/>
    </row>
    <row r="67" spans="2:16" x14ac:dyDescent="0.2">
      <c r="B67" s="6" t="str">
        <f>Details2!B1552</f>
        <v>Air Force</v>
      </c>
      <c r="C67" s="6" t="str">
        <f>Details2!C1552</f>
        <v>0413</v>
      </c>
      <c r="D67" s="6" t="str">
        <f>Details2!D1552</f>
        <v>Bolling AFB (579th Medical Group)</v>
      </c>
      <c r="E67" s="6" t="str">
        <f>Details2!E1552</f>
        <v>C</v>
      </c>
      <c r="F67" s="42" t="str">
        <f>IF($E67="h",'OP Claims by DMISID'!F67/'OP Visits by DMISID'!F67," ")</f>
        <v xml:space="preserve"> </v>
      </c>
      <c r="G67" s="42" t="str">
        <f>IF($E67="h",'OP Claims by DMISID'!G67/'OP Visits by DMISID'!G67," ")</f>
        <v xml:space="preserve"> </v>
      </c>
      <c r="H67" s="42" t="str">
        <f>IF($E67="h",'OP Claims by DMISID'!H67/'OP Visits by DMISID'!H67," ")</f>
        <v xml:space="preserve"> </v>
      </c>
      <c r="I67" s="42">
        <f>'OP Claims by DMISID'!I67/'OP Visits by DMISID'!I67</f>
        <v>1.5122056599697559E-3</v>
      </c>
      <c r="J67" s="42">
        <f>'OP Claims by DMISID'!J67/'OP Visits by DMISID'!J67</f>
        <v>9.5086827615417202E-2</v>
      </c>
      <c r="K67" s="42">
        <f>'OP Claims by DMISID'!K67/'OP Visits by DMISID'!K67</f>
        <v>7.8066914498141265E-2</v>
      </c>
      <c r="L67" s="6"/>
    </row>
    <row r="68" spans="2:16" x14ac:dyDescent="0.2">
      <c r="B68" s="6" t="str">
        <f>Details2!B1553</f>
        <v>Air Force</v>
      </c>
      <c r="C68" s="6" t="str">
        <f>Details2!C1553</f>
        <v>0633</v>
      </c>
      <c r="D68" s="6" t="str">
        <f>Details2!D1553</f>
        <v>48th Med Group (Lakenhealth)</v>
      </c>
      <c r="E68" s="6" t="str">
        <f>Details2!E1553</f>
        <v>H</v>
      </c>
      <c r="F68" s="42" t="e">
        <f>IF($E68="h",'OP Claims by DMISID'!F68/'OP Visits by DMISID'!F68," ")</f>
        <v>#VALUE!</v>
      </c>
      <c r="G68" s="42" t="e">
        <f>IF($E68="h",'OP Claims by DMISID'!G68/'OP Visits by DMISID'!G68," ")</f>
        <v>#VALUE!</v>
      </c>
      <c r="H68" s="42" t="e">
        <f>IF($E68="h",'OP Claims by DMISID'!H68/'OP Visits by DMISID'!H68," ")</f>
        <v>#VALUE!</v>
      </c>
      <c r="I68" s="42">
        <f>'OP Claims by DMISID'!I68/'OP Visits by DMISID'!I68</f>
        <v>0</v>
      </c>
      <c r="J68" s="42">
        <f>'OP Claims by DMISID'!J68/'OP Visits by DMISID'!J68</f>
        <v>1.1474426278686065E-2</v>
      </c>
      <c r="K68" s="42">
        <f>'OP Claims by DMISID'!K68/'OP Visits by DMISID'!K68</f>
        <v>2.4020850943927866E-2</v>
      </c>
      <c r="L68" s="6"/>
    </row>
    <row r="69" spans="2:16" x14ac:dyDescent="0.2">
      <c r="B69" s="6" t="str">
        <f>Details2!B1554</f>
        <v>Air Force</v>
      </c>
      <c r="C69" s="6" t="str">
        <f>Details2!C1554</f>
        <v>0635</v>
      </c>
      <c r="D69" s="6" t="str">
        <f>Details2!D1554</f>
        <v>39th Med Group (Incirlik)</v>
      </c>
      <c r="E69" s="6" t="str">
        <f>Details2!E1554</f>
        <v>C</v>
      </c>
      <c r="F69" s="42" t="str">
        <f>IF($E69="h",'OP Claims by DMISID'!F69/'OP Visits by DMISID'!F69," ")</f>
        <v xml:space="preserve"> </v>
      </c>
      <c r="G69" s="42" t="str">
        <f>IF($E69="h",'OP Claims by DMISID'!G69/'OP Visits by DMISID'!G69," ")</f>
        <v xml:space="preserve"> </v>
      </c>
      <c r="H69" s="42" t="str">
        <f>IF($E69="h",'OP Claims by DMISID'!H69/'OP Visits by DMISID'!H69," ")</f>
        <v xml:space="preserve"> </v>
      </c>
      <c r="I69" s="42">
        <f>'OP Claims by DMISID'!I69/'OP Visits by DMISID'!I69</f>
        <v>0</v>
      </c>
      <c r="J69" s="42">
        <f>'OP Claims by DMISID'!J69/'OP Visits by DMISID'!J69</f>
        <v>2.8846153846153848E-2</v>
      </c>
      <c r="K69" s="42">
        <f>'OP Claims by DMISID'!K69/'OP Visits by DMISID'!K69</f>
        <v>1.4492753623188406E-2</v>
      </c>
      <c r="L69" s="6"/>
    </row>
    <row r="70" spans="2:16" x14ac:dyDescent="0.2">
      <c r="B70" s="6" t="str">
        <f>Details2!B1555</f>
        <v>Air Force</v>
      </c>
      <c r="C70" s="6" t="str">
        <f>Details2!C1555</f>
        <v>0637</v>
      </c>
      <c r="D70" s="6" t="str">
        <f>Details2!D1555</f>
        <v>8th Med Group (Kunsan AB)</v>
      </c>
      <c r="E70" s="6" t="str">
        <f>Details2!E1555</f>
        <v>C</v>
      </c>
      <c r="F70" s="42" t="str">
        <f>IF($E70="h",'OP Claims by DMISID'!F70/'OP Visits by DMISID'!F70," ")</f>
        <v xml:space="preserve"> </v>
      </c>
      <c r="G70" s="42" t="str">
        <f>IF($E70="h",'OP Claims by DMISID'!G70/'OP Visits by DMISID'!G70," ")</f>
        <v xml:space="preserve"> </v>
      </c>
      <c r="H70" s="42" t="str">
        <f>IF($E70="h",'OP Claims by DMISID'!H70/'OP Visits by DMISID'!H70," ")</f>
        <v xml:space="preserve"> </v>
      </c>
      <c r="I70" s="42">
        <f>'OP Claims by DMISID'!I70/'OP Visits by DMISID'!I70</f>
        <v>0</v>
      </c>
      <c r="J70" s="42">
        <f>'OP Claims by DMISID'!J70/'OP Visits by DMISID'!J70</f>
        <v>0</v>
      </c>
      <c r="K70" s="42">
        <f>'OP Claims by DMISID'!K70/'OP Visits by DMISID'!K70</f>
        <v>2.2222222222222223E-2</v>
      </c>
      <c r="L70" s="6"/>
    </row>
    <row r="71" spans="2:16" x14ac:dyDescent="0.2">
      <c r="B71" s="6" t="str">
        <f>Details2!B1556</f>
        <v>Air Force</v>
      </c>
      <c r="C71" s="6" t="str">
        <f>Details2!C1556</f>
        <v>0638</v>
      </c>
      <c r="D71" s="6" t="str">
        <f>Details2!D1556</f>
        <v>51st Medical Group (Osan)</v>
      </c>
      <c r="E71" s="6" t="str">
        <f>Details2!E1556</f>
        <v>H</v>
      </c>
      <c r="F71" s="42" t="e">
        <f>IF($E71="h",'OP Claims by DMISID'!F71/'OP Visits by DMISID'!F71," ")</f>
        <v>#VALUE!</v>
      </c>
      <c r="G71" s="42" t="e">
        <f>IF($E71="h",'OP Claims by DMISID'!G71/'OP Visits by DMISID'!G71," ")</f>
        <v>#VALUE!</v>
      </c>
      <c r="H71" s="42" t="e">
        <f>IF($E71="h",'OP Claims by DMISID'!H71/'OP Visits by DMISID'!H71," ")</f>
        <v>#VALUE!</v>
      </c>
      <c r="I71" s="42">
        <f>'OP Claims by DMISID'!I71/'OP Visits by DMISID'!I71</f>
        <v>0</v>
      </c>
      <c r="J71" s="42">
        <f>'OP Claims by DMISID'!J71/'OP Visits by DMISID'!J71</f>
        <v>8.6898395721925134E-2</v>
      </c>
      <c r="K71" s="42" t="e">
        <f>'OP Claims by DMISID'!K71/'OP Visits by DMISID'!K71</f>
        <v>#VALUE!</v>
      </c>
      <c r="L71" s="41"/>
      <c r="M71" s="2"/>
      <c r="P71" s="2"/>
    </row>
    <row r="72" spans="2:16" x14ac:dyDescent="0.2">
      <c r="B72" s="6" t="str">
        <f>Details2!B1557</f>
        <v>Air Force</v>
      </c>
      <c r="C72" s="6" t="str">
        <f>Details2!C1557</f>
        <v>0639</v>
      </c>
      <c r="D72" s="6" t="str">
        <f>Details2!D1557</f>
        <v>35th Medical Group (Misawa)</v>
      </c>
      <c r="E72" s="6" t="str">
        <f>Details2!E1557</f>
        <v>H</v>
      </c>
      <c r="F72" s="42" t="e">
        <f>IF($E72="h",'OP Claims by DMISID'!F72/'OP Visits by DMISID'!F72," ")</f>
        <v>#VALUE!</v>
      </c>
      <c r="G72" s="42" t="e">
        <f>IF($E72="h",'OP Claims by DMISID'!G72/'OP Visits by DMISID'!G72," ")</f>
        <v>#VALUE!</v>
      </c>
      <c r="H72" s="42" t="e">
        <f>IF($E72="h",'OP Claims by DMISID'!H72/'OP Visits by DMISID'!H72," ")</f>
        <v>#VALUE!</v>
      </c>
      <c r="I72" s="42">
        <f>'OP Claims by DMISID'!I72/'OP Visits by DMISID'!I72</f>
        <v>0</v>
      </c>
      <c r="J72" s="42">
        <f>'OP Claims by DMISID'!J72/'OP Visits by DMISID'!J72</f>
        <v>1.8219461697722567E-2</v>
      </c>
      <c r="K72" s="42">
        <f>'OP Claims by DMISID'!K72/'OP Visits by DMISID'!K72</f>
        <v>2.1158978269157452E-2</v>
      </c>
      <c r="L72" s="41"/>
      <c r="M72" s="2"/>
      <c r="O72" s="4"/>
    </row>
    <row r="73" spans="2:16" x14ac:dyDescent="0.2">
      <c r="B73" s="6" t="str">
        <f>Details2!B1558</f>
        <v>Air Force</v>
      </c>
      <c r="C73" s="6" t="str">
        <f>Details2!C1558</f>
        <v>0640</v>
      </c>
      <c r="D73" s="6" t="str">
        <f>Details2!D1558</f>
        <v>374th Medical Group (Yokota)</v>
      </c>
      <c r="E73" s="6" t="str">
        <f>Details2!E1558</f>
        <v>H</v>
      </c>
      <c r="F73" s="42" t="e">
        <f>IF($E73="h",'OP Claims by DMISID'!F73/'OP Visits by DMISID'!F73," ")</f>
        <v>#VALUE!</v>
      </c>
      <c r="G73" s="42" t="e">
        <f>IF($E73="h",'OP Claims by DMISID'!G73/'OP Visits by DMISID'!G73," ")</f>
        <v>#VALUE!</v>
      </c>
      <c r="H73" s="42" t="e">
        <f>IF($E73="h",'OP Claims by DMISID'!H73/'OP Visits by DMISID'!H73," ")</f>
        <v>#VALUE!</v>
      </c>
      <c r="I73" s="42">
        <f>'OP Claims by DMISID'!I73/'OP Visits by DMISID'!I73</f>
        <v>0</v>
      </c>
      <c r="J73" s="42">
        <f>'OP Claims by DMISID'!J73/'OP Visits by DMISID'!J73</f>
        <v>3.3758181191870476E-2</v>
      </c>
      <c r="K73" s="42">
        <f>'OP Claims by DMISID'!K73/'OP Visits by DMISID'!K73</f>
        <v>3.9897698209718668E-2</v>
      </c>
      <c r="L73" s="41"/>
      <c r="M73" s="2"/>
      <c r="O73" s="4"/>
    </row>
    <row r="74" spans="2:16" x14ac:dyDescent="0.2">
      <c r="B74" s="6" t="str">
        <f>Details2!B1559</f>
        <v>Air Force</v>
      </c>
      <c r="C74" s="6" t="str">
        <f>Details2!C1559</f>
        <v>0799</v>
      </c>
      <c r="D74" s="6" t="str">
        <f>Details2!D1559</f>
        <v>470th Med Group (Geilenkirchen AB)</v>
      </c>
      <c r="E74" s="6" t="str">
        <f>Details2!E1559</f>
        <v>C</v>
      </c>
      <c r="F74" s="42" t="str">
        <f>IF($E74="h",'OP Claims by DMISID'!F74/'OP Visits by DMISID'!F74," ")</f>
        <v xml:space="preserve"> </v>
      </c>
      <c r="G74" s="42" t="str">
        <f>IF($E74="h",'OP Claims by DMISID'!G74/'OP Visits by DMISID'!G74," ")</f>
        <v xml:space="preserve"> </v>
      </c>
      <c r="H74" s="42" t="str">
        <f>IF($E74="h",'OP Claims by DMISID'!H74/'OP Visits by DMISID'!H74," ")</f>
        <v xml:space="preserve"> </v>
      </c>
      <c r="I74" s="42" t="e">
        <f>'OP Claims by DMISID'!I74/'OP Visits by DMISID'!I74</f>
        <v>#VALUE!</v>
      </c>
      <c r="J74" s="42" t="e">
        <f>'OP Claims by DMISID'!J74/'OP Visits by DMISID'!J74</f>
        <v>#VALUE!</v>
      </c>
      <c r="K74" s="42" t="e">
        <f>'OP Claims by DMISID'!K74/'OP Visits by DMISID'!K74</f>
        <v>#VALUE!</v>
      </c>
      <c r="L74" s="41"/>
      <c r="M74" s="2"/>
      <c r="O74" s="4"/>
    </row>
    <row r="75" spans="2:16" x14ac:dyDescent="0.2">
      <c r="B75" s="6" t="str">
        <f>Details2!B1560</f>
        <v>Air Force</v>
      </c>
      <c r="C75" s="6" t="str">
        <f>Details2!C1560</f>
        <v>0802</v>
      </c>
      <c r="D75" s="6" t="str">
        <f>Details2!D1560</f>
        <v>Andersen JB (36th Med Group)</v>
      </c>
      <c r="E75" s="6" t="str">
        <f>Details2!E1560</f>
        <v>C</v>
      </c>
      <c r="F75" s="42" t="str">
        <f>IF($E75="h",'OP Claims by DMISID'!F75/'OP Visits by DMISID'!F75," ")</f>
        <v xml:space="preserve"> </v>
      </c>
      <c r="G75" s="42" t="str">
        <f>IF($E75="h",'OP Claims by DMISID'!G75/'OP Visits by DMISID'!G75," ")</f>
        <v xml:space="preserve"> </v>
      </c>
      <c r="H75" s="42" t="str">
        <f>IF($E75="h",'OP Claims by DMISID'!H75/'OP Visits by DMISID'!H75," ")</f>
        <v xml:space="preserve"> </v>
      </c>
      <c r="I75" s="42">
        <f>'OP Claims by DMISID'!I75/'OP Visits by DMISID'!I75</f>
        <v>0</v>
      </c>
      <c r="J75" s="42">
        <f>'OP Claims by DMISID'!J75/'OP Visits by DMISID'!J75</f>
        <v>7.8363082281236399E-3</v>
      </c>
      <c r="K75" s="42">
        <f>'OP Claims by DMISID'!K75/'OP Visits by DMISID'!K75</f>
        <v>3.0421555845284658E-2</v>
      </c>
      <c r="L75" s="41"/>
      <c r="M75" s="2"/>
      <c r="O75" s="4"/>
    </row>
    <row r="76" spans="2:16" x14ac:dyDescent="0.2">
      <c r="B76" s="6" t="str">
        <f>Details2!B1561</f>
        <v>Air Force</v>
      </c>
      <c r="C76" s="6" t="str">
        <f>Details2!C1561</f>
        <v>0804</v>
      </c>
      <c r="D76" s="6" t="str">
        <f>Details2!D1561</f>
        <v>18th Medical Group (Kadena AB)</v>
      </c>
      <c r="E76" s="6" t="str">
        <f>Details2!E1561</f>
        <v>C</v>
      </c>
      <c r="F76" s="42" t="str">
        <f>IF($E76="h",'OP Claims by DMISID'!F76/'OP Visits by DMISID'!F76," ")</f>
        <v xml:space="preserve"> </v>
      </c>
      <c r="G76" s="42" t="str">
        <f>IF($E76="h",'OP Claims by DMISID'!G76/'OP Visits by DMISID'!G76," ")</f>
        <v xml:space="preserve"> </v>
      </c>
      <c r="H76" s="42" t="str">
        <f>IF($E76="h",'OP Claims by DMISID'!H76/'OP Visits by DMISID'!H76," ")</f>
        <v xml:space="preserve"> </v>
      </c>
      <c r="I76" s="42">
        <f>'OP Claims by DMISID'!I76/'OP Visits by DMISID'!I76</f>
        <v>0</v>
      </c>
      <c r="J76" s="42">
        <f>'OP Claims by DMISID'!J76/'OP Visits by DMISID'!J76</f>
        <v>1.1429398148148149E-2</v>
      </c>
      <c r="K76" s="42">
        <f>'OP Claims by DMISID'!K76/'OP Visits by DMISID'!K76</f>
        <v>1.7747858017135864E-2</v>
      </c>
      <c r="L76" s="41"/>
      <c r="M76" s="2"/>
      <c r="O76" s="4"/>
    </row>
    <row r="77" spans="2:16" x14ac:dyDescent="0.2">
      <c r="B77" s="6" t="str">
        <f>Details2!B1562</f>
        <v>Air Force</v>
      </c>
      <c r="C77" s="6" t="str">
        <f>Details2!C1562</f>
        <v>0805</v>
      </c>
      <c r="D77" s="6" t="str">
        <f>Details2!D1562</f>
        <v>52nd Medical Group (Spangdahlem)</v>
      </c>
      <c r="E77" s="6" t="str">
        <f>Details2!E1562</f>
        <v>C</v>
      </c>
      <c r="F77" s="42" t="str">
        <f>IF($E77="h",'OP Claims by DMISID'!F77/'OP Visits by DMISID'!F77," ")</f>
        <v xml:space="preserve"> </v>
      </c>
      <c r="G77" s="42" t="str">
        <f>IF($E77="h",'OP Claims by DMISID'!G77/'OP Visits by DMISID'!G77," ")</f>
        <v xml:space="preserve"> </v>
      </c>
      <c r="H77" s="42" t="str">
        <f>IF($E77="h",'OP Claims by DMISID'!H77/'OP Visits by DMISID'!H77," ")</f>
        <v xml:space="preserve"> </v>
      </c>
      <c r="I77" s="42">
        <f>'OP Claims by DMISID'!I77/'OP Visits by DMISID'!I77</f>
        <v>0</v>
      </c>
      <c r="J77" s="42">
        <f>'OP Claims by DMISID'!J77/'OP Visits by DMISID'!J77</f>
        <v>4.6216060080878103E-3</v>
      </c>
      <c r="K77" s="42">
        <f>'OP Claims by DMISID'!K77/'OP Visits by DMISID'!K77</f>
        <v>1.5796897038081806E-2</v>
      </c>
      <c r="L77" s="41"/>
      <c r="M77" s="2"/>
    </row>
    <row r="78" spans="2:16" x14ac:dyDescent="0.2">
      <c r="B78" s="6" t="str">
        <f>Details2!B1563</f>
        <v>Air Force</v>
      </c>
      <c r="C78" s="6" t="str">
        <f>Details2!C1563</f>
        <v>0806</v>
      </c>
      <c r="D78" s="6" t="str">
        <f>Details2!D1563</f>
        <v>86th Medical Group-Ramstein (Ramstein AB)</v>
      </c>
      <c r="E78" s="6" t="str">
        <f>Details2!E1563</f>
        <v>C</v>
      </c>
      <c r="F78" s="42" t="str">
        <f>IF($E78="h",'OP Claims by DMISID'!F78/'OP Visits by DMISID'!F78," ")</f>
        <v xml:space="preserve"> </v>
      </c>
      <c r="G78" s="42" t="str">
        <f>IF($E78="h",'OP Claims by DMISID'!G78/'OP Visits by DMISID'!G78," ")</f>
        <v xml:space="preserve"> </v>
      </c>
      <c r="H78" s="42" t="str">
        <f>IF($E78="h",'OP Claims by DMISID'!H78/'OP Visits by DMISID'!H78," ")</f>
        <v xml:space="preserve"> </v>
      </c>
      <c r="I78" s="42">
        <f>'OP Claims by DMISID'!I78/'OP Visits by DMISID'!I78</f>
        <v>0</v>
      </c>
      <c r="J78" s="42">
        <f>'OP Claims by DMISID'!J78/'OP Visits by DMISID'!J78</f>
        <v>9.8425196850393699E-3</v>
      </c>
      <c r="K78" s="42">
        <f>'OP Claims by DMISID'!K78/'OP Visits by DMISID'!K78</f>
        <v>1.4427412082957619E-2</v>
      </c>
      <c r="L78" s="41"/>
      <c r="M78" s="2"/>
    </row>
    <row r="79" spans="2:16" x14ac:dyDescent="0.2">
      <c r="B79" s="6" t="str">
        <f>Details2!B1564</f>
        <v>Air Force</v>
      </c>
      <c r="C79" s="6" t="str">
        <f>Details2!C1564</f>
        <v>0808</v>
      </c>
      <c r="D79" s="6" t="str">
        <f>Details2!D1564</f>
        <v>31st Medical Group (Aviano)</v>
      </c>
      <c r="E79" s="6" t="str">
        <f>Details2!E1564</f>
        <v>H</v>
      </c>
      <c r="F79" s="42" t="e">
        <f>IF($E79="h",'OP Claims by DMISID'!F79/'OP Visits by DMISID'!F79," ")</f>
        <v>#VALUE!</v>
      </c>
      <c r="G79" s="42" t="e">
        <f>IF($E79="h",'OP Claims by DMISID'!G79/'OP Visits by DMISID'!G79," ")</f>
        <v>#VALUE!</v>
      </c>
      <c r="H79" s="42" t="e">
        <f>IF($E79="h",'OP Claims by DMISID'!H79/'OP Visits by DMISID'!H79," ")</f>
        <v>#VALUE!</v>
      </c>
      <c r="I79" s="42">
        <f>'OP Claims by DMISID'!I79/'OP Visits by DMISID'!I79</f>
        <v>0</v>
      </c>
      <c r="J79" s="42">
        <f>'OP Claims by DMISID'!J79/'OP Visits by DMISID'!J79</f>
        <v>2.7032647119983365E-3</v>
      </c>
      <c r="K79" s="42" t="e">
        <f>'OP Claims by DMISID'!K79/'OP Visits by DMISID'!K79</f>
        <v>#VALUE!</v>
      </c>
      <c r="L79" s="41"/>
      <c r="M79" s="2"/>
      <c r="N79" s="9"/>
    </row>
    <row r="80" spans="2:16" x14ac:dyDescent="0.2">
      <c r="B80" s="6" t="str">
        <f>Details2!B1565</f>
        <v>Air Force</v>
      </c>
      <c r="C80" s="6" t="str">
        <f>Details2!C1565</f>
        <v>7139</v>
      </c>
      <c r="D80" s="6" t="str">
        <f>Details2!D1565</f>
        <v>Hurlburt FLD (1st Special Operations Medical Group)</v>
      </c>
      <c r="E80" s="6" t="str">
        <f>Details2!E1565</f>
        <v>C</v>
      </c>
      <c r="F80" s="42" t="str">
        <f>IF($E80="h",'OP Claims by DMISID'!F80/'OP Visits by DMISID'!F80," ")</f>
        <v xml:space="preserve"> </v>
      </c>
      <c r="G80" s="42" t="str">
        <f>IF($E80="h",'OP Claims by DMISID'!G80/'OP Visits by DMISID'!G80," ")</f>
        <v xml:space="preserve"> </v>
      </c>
      <c r="H80" s="42" t="str">
        <f>IF($E80="h",'OP Claims by DMISID'!H80/'OP Visits by DMISID'!H80," ")</f>
        <v xml:space="preserve"> </v>
      </c>
      <c r="I80" s="42">
        <f>'OP Claims by DMISID'!I80/'OP Visits by DMISID'!I80</f>
        <v>2.4447334200260077E-2</v>
      </c>
      <c r="J80" s="42">
        <f>'OP Claims by DMISID'!J80/'OP Visits by DMISID'!J80</f>
        <v>0.12371334239658185</v>
      </c>
      <c r="K80" s="42">
        <f>'OP Claims by DMISID'!K80/'OP Visits by DMISID'!K80</f>
        <v>0.12620215897939155</v>
      </c>
      <c r="L80" s="6"/>
      <c r="N80" s="9"/>
    </row>
    <row r="81" spans="2:14" x14ac:dyDescent="0.2">
      <c r="B81" s="6" t="str">
        <f>Details2!B1566</f>
        <v>Air Force</v>
      </c>
      <c r="C81" s="6" t="str">
        <f>Details2!C1566</f>
        <v>7200</v>
      </c>
      <c r="D81" s="6" t="str">
        <f>Details2!D1566</f>
        <v>Buckley AFB (460th Medical Squadron)</v>
      </c>
      <c r="E81" s="6" t="str">
        <f>Details2!E1566</f>
        <v>C</v>
      </c>
      <c r="F81" s="42" t="str">
        <f>IF($E81="h",'OP Claims by DMISID'!F81/'OP Visits by DMISID'!F81," ")</f>
        <v xml:space="preserve"> </v>
      </c>
      <c r="G81" s="42" t="str">
        <f>IF($E81="h",'OP Claims by DMISID'!G81/'OP Visits by DMISID'!G81," ")</f>
        <v xml:space="preserve"> </v>
      </c>
      <c r="H81" s="42" t="str">
        <f>IF($E81="h",'OP Claims by DMISID'!H81/'OP Visits by DMISID'!H81," ")</f>
        <v xml:space="preserve"> </v>
      </c>
      <c r="I81" s="42">
        <f>'OP Claims by DMISID'!I81/'OP Visits by DMISID'!I81</f>
        <v>0</v>
      </c>
      <c r="J81" s="42">
        <f>'OP Claims by DMISID'!J81/'OP Visits by DMISID'!J81</f>
        <v>0.58999370673379481</v>
      </c>
      <c r="K81" s="42">
        <f>'OP Claims by DMISID'!K81/'OP Visits by DMISID'!K81</f>
        <v>0.53633659158521041</v>
      </c>
      <c r="L81" s="6"/>
      <c r="N81" s="9"/>
    </row>
    <row r="82" spans="2:14" x14ac:dyDescent="0.2">
      <c r="B82" s="6" t="str">
        <f>Details2!B1567</f>
        <v>ALL</v>
      </c>
      <c r="C82" s="6" t="str">
        <f>Details2!C1567</f>
        <v>0000</v>
      </c>
      <c r="D82" s="6" t="str">
        <f>Details2!D1567</f>
        <v>UBO Administrator</v>
      </c>
      <c r="E82" s="6" t="str">
        <f>Details2!E1567</f>
        <v>NULL</v>
      </c>
      <c r="F82" s="42" t="str">
        <f>IF($E82="h",'OP Claims by DMISID'!F82/'OP Visits by DMISID'!F82," ")</f>
        <v xml:space="preserve"> </v>
      </c>
      <c r="G82" s="42" t="str">
        <f>IF($E82="h",'OP Claims by DMISID'!G82/'OP Visits by DMISID'!G82," ")</f>
        <v xml:space="preserve"> </v>
      </c>
      <c r="H82" s="42" t="str">
        <f>IF($E82="h",'OP Claims by DMISID'!H82/'OP Visits by DMISID'!H82," ")</f>
        <v xml:space="preserve"> </v>
      </c>
      <c r="I82" s="42" t="e">
        <f>'OP Claims by DMISID'!I82/'OP Visits by DMISID'!I82</f>
        <v>#VALUE!</v>
      </c>
      <c r="J82" s="42" t="e">
        <f>'OP Claims by DMISID'!J82/'OP Visits by DMISID'!J82</f>
        <v>#VALUE!</v>
      </c>
      <c r="K82" s="42" t="e">
        <f>'OP Claims by DMISID'!K82/'OP Visits by DMISID'!K82</f>
        <v>#VALUE!</v>
      </c>
      <c r="L82" s="6"/>
      <c r="M82" s="9"/>
      <c r="N82" s="9"/>
    </row>
    <row r="83" spans="2:14" x14ac:dyDescent="0.2">
      <c r="B83" s="6" t="str">
        <f>Details2!B1568</f>
        <v>Army</v>
      </c>
      <c r="C83" s="6" t="str">
        <f>Details2!C1568</f>
        <v>0001</v>
      </c>
      <c r="D83" s="6" t="str">
        <f>Details2!D1568</f>
        <v>Redstone Arsenal (Fox Army Health Clinic)</v>
      </c>
      <c r="E83" s="6" t="str">
        <f>Details2!E1568</f>
        <v>C</v>
      </c>
      <c r="F83" s="42" t="str">
        <f>IF($E83="h",'OP Claims by DMISID'!F83/'OP Visits by DMISID'!F83," ")</f>
        <v xml:space="preserve"> </v>
      </c>
      <c r="G83" s="42" t="str">
        <f>IF($E83="h",'OP Claims by DMISID'!G83/'OP Visits by DMISID'!G83," ")</f>
        <v xml:space="preserve"> </v>
      </c>
      <c r="H83" s="42" t="str">
        <f>IF($E83="h",'OP Claims by DMISID'!H83/'OP Visits by DMISID'!H83," ")</f>
        <v xml:space="preserve"> </v>
      </c>
      <c r="I83" s="42">
        <f>'OP Claims by DMISID'!I83/'OP Visits by DMISID'!I83</f>
        <v>2.6671408250355621E-4</v>
      </c>
      <c r="J83" s="42">
        <f>'OP Claims by DMISID'!J83/'OP Visits by DMISID'!J83</f>
        <v>0.48683333333333334</v>
      </c>
      <c r="K83" s="42">
        <f>'OP Claims by DMISID'!K83/'OP Visits by DMISID'!K83</f>
        <v>0.93949241720829468</v>
      </c>
      <c r="L83" s="6"/>
      <c r="M83" s="9"/>
    </row>
    <row r="84" spans="2:14" x14ac:dyDescent="0.2">
      <c r="B84" s="6" t="str">
        <f>Details2!B1569</f>
        <v>Army</v>
      </c>
      <c r="C84" s="6" t="str">
        <f>Details2!C1569</f>
        <v>0002</v>
      </c>
      <c r="D84" s="6" t="str">
        <f>Details2!D1569</f>
        <v>Ft. McClellan (Patterson ACH)</v>
      </c>
      <c r="E84" s="6" t="str">
        <f>Details2!E1569</f>
        <v>I</v>
      </c>
      <c r="F84" s="42" t="str">
        <f>IF($E84="h",'OP Claims by DMISID'!F84/'OP Visits by DMISID'!F84," ")</f>
        <v xml:space="preserve"> </v>
      </c>
      <c r="G84" s="42" t="str">
        <f>IF($E84="h",'OP Claims by DMISID'!G84/'OP Visits by DMISID'!G84," ")</f>
        <v xml:space="preserve"> </v>
      </c>
      <c r="H84" s="42" t="str">
        <f>IF($E84="h",'OP Claims by DMISID'!H84/'OP Visits by DMISID'!H84," ")</f>
        <v xml:space="preserve"> </v>
      </c>
      <c r="I84" s="42" t="e">
        <f>'OP Claims by DMISID'!I84/'OP Visits by DMISID'!I84</f>
        <v>#VALUE!</v>
      </c>
      <c r="J84" s="42" t="e">
        <f>'OP Claims by DMISID'!J84/'OP Visits by DMISID'!J84</f>
        <v>#VALUE!</v>
      </c>
      <c r="K84" s="42" t="e">
        <f>'OP Claims by DMISID'!K84/'OP Visits by DMISID'!K84</f>
        <v>#VALUE!</v>
      </c>
      <c r="L84" s="6"/>
      <c r="M84" s="9"/>
      <c r="N84" s="3"/>
    </row>
    <row r="85" spans="2:14" x14ac:dyDescent="0.2">
      <c r="B85" s="6" t="str">
        <f>Details2!B1570</f>
        <v>Army</v>
      </c>
      <c r="C85" s="6" t="str">
        <f>Details2!C1570</f>
        <v>0003</v>
      </c>
      <c r="D85" s="6" t="str">
        <f>Details2!D1570</f>
        <v>Ft. Rucker (Lyster Army Health Clinic)</v>
      </c>
      <c r="E85" s="6" t="str">
        <f>Details2!E1570</f>
        <v>C</v>
      </c>
      <c r="F85" s="42" t="str">
        <f>IF($E85="h",'OP Claims by DMISID'!F85/'OP Visits by DMISID'!F85," ")</f>
        <v xml:space="preserve"> </v>
      </c>
      <c r="G85" s="42" t="str">
        <f>IF($E85="h",'OP Claims by DMISID'!G85/'OP Visits by DMISID'!G85," ")</f>
        <v xml:space="preserve"> </v>
      </c>
      <c r="H85" s="42" t="str">
        <f>IF($E85="h",'OP Claims by DMISID'!H85/'OP Visits by DMISID'!H85," ")</f>
        <v xml:space="preserve"> </v>
      </c>
      <c r="I85" s="42">
        <f>'OP Claims by DMISID'!I85/'OP Visits by DMISID'!I85</f>
        <v>7.7099038211593446E-2</v>
      </c>
      <c r="J85" s="42">
        <f>'OP Claims by DMISID'!J85/'OP Visits by DMISID'!J85</f>
        <v>0.20864881345596828</v>
      </c>
      <c r="K85" s="42">
        <f>'OP Claims by DMISID'!K85/'OP Visits by DMISID'!K85</f>
        <v>0.42325635642640541</v>
      </c>
      <c r="L85" s="6"/>
      <c r="M85" s="9"/>
      <c r="N85" s="3"/>
    </row>
    <row r="86" spans="2:14" x14ac:dyDescent="0.2">
      <c r="B86" s="6" t="str">
        <f>Details2!B1571</f>
        <v>Army</v>
      </c>
      <c r="C86" s="6" t="str">
        <f>Details2!C1571</f>
        <v>0005</v>
      </c>
      <c r="D86" s="6" t="str">
        <f>Details2!D1571</f>
        <v>Ft. Wainwright (Bassett Army Community Hospital)</v>
      </c>
      <c r="E86" s="6" t="str">
        <f>Details2!E1571</f>
        <v>H</v>
      </c>
      <c r="F86" s="42">
        <f>IF($E86="h",'OP Claims by DMISID'!F86/'OP Visits by DMISID'!F86," ")</f>
        <v>0.15587242026266415</v>
      </c>
      <c r="G86" s="42">
        <f>IF($E86="h",'OP Claims by DMISID'!G86/'OP Visits by DMISID'!G86," ")</f>
        <v>0.22690217391304349</v>
      </c>
      <c r="H86" s="42">
        <f>IF($E86="h",'OP Claims by DMISID'!H86/'OP Visits by DMISID'!H86," ")</f>
        <v>8.8645644283121591E-2</v>
      </c>
      <c r="I86" s="42">
        <f>'OP Claims by DMISID'!I86/'OP Visits by DMISID'!I86</f>
        <v>0.10132340777502068</v>
      </c>
      <c r="J86" s="42">
        <f>'OP Claims by DMISID'!J86/'OP Visits by DMISID'!J86</f>
        <v>0.20413214247282901</v>
      </c>
      <c r="K86" s="42">
        <f>'OP Claims by DMISID'!K86/'OP Visits by DMISID'!K86</f>
        <v>0.26112998905719059</v>
      </c>
      <c r="L86" s="6"/>
      <c r="N86" s="3"/>
    </row>
    <row r="87" spans="2:14" x14ac:dyDescent="0.2">
      <c r="B87" s="6" t="str">
        <f>Details2!B1572</f>
        <v>Army</v>
      </c>
      <c r="C87" s="6" t="str">
        <f>Details2!C1572</f>
        <v>0008</v>
      </c>
      <c r="D87" s="6" t="str">
        <f>Details2!D1572</f>
        <v>Ft. Huachuca (Bliss Army Health Clinic)</v>
      </c>
      <c r="E87" s="6" t="str">
        <f>Details2!E1572</f>
        <v>C</v>
      </c>
      <c r="F87" s="42" t="str">
        <f>IF($E87="h",'OP Claims by DMISID'!F87/'OP Visits by DMISID'!F87," ")</f>
        <v xml:space="preserve"> </v>
      </c>
      <c r="G87" s="42" t="str">
        <f>IF($E87="h",'OP Claims by DMISID'!G87/'OP Visits by DMISID'!G87," ")</f>
        <v xml:space="preserve"> </v>
      </c>
      <c r="H87" s="42" t="str">
        <f>IF($E87="h",'OP Claims by DMISID'!H87/'OP Visits by DMISID'!H87," ")</f>
        <v xml:space="preserve"> </v>
      </c>
      <c r="I87" s="42">
        <f>'OP Claims by DMISID'!I87/'OP Visits by DMISID'!I87</f>
        <v>2.7853931352121945E-2</v>
      </c>
      <c r="J87" s="42">
        <f>'OP Claims by DMISID'!J87/'OP Visits by DMISID'!J87</f>
        <v>0.15869661921708186</v>
      </c>
      <c r="K87" s="42">
        <f>'OP Claims by DMISID'!K87/'OP Visits by DMISID'!K87</f>
        <v>0.20495693443487431</v>
      </c>
      <c r="L87" s="6"/>
      <c r="M87" s="3"/>
      <c r="N87" s="3"/>
    </row>
    <row r="88" spans="2:14" x14ac:dyDescent="0.2">
      <c r="B88" s="6" t="str">
        <f>Details2!B1573</f>
        <v>Army</v>
      </c>
      <c r="C88" s="6" t="str">
        <f>Details2!C1573</f>
        <v>0032</v>
      </c>
      <c r="D88" s="6" t="str">
        <f>Details2!D1573</f>
        <v>Ft. Carson (Evans Army Community Hospital)</v>
      </c>
      <c r="E88" s="6" t="str">
        <f>Details2!E1573</f>
        <v>H</v>
      </c>
      <c r="F88" s="42">
        <f>IF($E88="h",'OP Claims by DMISID'!F88/'OP Visits by DMISID'!F88," ")</f>
        <v>4.3602726189142106E-2</v>
      </c>
      <c r="G88" s="42">
        <f>IF($E88="h",'OP Claims by DMISID'!G88/'OP Visits by DMISID'!G88," ")</f>
        <v>4.9782468105120818E-2</v>
      </c>
      <c r="H88" s="42">
        <f>IF($E88="h",'OP Claims by DMISID'!H88/'OP Visits by DMISID'!H88," ")</f>
        <v>3.9303777407218556E-2</v>
      </c>
      <c r="I88" s="42">
        <f>'OP Claims by DMISID'!I88/'OP Visits by DMISID'!I88</f>
        <v>1.9002166141274677E-2</v>
      </c>
      <c r="J88" s="42">
        <f>'OP Claims by DMISID'!J88/'OP Visits by DMISID'!J88</f>
        <v>3.9016129032258068E-2</v>
      </c>
      <c r="K88" s="42">
        <f>'OP Claims by DMISID'!K88/'OP Visits by DMISID'!K88</f>
        <v>7.1049840933191943E-2</v>
      </c>
      <c r="L88" s="6"/>
      <c r="M88" s="3"/>
    </row>
    <row r="89" spans="2:14" x14ac:dyDescent="0.2">
      <c r="B89" s="6" t="str">
        <f>Details2!B1574</f>
        <v>Army</v>
      </c>
      <c r="C89" s="6" t="str">
        <f>Details2!C1574</f>
        <v>0037</v>
      </c>
      <c r="D89" s="6" t="str">
        <f>Details2!D1574</f>
        <v>Washington D.C. (Walter Reed Army Medical Center)</v>
      </c>
      <c r="E89" s="6" t="str">
        <f>Details2!E1574</f>
        <v>I</v>
      </c>
      <c r="F89" s="42" t="str">
        <f>IF($E89="h",'OP Claims by DMISID'!F89/'OP Visits by DMISID'!F89," ")</f>
        <v xml:space="preserve"> </v>
      </c>
      <c r="G89" s="42" t="str">
        <f>IF($E89="h",'OP Claims by DMISID'!G89/'OP Visits by DMISID'!G89," ")</f>
        <v xml:space="preserve"> </v>
      </c>
      <c r="H89" s="42" t="str">
        <f>IF($E89="h",'OP Claims by DMISID'!H89/'OP Visits by DMISID'!H89," ")</f>
        <v xml:space="preserve"> </v>
      </c>
      <c r="I89" s="42" t="e">
        <f>'OP Claims by DMISID'!I89/'OP Visits by DMISID'!I89</f>
        <v>#VALUE!</v>
      </c>
      <c r="J89" s="42" t="e">
        <f>'OP Claims by DMISID'!J89/'OP Visits by DMISID'!J89</f>
        <v>#VALUE!</v>
      </c>
      <c r="K89" s="42" t="e">
        <f>'OP Claims by DMISID'!K89/'OP Visits by DMISID'!K89</f>
        <v>#VALUE!</v>
      </c>
      <c r="L89" s="6"/>
      <c r="M89" s="3"/>
    </row>
    <row r="90" spans="2:14" x14ac:dyDescent="0.2">
      <c r="B90" s="6" t="str">
        <f>Details2!B1575</f>
        <v>Army</v>
      </c>
      <c r="C90" s="6" t="str">
        <f>Details2!C1575</f>
        <v>0047</v>
      </c>
      <c r="D90" s="6" t="str">
        <f>Details2!D1575</f>
        <v>Ft. Gordon (AMC Eisenhower-Gordon)</v>
      </c>
      <c r="E90" s="6" t="str">
        <f>Details2!E1575</f>
        <v>H</v>
      </c>
      <c r="F90" s="42">
        <f>IF($E90="h",'OP Claims by DMISID'!F90/'OP Visits by DMISID'!F90," ")</f>
        <v>5.4912005854841107E-2</v>
      </c>
      <c r="G90" s="42">
        <f>IF($E90="h",'OP Claims by DMISID'!G90/'OP Visits by DMISID'!G90," ")</f>
        <v>6.6695190826630155E-2</v>
      </c>
      <c r="H90" s="42">
        <f>IF($E90="h",'OP Claims by DMISID'!H90/'OP Visits by DMISID'!H90," ")</f>
        <v>7.8876719097422388E-2</v>
      </c>
      <c r="I90" s="42">
        <f>'OP Claims by DMISID'!I90/'OP Visits by DMISID'!I90</f>
        <v>9.0217502879888674E-3</v>
      </c>
      <c r="J90" s="42">
        <f>'OP Claims by DMISID'!J90/'OP Visits by DMISID'!J90</f>
        <v>3.75713479269899E-2</v>
      </c>
      <c r="K90" s="42">
        <f>'OP Claims by DMISID'!K90/'OP Visits by DMISID'!K90</f>
        <v>7.0746887966804978E-2</v>
      </c>
      <c r="L90" s="6"/>
      <c r="M90" s="3"/>
    </row>
    <row r="91" spans="2:14" x14ac:dyDescent="0.2">
      <c r="B91" s="6" t="str">
        <f>Details2!B1576</f>
        <v>Army</v>
      </c>
      <c r="C91" s="6" t="str">
        <f>Details2!C1576</f>
        <v>0048</v>
      </c>
      <c r="D91" s="6" t="str">
        <f>Details2!D1576</f>
        <v>Ft. Benning (ACH Martin-Benning)</v>
      </c>
      <c r="E91" s="6" t="str">
        <f>Details2!E1576</f>
        <v>H</v>
      </c>
      <c r="F91" s="42">
        <f>IF($E91="h",'OP Claims by DMISID'!F91/'OP Visits by DMISID'!F91," ")</f>
        <v>7.5631774402946772E-2</v>
      </c>
      <c r="G91" s="42">
        <f>IF($E91="h",'OP Claims by DMISID'!G91/'OP Visits by DMISID'!G91," ")</f>
        <v>0.10397869812068131</v>
      </c>
      <c r="H91" s="42">
        <f>IF($E91="h",'OP Claims by DMISID'!H91/'OP Visits by DMISID'!H91," ")</f>
        <v>8.0504757406032801E-2</v>
      </c>
      <c r="I91" s="42">
        <f>'OP Claims by DMISID'!I91/'OP Visits by DMISID'!I91</f>
        <v>1.2011958886903604E-2</v>
      </c>
      <c r="J91" s="42">
        <f>'OP Claims by DMISID'!J91/'OP Visits by DMISID'!J91</f>
        <v>6.7011622665177087E-2</v>
      </c>
      <c r="K91" s="42">
        <f>'OP Claims by DMISID'!K91/'OP Visits by DMISID'!K91</f>
        <v>9.2276879488056268E-2</v>
      </c>
      <c r="L91" s="6"/>
    </row>
    <row r="92" spans="2:14" x14ac:dyDescent="0.2">
      <c r="B92" s="6" t="str">
        <f>Details2!B1577</f>
        <v>Army</v>
      </c>
      <c r="C92" s="6" t="str">
        <f>Details2!C1577</f>
        <v>0049</v>
      </c>
      <c r="D92" s="6" t="str">
        <f>Details2!D1577</f>
        <v>Ft. Stewart (Winn Army Community Hospital)</v>
      </c>
      <c r="E92" s="6" t="str">
        <f>Details2!E1577</f>
        <v>H</v>
      </c>
      <c r="F92" s="42">
        <f>IF($E92="h",'OP Claims by DMISID'!F92/'OP Visits by DMISID'!F92," ")</f>
        <v>0.14192645137203658</v>
      </c>
      <c r="G92" s="42">
        <f>IF($E92="h",'OP Claims by DMISID'!G92/'OP Visits by DMISID'!G92," ")</f>
        <v>7.775540504810137E-2</v>
      </c>
      <c r="H92" s="42">
        <f>IF($E92="h",'OP Claims by DMISID'!H92/'OP Visits by DMISID'!H92," ")</f>
        <v>5.36109133155942E-2</v>
      </c>
      <c r="I92" s="42">
        <f>'OP Claims by DMISID'!I92/'OP Visits by DMISID'!I92</f>
        <v>2.9326420861221805E-2</v>
      </c>
      <c r="J92" s="42">
        <f>'OP Claims by DMISID'!J92/'OP Visits by DMISID'!J92</f>
        <v>5.2762134620541704E-2</v>
      </c>
      <c r="K92" s="42">
        <f>'OP Claims by DMISID'!K92/'OP Visits by DMISID'!K92</f>
        <v>7.0429116585758414E-2</v>
      </c>
      <c r="L92" s="6"/>
    </row>
    <row r="93" spans="2:14" x14ac:dyDescent="0.2">
      <c r="B93" s="6" t="str">
        <f>Details2!B1578</f>
        <v>Army</v>
      </c>
      <c r="C93" s="6" t="str">
        <f>Details2!C1578</f>
        <v>0052</v>
      </c>
      <c r="D93" s="6" t="str">
        <f>Details2!D1578</f>
        <v>Ft. Shafter (Tripler Army Medical Center)</v>
      </c>
      <c r="E93" s="6" t="str">
        <f>Details2!E1578</f>
        <v>H</v>
      </c>
      <c r="F93" s="42">
        <f>IF($E93="h",'OP Claims by DMISID'!F93/'OP Visits by DMISID'!F93," ")</f>
        <v>0.14592107399989174</v>
      </c>
      <c r="G93" s="42">
        <f>IF($E93="h",'OP Claims by DMISID'!G93/'OP Visits by DMISID'!G93," ")</f>
        <v>7.5876192692576214E-2</v>
      </c>
      <c r="H93" s="42">
        <f>IF($E93="h",'OP Claims by DMISID'!H93/'OP Visits by DMISID'!H93," ")</f>
        <v>2.8861184553331917E-2</v>
      </c>
      <c r="I93" s="42">
        <f>'OP Claims by DMISID'!I93/'OP Visits by DMISID'!I93</f>
        <v>2.6004636785162287E-2</v>
      </c>
      <c r="J93" s="42">
        <f>'OP Claims by DMISID'!J93/'OP Visits by DMISID'!J93</f>
        <v>0.12579634284927166</v>
      </c>
      <c r="K93" s="42">
        <f>'OP Claims by DMISID'!K93/'OP Visits by DMISID'!K93</f>
        <v>0.17899612167056636</v>
      </c>
      <c r="L93" s="6"/>
    </row>
    <row r="94" spans="2:14" x14ac:dyDescent="0.2">
      <c r="B94" s="6" t="str">
        <f>Details2!B1579</f>
        <v>Army</v>
      </c>
      <c r="C94" s="6" t="str">
        <f>Details2!C1579</f>
        <v>0057</v>
      </c>
      <c r="D94" s="6" t="str">
        <f>Details2!D1579</f>
        <v>Ft. Riley (Irwin Army Community Hospital)</v>
      </c>
      <c r="E94" s="6" t="str">
        <f>Details2!E1579</f>
        <v>H</v>
      </c>
      <c r="F94" s="42">
        <f>IF($E94="h",'OP Claims by DMISID'!F94/'OP Visits by DMISID'!F94," ")</f>
        <v>3.6097678916827851E-2</v>
      </c>
      <c r="G94" s="42">
        <f>IF($E94="h",'OP Claims by DMISID'!G94/'OP Visits by DMISID'!G94," ")</f>
        <v>4.1267572075291872E-2</v>
      </c>
      <c r="H94" s="42">
        <f>IF($E94="h",'OP Claims by DMISID'!H94/'OP Visits by DMISID'!H94," ")</f>
        <v>4.2689407358672E-2</v>
      </c>
      <c r="I94" s="42">
        <f>'OP Claims by DMISID'!I94/'OP Visits by DMISID'!I94</f>
        <v>2.0708535494538258E-2</v>
      </c>
      <c r="J94" s="42">
        <f>'OP Claims by DMISID'!J94/'OP Visits by DMISID'!J94</f>
        <v>6.0165118679050569E-2</v>
      </c>
      <c r="K94" s="42">
        <f>'OP Claims by DMISID'!K94/'OP Visits by DMISID'!K94</f>
        <v>7.2391901708726822E-2</v>
      </c>
      <c r="L94" s="6"/>
    </row>
    <row r="95" spans="2:14" x14ac:dyDescent="0.2">
      <c r="B95" s="6" t="str">
        <f>Details2!B1580</f>
        <v>Army</v>
      </c>
      <c r="C95" s="6" t="str">
        <f>Details2!C1580</f>
        <v>0058</v>
      </c>
      <c r="D95" s="6" t="str">
        <f>Details2!D1580</f>
        <v>Ft. Leavenworth (Munson Army Health Clinic)</v>
      </c>
      <c r="E95" s="6" t="str">
        <f>Details2!E1580</f>
        <v>C</v>
      </c>
      <c r="F95" s="42" t="str">
        <f>IF($E95="h",'OP Claims by DMISID'!F95/'OP Visits by DMISID'!F95," ")</f>
        <v xml:space="preserve"> </v>
      </c>
      <c r="G95" s="42" t="str">
        <f>IF($E95="h",'OP Claims by DMISID'!G95/'OP Visits by DMISID'!G95," ")</f>
        <v xml:space="preserve"> </v>
      </c>
      <c r="H95" s="42" t="str">
        <f>IF($E95="h",'OP Claims by DMISID'!H95/'OP Visits by DMISID'!H95," ")</f>
        <v xml:space="preserve"> </v>
      </c>
      <c r="I95" s="42" t="e">
        <f>'OP Claims by DMISID'!I95/'OP Visits by DMISID'!I95</f>
        <v>#VALUE!</v>
      </c>
      <c r="J95" s="42">
        <f>'OP Claims by DMISID'!J95/'OP Visits by DMISID'!J95</f>
        <v>3.6632675681667039E-2</v>
      </c>
      <c r="K95" s="42">
        <f>'OP Claims by DMISID'!K95/'OP Visits by DMISID'!K95</f>
        <v>9.9144842330304656E-2</v>
      </c>
      <c r="L95" s="6"/>
    </row>
    <row r="96" spans="2:14" x14ac:dyDescent="0.2">
      <c r="B96" s="6" t="str">
        <f>Details2!B1581</f>
        <v>Army</v>
      </c>
      <c r="C96" s="6" t="str">
        <f>Details2!C1581</f>
        <v>0060</v>
      </c>
      <c r="D96" s="6" t="str">
        <f>Details2!D1581</f>
        <v>Ft. Campbell (Blanchfield Army Comm Hospital)</v>
      </c>
      <c r="E96" s="6" t="str">
        <f>Details2!E1581</f>
        <v>H</v>
      </c>
      <c r="F96" s="42">
        <f>IF($E96="h",'OP Claims by DMISID'!F96/'OP Visits by DMISID'!F96," ")</f>
        <v>2.6493913684987089E-2</v>
      </c>
      <c r="G96" s="42">
        <f>IF($E96="h",'OP Claims by DMISID'!G96/'OP Visits by DMISID'!G96," ")</f>
        <v>5.6720818106439821E-2</v>
      </c>
      <c r="H96" s="42">
        <f>IF($E96="h",'OP Claims by DMISID'!H96/'OP Visits by DMISID'!H96," ")</f>
        <v>3.5228430894669205E-2</v>
      </c>
      <c r="I96" s="42">
        <f>'OP Claims by DMISID'!I96/'OP Visits by DMISID'!I96</f>
        <v>5.1273148148148146E-3</v>
      </c>
      <c r="J96" s="42">
        <f>'OP Claims by DMISID'!J96/'OP Visits by DMISID'!J96</f>
        <v>4.1335018617838962E-2</v>
      </c>
      <c r="K96" s="42">
        <f>'OP Claims by DMISID'!K96/'OP Visits by DMISID'!K96</f>
        <v>5.7268872310029709E-2</v>
      </c>
      <c r="L96" s="6"/>
    </row>
    <row r="97" spans="2:12" x14ac:dyDescent="0.2">
      <c r="B97" s="6" t="str">
        <f>Details2!B1582</f>
        <v>Army</v>
      </c>
      <c r="C97" s="6" t="str">
        <f>Details2!C1582</f>
        <v>0061</v>
      </c>
      <c r="D97" s="6" t="str">
        <f>Details2!D1582</f>
        <v>Ft. Knox (Ireland Army Community Hospital)</v>
      </c>
      <c r="E97" s="6" t="str">
        <f>Details2!E1582</f>
        <v>H</v>
      </c>
      <c r="F97" s="42">
        <f>IF($E97="h",'OP Claims by DMISID'!F97/'OP Visits by DMISID'!F97," ")</f>
        <v>0.10507008721424581</v>
      </c>
      <c r="G97" s="42">
        <f>IF($E97="h",'OP Claims by DMISID'!G97/'OP Visits by DMISID'!G97," ")</f>
        <v>8.5533097297539551E-2</v>
      </c>
      <c r="H97" s="42">
        <f>IF($E97="h",'OP Claims by DMISID'!H97/'OP Visits by DMISID'!H97," ")</f>
        <v>0.11275411302748646</v>
      </c>
      <c r="I97" s="42">
        <f>'OP Claims by DMISID'!I97/'OP Visits by DMISID'!I97</f>
        <v>3.8274292499505244E-2</v>
      </c>
      <c r="J97" s="42">
        <f>'OP Claims by DMISID'!J97/'OP Visits by DMISID'!J97</f>
        <v>0.14801124695921397</v>
      </c>
      <c r="K97" s="42">
        <f>'OP Claims by DMISID'!K97/'OP Visits by DMISID'!K97</f>
        <v>0.33311634512960114</v>
      </c>
      <c r="L97" s="6"/>
    </row>
    <row r="98" spans="2:12" x14ac:dyDescent="0.2">
      <c r="B98" s="6" t="str">
        <f>Details2!B1583</f>
        <v>Army</v>
      </c>
      <c r="C98" s="6" t="str">
        <f>Details2!C1583</f>
        <v>0064</v>
      </c>
      <c r="D98" s="6" t="str">
        <f>Details2!D1583</f>
        <v>Ft. Polk (Bayne-Jones Army Community Hospital)</v>
      </c>
      <c r="E98" s="6" t="str">
        <f>Details2!E1583</f>
        <v>H</v>
      </c>
      <c r="F98" s="42">
        <f>IF($E98="h",'OP Claims by DMISID'!F98/'OP Visits by DMISID'!F98," ")</f>
        <v>3.9560575202123062E-2</v>
      </c>
      <c r="G98" s="42">
        <f>IF($E98="h",'OP Claims by DMISID'!G98/'OP Visits by DMISID'!G98," ")</f>
        <v>7.2330927051671726E-2</v>
      </c>
      <c r="H98" s="42">
        <f>IF($E98="h",'OP Claims by DMISID'!H98/'OP Visits by DMISID'!H98," ")</f>
        <v>8.2366863905325438E-2</v>
      </c>
      <c r="I98" s="42">
        <f>'OP Claims by DMISID'!I98/'OP Visits by DMISID'!I98</f>
        <v>5.9498310247988956E-3</v>
      </c>
      <c r="J98" s="42">
        <f>'OP Claims by DMISID'!J98/'OP Visits by DMISID'!J98</f>
        <v>6.6290375741595256E-2</v>
      </c>
      <c r="K98" s="42">
        <f>'OP Claims by DMISID'!K98/'OP Visits by DMISID'!K98</f>
        <v>5.4871135968558686E-2</v>
      </c>
      <c r="L98" s="6"/>
    </row>
    <row r="99" spans="2:12" x14ac:dyDescent="0.2">
      <c r="B99" s="6" t="str">
        <f>Details2!B1584</f>
        <v>Army</v>
      </c>
      <c r="C99" s="6" t="str">
        <f>Details2!C1584</f>
        <v>0069</v>
      </c>
      <c r="D99" s="6" t="str">
        <f>Details2!D1584</f>
        <v>Ft. Meade (Kimbrough Ambulatory Care Center)</v>
      </c>
      <c r="E99" s="6" t="str">
        <f>Details2!E1584</f>
        <v>C</v>
      </c>
      <c r="F99" s="42" t="str">
        <f>IF($E99="h",'OP Claims by DMISID'!F99/'OP Visits by DMISID'!F99," ")</f>
        <v xml:space="preserve"> </v>
      </c>
      <c r="G99" s="42" t="str">
        <f>IF($E99="h",'OP Claims by DMISID'!G99/'OP Visits by DMISID'!G99," ")</f>
        <v xml:space="preserve"> </v>
      </c>
      <c r="H99" s="42" t="str">
        <f>IF($E99="h",'OP Claims by DMISID'!H99/'OP Visits by DMISID'!H99," ")</f>
        <v xml:space="preserve"> </v>
      </c>
      <c r="I99" s="42">
        <f>'OP Claims by DMISID'!I99/'OP Visits by DMISID'!I99</f>
        <v>3.2571752265861029E-3</v>
      </c>
      <c r="J99" s="42">
        <f>'OP Claims by DMISID'!J99/'OP Visits by DMISID'!J99</f>
        <v>0.60719326676773488</v>
      </c>
      <c r="K99" s="42">
        <f>'OP Claims by DMISID'!K99/'OP Visits by DMISID'!K99</f>
        <v>0.16630838381864374</v>
      </c>
      <c r="L99" s="6"/>
    </row>
    <row r="100" spans="2:12" x14ac:dyDescent="0.2">
      <c r="B100" s="6" t="str">
        <f>Details2!B1585</f>
        <v>Army</v>
      </c>
      <c r="C100" s="6" t="str">
        <f>Details2!C1585</f>
        <v>0075</v>
      </c>
      <c r="D100" s="6" t="str">
        <f>Details2!D1585</f>
        <v>Ft. Leonard Wood (Wood Army Community Hospital)</v>
      </c>
      <c r="E100" s="6" t="str">
        <f>Details2!E1585</f>
        <v>H</v>
      </c>
      <c r="F100" s="42">
        <f>IF($E100="h",'OP Claims by DMISID'!F100/'OP Visits by DMISID'!F100," ")</f>
        <v>6.9723053892215572E-2</v>
      </c>
      <c r="G100" s="42">
        <f>IF($E100="h",'OP Claims by DMISID'!G100/'OP Visits by DMISID'!G100," ")</f>
        <v>4.2219341112330042E-2</v>
      </c>
      <c r="H100" s="42">
        <f>IF($E100="h",'OP Claims by DMISID'!H100/'OP Visits by DMISID'!H100," ")</f>
        <v>4.0272142050828321E-3</v>
      </c>
      <c r="I100" s="42" t="e">
        <f>'OP Claims by DMISID'!I100/'OP Visits by DMISID'!I100</f>
        <v>#VALUE!</v>
      </c>
      <c r="J100" s="42">
        <f>'OP Claims by DMISID'!J100/'OP Visits by DMISID'!J100</f>
        <v>1.4823123771954258E-2</v>
      </c>
      <c r="K100" s="42">
        <f>'OP Claims by DMISID'!K100/'OP Visits by DMISID'!K100</f>
        <v>7.8109053797929734E-2</v>
      </c>
      <c r="L100" s="6"/>
    </row>
    <row r="101" spans="2:12" x14ac:dyDescent="0.2">
      <c r="B101" s="6" t="str">
        <f>Details2!B1586</f>
        <v>Army</v>
      </c>
      <c r="C101" s="6" t="str">
        <f>Details2!C1586</f>
        <v>0081</v>
      </c>
      <c r="D101" s="6" t="str">
        <f>Details2!D1586</f>
        <v>Ft. Monmouth (Patterson Army Health Clinic)</v>
      </c>
      <c r="E101" s="6" t="str">
        <f>Details2!E1586</f>
        <v>I</v>
      </c>
      <c r="F101" s="42" t="str">
        <f>IF($E101="h",'OP Claims by DMISID'!F101/'OP Visits by DMISID'!F101," ")</f>
        <v xml:space="preserve"> </v>
      </c>
      <c r="G101" s="42" t="str">
        <f>IF($E101="h",'OP Claims by DMISID'!G101/'OP Visits by DMISID'!G101," ")</f>
        <v xml:space="preserve"> </v>
      </c>
      <c r="H101" s="42" t="str">
        <f>IF($E101="h",'OP Claims by DMISID'!H101/'OP Visits by DMISID'!H101," ")</f>
        <v xml:space="preserve"> </v>
      </c>
      <c r="I101" s="42" t="e">
        <f>'OP Claims by DMISID'!I101/'OP Visits by DMISID'!I101</f>
        <v>#VALUE!</v>
      </c>
      <c r="J101" s="42" t="e">
        <f>'OP Claims by DMISID'!J101/'OP Visits by DMISID'!J101</f>
        <v>#VALUE!</v>
      </c>
      <c r="K101" s="42" t="e">
        <f>'OP Claims by DMISID'!K101/'OP Visits by DMISID'!K101</f>
        <v>#VALUE!</v>
      </c>
      <c r="L101" s="6"/>
    </row>
    <row r="102" spans="2:12" x14ac:dyDescent="0.2">
      <c r="B102" s="6" t="str">
        <f>Details2!B1587</f>
        <v>Army</v>
      </c>
      <c r="C102" s="6" t="str">
        <f>Details2!C1587</f>
        <v>0086</v>
      </c>
      <c r="D102" s="6" t="str">
        <f>Details2!D1587</f>
        <v>West Point (Keller Army Community Hospital)</v>
      </c>
      <c r="E102" s="6" t="str">
        <f>Details2!E1587</f>
        <v>H</v>
      </c>
      <c r="F102" s="42">
        <f>IF($E102="h",'OP Claims by DMISID'!F102/'OP Visits by DMISID'!F102," ")</f>
        <v>0.22332992501704158</v>
      </c>
      <c r="G102" s="42">
        <f>IF($E102="h",'OP Claims by DMISID'!G102/'OP Visits by DMISID'!G102," ")</f>
        <v>0.32323629687909783</v>
      </c>
      <c r="H102" s="42">
        <f>IF($E102="h",'OP Claims by DMISID'!H102/'OP Visits by DMISID'!H102," ")</f>
        <v>0.32298897509187424</v>
      </c>
      <c r="I102" s="42">
        <f>'OP Claims by DMISID'!I102/'OP Visits by DMISID'!I102</f>
        <v>7.4626865671641792E-4</v>
      </c>
      <c r="J102" s="42">
        <f>'OP Claims by DMISID'!J102/'OP Visits by DMISID'!J102</f>
        <v>0.17619542619542619</v>
      </c>
      <c r="K102" s="42">
        <f>'OP Claims by DMISID'!K102/'OP Visits by DMISID'!K102</f>
        <v>0.20175655616031668</v>
      </c>
      <c r="L102" s="6"/>
    </row>
    <row r="103" spans="2:12" x14ac:dyDescent="0.2">
      <c r="B103" s="6" t="str">
        <f>Details2!B1588</f>
        <v>Army</v>
      </c>
      <c r="C103" s="6" t="str">
        <f>Details2!C1588</f>
        <v>0089</v>
      </c>
      <c r="D103" s="6" t="str">
        <f>Details2!D1588</f>
        <v>Ft. Bragg (Womack Army Medical Center)</v>
      </c>
      <c r="E103" s="6" t="str">
        <f>Details2!E1588</f>
        <v>H</v>
      </c>
      <c r="F103" s="42">
        <f>IF($E103="h",'OP Claims by DMISID'!F103/'OP Visits by DMISID'!F103," ")</f>
        <v>2.8959909354483955E-2</v>
      </c>
      <c r="G103" s="42">
        <f>IF($E103="h",'OP Claims by DMISID'!G103/'OP Visits by DMISID'!G103," ")</f>
        <v>2.9758313852650629E-2</v>
      </c>
      <c r="H103" s="42">
        <f>IF($E103="h",'OP Claims by DMISID'!H103/'OP Visits by DMISID'!H103," ")</f>
        <v>4.435927528790435E-2</v>
      </c>
      <c r="I103" s="42">
        <f>'OP Claims by DMISID'!I103/'OP Visits by DMISID'!I103</f>
        <v>2.2597821587129377E-2</v>
      </c>
      <c r="J103" s="42">
        <f>'OP Claims by DMISID'!J103/'OP Visits by DMISID'!J103</f>
        <v>7.7828041219233715E-2</v>
      </c>
      <c r="K103" s="42">
        <f>'OP Claims by DMISID'!K103/'OP Visits by DMISID'!K103</f>
        <v>0.13911244743862186</v>
      </c>
      <c r="L103" s="6"/>
    </row>
    <row r="104" spans="2:12" x14ac:dyDescent="0.2">
      <c r="B104" s="6" t="str">
        <f>Details2!B1589</f>
        <v>Army</v>
      </c>
      <c r="C104" s="6" t="str">
        <f>Details2!C1589</f>
        <v>0098</v>
      </c>
      <c r="D104" s="6" t="str">
        <f>Details2!D1589</f>
        <v>Ft. Sill (Reynolds Army Community Hospital)</v>
      </c>
      <c r="E104" s="6" t="str">
        <f>Details2!E1589</f>
        <v>H</v>
      </c>
      <c r="F104" s="42">
        <f>IF($E104="h",'OP Claims by DMISID'!F104/'OP Visits by DMISID'!F104," ")</f>
        <v>8.3415137556948321E-2</v>
      </c>
      <c r="G104" s="42">
        <f>IF($E104="h",'OP Claims by DMISID'!G104/'OP Visits by DMISID'!G104," ")</f>
        <v>0.12950737995889644</v>
      </c>
      <c r="H104" s="42">
        <f>IF($E104="h",'OP Claims by DMISID'!H104/'OP Visits by DMISID'!H104," ")</f>
        <v>0.13403880070546736</v>
      </c>
      <c r="I104" s="42">
        <f>'OP Claims by DMISID'!I104/'OP Visits by DMISID'!I104</f>
        <v>8.9819004524886878E-2</v>
      </c>
      <c r="J104" s="42">
        <f>'OP Claims by DMISID'!J104/'OP Visits by DMISID'!J104</f>
        <v>0.12991203472515653</v>
      </c>
      <c r="K104" s="42">
        <f>'OP Claims by DMISID'!K104/'OP Visits by DMISID'!K104</f>
        <v>0.12944505967761782</v>
      </c>
      <c r="L104" s="6"/>
    </row>
    <row r="105" spans="2:12" x14ac:dyDescent="0.2">
      <c r="B105" s="6" t="str">
        <f>Details2!B1590</f>
        <v>Army</v>
      </c>
      <c r="C105" s="6" t="str">
        <f>Details2!C1590</f>
        <v>0105</v>
      </c>
      <c r="D105" s="6" t="str">
        <f>Details2!D1590</f>
        <v>Ft. Jackson (Moncrief Army Community Hospital)</v>
      </c>
      <c r="E105" s="6" t="str">
        <f>Details2!E1590</f>
        <v>H</v>
      </c>
      <c r="F105" s="42">
        <f>IF($E105="h",'OP Claims by DMISID'!F105/'OP Visits by DMISID'!F105," ")</f>
        <v>0.12948551664504973</v>
      </c>
      <c r="G105" s="42">
        <f>IF($E105="h",'OP Claims by DMISID'!G105/'OP Visits by DMISID'!G105," ")</f>
        <v>0.26726088136820197</v>
      </c>
      <c r="H105" s="42">
        <f>IF($E105="h",'OP Claims by DMISID'!H105/'OP Visits by DMISID'!H105," ")</f>
        <v>0.29480564155486755</v>
      </c>
      <c r="I105" s="42">
        <f>'OP Claims by DMISID'!I105/'OP Visits by DMISID'!I105</f>
        <v>1.4301972685887709E-2</v>
      </c>
      <c r="J105" s="42">
        <f>'OP Claims by DMISID'!J105/'OP Visits by DMISID'!J105</f>
        <v>7.1215531795160381E-2</v>
      </c>
      <c r="K105" s="42">
        <f>'OP Claims by DMISID'!K105/'OP Visits by DMISID'!K105</f>
        <v>0.19724276585050621</v>
      </c>
      <c r="L105" s="6"/>
    </row>
    <row r="106" spans="2:12" x14ac:dyDescent="0.2">
      <c r="B106" s="6" t="str">
        <f>Details2!B1591</f>
        <v>Army</v>
      </c>
      <c r="C106" s="6" t="str">
        <f>Details2!C1591</f>
        <v>0108</v>
      </c>
      <c r="D106" s="6" t="str">
        <f>Details2!D1591</f>
        <v>Ft. Bliss (William Beaumont Army Medical Center)</v>
      </c>
      <c r="E106" s="6" t="str">
        <f>Details2!E1591</f>
        <v>H</v>
      </c>
      <c r="F106" s="42">
        <f>IF($E106="h",'OP Claims by DMISID'!F106/'OP Visits by DMISID'!F106," ")</f>
        <v>0.11850658689524247</v>
      </c>
      <c r="G106" s="42">
        <f>IF($E106="h",'OP Claims by DMISID'!G106/'OP Visits by DMISID'!G106," ")</f>
        <v>9.0568289622670384E-2</v>
      </c>
      <c r="H106" s="42">
        <f>IF($E106="h",'OP Claims by DMISID'!H106/'OP Visits by DMISID'!H106," ")</f>
        <v>9.2984596614305318E-2</v>
      </c>
      <c r="I106" s="42">
        <f>'OP Claims by DMISID'!I106/'OP Visits by DMISID'!I106</f>
        <v>7.177637190787603E-2</v>
      </c>
      <c r="J106" s="42">
        <f>'OP Claims by DMISID'!J106/'OP Visits by DMISID'!J106</f>
        <v>0.12048843925754531</v>
      </c>
      <c r="K106" s="42">
        <f>'OP Claims by DMISID'!K106/'OP Visits by DMISID'!K106</f>
        <v>0.22263957657503841</v>
      </c>
      <c r="L106" s="6"/>
    </row>
    <row r="107" spans="2:12" x14ac:dyDescent="0.2">
      <c r="B107" s="6" t="str">
        <f>Details2!B1592</f>
        <v>Army</v>
      </c>
      <c r="C107" s="6" t="str">
        <f>Details2!C1592</f>
        <v>0109</v>
      </c>
      <c r="D107" s="6" t="str">
        <f>Details2!D1592</f>
        <v>BAMC-SAMMC JBSA FSH</v>
      </c>
      <c r="E107" s="6" t="str">
        <f>Details2!E1592</f>
        <v>H</v>
      </c>
      <c r="F107" s="42">
        <f>IF($E107="h",'OP Claims by DMISID'!F107/'OP Visits by DMISID'!F107," ")</f>
        <v>1.4154273675649113E-2</v>
      </c>
      <c r="G107" s="42">
        <f>IF($E107="h",'OP Claims by DMISID'!G107/'OP Visits by DMISID'!G107," ")</f>
        <v>3.5430825897329203E-2</v>
      </c>
      <c r="H107" s="42">
        <f>IF($E107="h",'OP Claims by DMISID'!H107/'OP Visits by DMISID'!H107," ")</f>
        <v>5.3970495489319696E-2</v>
      </c>
      <c r="I107" s="42">
        <f>'OP Claims by DMISID'!I107/'OP Visits by DMISID'!I107</f>
        <v>3.6416315572626624E-3</v>
      </c>
      <c r="J107" s="42">
        <f>'OP Claims by DMISID'!J107/'OP Visits by DMISID'!J107</f>
        <v>9.1500213078921686E-2</v>
      </c>
      <c r="K107" s="42">
        <f>'OP Claims by DMISID'!K107/'OP Visits by DMISID'!K107</f>
        <v>0.14654247327982142</v>
      </c>
      <c r="L107" s="6"/>
    </row>
    <row r="108" spans="2:12" x14ac:dyDescent="0.2">
      <c r="B108" s="6" t="str">
        <f>Details2!B1593</f>
        <v>Army</v>
      </c>
      <c r="C108" s="6" t="str">
        <f>Details2!C1593</f>
        <v>0110</v>
      </c>
      <c r="D108" s="6" t="str">
        <f>Details2!D1593</f>
        <v>Ft. Hood (C.R. Darnall Army Medical Center)</v>
      </c>
      <c r="E108" s="6" t="str">
        <f>Details2!E1593</f>
        <v>H</v>
      </c>
      <c r="F108" s="42">
        <f>IF($E108="h",'OP Claims by DMISID'!F108/'OP Visits by DMISID'!F108," ")</f>
        <v>1.6718695223945378E-2</v>
      </c>
      <c r="G108" s="42">
        <f>IF($E108="h",'OP Claims by DMISID'!G108/'OP Visits by DMISID'!G108," ")</f>
        <v>1.8733305633050396E-2</v>
      </c>
      <c r="H108" s="42">
        <f>IF($E108="h",'OP Claims by DMISID'!H108/'OP Visits by DMISID'!H108," ")</f>
        <v>2.2349715444344602E-2</v>
      </c>
      <c r="I108" s="42">
        <f>'OP Claims by DMISID'!I108/'OP Visits by DMISID'!I108</f>
        <v>4.9464581746494016E-3</v>
      </c>
      <c r="J108" s="42">
        <f>'OP Claims by DMISID'!J108/'OP Visits by DMISID'!J108</f>
        <v>2.5638828184142492E-2</v>
      </c>
      <c r="K108" s="42">
        <f>'OP Claims by DMISID'!K108/'OP Visits by DMISID'!K108</f>
        <v>3.2231638223611296E-2</v>
      </c>
      <c r="L108" s="6"/>
    </row>
    <row r="109" spans="2:12" x14ac:dyDescent="0.2">
      <c r="B109" s="6" t="str">
        <f>Details2!B1594</f>
        <v>Army</v>
      </c>
      <c r="C109" s="6" t="str">
        <f>Details2!C1594</f>
        <v>0121</v>
      </c>
      <c r="D109" s="6" t="str">
        <f>Details2!D1594</f>
        <v>Ft. Eustis (McDonald Army Health Center)</v>
      </c>
      <c r="E109" s="6" t="str">
        <f>Details2!E1594</f>
        <v>H</v>
      </c>
      <c r="F109" s="42">
        <f>IF($E109="h",'OP Claims by DMISID'!F109/'OP Visits by DMISID'!F109," ")</f>
        <v>0.17086043486340829</v>
      </c>
      <c r="G109" s="42">
        <f>IF($E109="h",'OP Claims by DMISID'!G109/'OP Visits by DMISID'!G109," ")</f>
        <v>0.17080131723380901</v>
      </c>
      <c r="H109" s="42">
        <f>IF($E109="h",'OP Claims by DMISID'!H109/'OP Visits by DMISID'!H109," ")</f>
        <v>0.14484476811038713</v>
      </c>
      <c r="I109" s="42">
        <f>'OP Claims by DMISID'!I109/'OP Visits by DMISID'!I109</f>
        <v>1.5127843615440308E-2</v>
      </c>
      <c r="J109" s="42">
        <f>'OP Claims by DMISID'!J109/'OP Visits by DMISID'!J109</f>
        <v>0.14331601697267715</v>
      </c>
      <c r="K109" s="42">
        <f>'OP Claims by DMISID'!K109/'OP Visits by DMISID'!K109</f>
        <v>0.166309738503156</v>
      </c>
      <c r="L109" s="6"/>
    </row>
    <row r="110" spans="2:12" x14ac:dyDescent="0.2">
      <c r="B110" s="6" t="str">
        <f>Details2!B1595</f>
        <v>Army</v>
      </c>
      <c r="C110" s="6" t="str">
        <f>Details2!C1595</f>
        <v>0122</v>
      </c>
      <c r="D110" s="6" t="str">
        <f>Details2!D1595</f>
        <v>Ft. Lee (Kenner Army Health Clinic)</v>
      </c>
      <c r="E110" s="6" t="str">
        <f>Details2!E1595</f>
        <v>C</v>
      </c>
      <c r="F110" s="42" t="str">
        <f>IF($E110="h",'OP Claims by DMISID'!F110/'OP Visits by DMISID'!F110," ")</f>
        <v xml:space="preserve"> </v>
      </c>
      <c r="G110" s="42" t="str">
        <f>IF($E110="h",'OP Claims by DMISID'!G110/'OP Visits by DMISID'!G110," ")</f>
        <v xml:space="preserve"> </v>
      </c>
      <c r="H110" s="42" t="str">
        <f>IF($E110="h",'OP Claims by DMISID'!H110/'OP Visits by DMISID'!H110," ")</f>
        <v xml:space="preserve"> </v>
      </c>
      <c r="I110" s="42" t="e">
        <f>'OP Claims by DMISID'!I110/'OP Visits by DMISID'!I110</f>
        <v>#VALUE!</v>
      </c>
      <c r="J110" s="42">
        <f>'OP Claims by DMISID'!J110/'OP Visits by DMISID'!J110</f>
        <v>0.19273761064805842</v>
      </c>
      <c r="K110" s="42">
        <f>'OP Claims by DMISID'!K110/'OP Visits by DMISID'!K110</f>
        <v>0.26262349066959384</v>
      </c>
      <c r="L110" s="6"/>
    </row>
    <row r="111" spans="2:12" x14ac:dyDescent="0.2">
      <c r="B111" s="6" t="str">
        <f>Details2!B1596</f>
        <v>Army</v>
      </c>
      <c r="C111" s="6" t="str">
        <f>Details2!C1596</f>
        <v>0125</v>
      </c>
      <c r="D111" s="6" t="str">
        <f>Details2!D1596</f>
        <v>Ft. Lewis (Madigan Army Medical Center)</v>
      </c>
      <c r="E111" s="6" t="str">
        <f>Details2!E1596</f>
        <v>H</v>
      </c>
      <c r="F111" s="42">
        <f>IF($E111="h",'OP Claims by DMISID'!F111/'OP Visits by DMISID'!F111," ")</f>
        <v>6.2014653251401174E-2</v>
      </c>
      <c r="G111" s="42">
        <f>IF($E111="h",'OP Claims by DMISID'!G111/'OP Visits by DMISID'!G111," ")</f>
        <v>5.5087938346285496E-2</v>
      </c>
      <c r="H111" s="42">
        <f>IF($E111="h",'OP Claims by DMISID'!H111/'OP Visits by DMISID'!H111," ")</f>
        <v>3.5163654057037454E-2</v>
      </c>
      <c r="I111" s="42">
        <f>'OP Claims by DMISID'!I111/'OP Visits by DMISID'!I111</f>
        <v>3.5052265360627027E-2</v>
      </c>
      <c r="J111" s="42">
        <f>'OP Claims by DMISID'!J111/'OP Visits by DMISID'!J111</f>
        <v>0.10770902220122815</v>
      </c>
      <c r="K111" s="42">
        <f>'OP Claims by DMISID'!K111/'OP Visits by DMISID'!K111</f>
        <v>0.2752729742437699</v>
      </c>
      <c r="L111" s="6"/>
    </row>
    <row r="112" spans="2:12" x14ac:dyDescent="0.2">
      <c r="B112" s="6" t="str">
        <f>Details2!B1597</f>
        <v>Army</v>
      </c>
      <c r="C112" s="6" t="str">
        <f>Details2!C1597</f>
        <v>0131</v>
      </c>
      <c r="D112" s="6" t="str">
        <f>Details2!D1597</f>
        <v>Ft. Irwin (Weed Army Community Hospital)</v>
      </c>
      <c r="E112" s="6" t="str">
        <f>Details2!E1597</f>
        <v>H</v>
      </c>
      <c r="F112" s="42">
        <f>IF($E112="h",'OP Claims by DMISID'!F112/'OP Visits by DMISID'!F112," ")</f>
        <v>1.023136844552959E-2</v>
      </c>
      <c r="G112" s="42">
        <f>IF($E112="h",'OP Claims by DMISID'!G112/'OP Visits by DMISID'!G112," ")</f>
        <v>2.6483688455519443E-3</v>
      </c>
      <c r="H112" s="42">
        <f>IF($E112="h",'OP Claims by DMISID'!H112/'OP Visits by DMISID'!H112," ")</f>
        <v>7.3694728953285034E-3</v>
      </c>
      <c r="I112" s="42">
        <f>'OP Claims by DMISID'!I112/'OP Visits by DMISID'!I112</f>
        <v>1.1046202867764206E-2</v>
      </c>
      <c r="J112" s="42">
        <f>'OP Claims by DMISID'!J112/'OP Visits by DMISID'!J112</f>
        <v>8.6945403401099599E-3</v>
      </c>
      <c r="K112" s="42">
        <f>'OP Claims by DMISID'!K112/'OP Visits by DMISID'!K112</f>
        <v>1.7196669851235157E-2</v>
      </c>
      <c r="L112" s="6"/>
    </row>
    <row r="113" spans="2:12" x14ac:dyDescent="0.2">
      <c r="B113" s="6" t="str">
        <f>Details2!B1598</f>
        <v>Army</v>
      </c>
      <c r="C113" s="6" t="str">
        <f>Details2!C1598</f>
        <v>0206</v>
      </c>
      <c r="D113" s="6" t="str">
        <f>Details2!D1598</f>
        <v>Yuma Proving Grounds</v>
      </c>
      <c r="E113" s="6" t="str">
        <f>Details2!E1598</f>
        <v>I</v>
      </c>
      <c r="F113" s="42" t="str">
        <f>IF($E113="h",'OP Claims by DMISID'!F113/'OP Visits by DMISID'!F113," ")</f>
        <v xml:space="preserve"> </v>
      </c>
      <c r="G113" s="42" t="str">
        <f>IF($E113="h",'OP Claims by DMISID'!G113/'OP Visits by DMISID'!G113," ")</f>
        <v xml:space="preserve"> </v>
      </c>
      <c r="H113" s="42" t="str">
        <f>IF($E113="h",'OP Claims by DMISID'!H113/'OP Visits by DMISID'!H113," ")</f>
        <v xml:space="preserve"> </v>
      </c>
      <c r="I113" s="42" t="e">
        <f>'OP Claims by DMISID'!I113/'OP Visits by DMISID'!I113</f>
        <v>#VALUE!</v>
      </c>
      <c r="J113" s="42" t="e">
        <f>'OP Claims by DMISID'!J113/'OP Visits by DMISID'!J113</f>
        <v>#VALUE!</v>
      </c>
      <c r="K113" s="42" t="e">
        <f>'OP Claims by DMISID'!K113/'OP Visits by DMISID'!K113</f>
        <v>#VALUE!</v>
      </c>
      <c r="L113" s="6"/>
    </row>
    <row r="114" spans="2:12" x14ac:dyDescent="0.2">
      <c r="B114" s="6" t="str">
        <f>Details2!B1599</f>
        <v>Army</v>
      </c>
      <c r="C114" s="6" t="str">
        <f>Details2!C1599</f>
        <v>0256</v>
      </c>
      <c r="D114" s="6" t="str">
        <f>Details2!D1599</f>
        <v>Pentagon Army Health Clinic</v>
      </c>
      <c r="E114" s="6" t="str">
        <f>Details2!E1599</f>
        <v>I</v>
      </c>
      <c r="F114" s="42" t="str">
        <f>IF($E114="h",'OP Claims by DMISID'!F114/'OP Visits by DMISID'!F114," ")</f>
        <v xml:space="preserve"> </v>
      </c>
      <c r="G114" s="42" t="str">
        <f>IF($E114="h",'OP Claims by DMISID'!G114/'OP Visits by DMISID'!G114," ")</f>
        <v xml:space="preserve"> </v>
      </c>
      <c r="H114" s="42" t="str">
        <f>IF($E114="h",'OP Claims by DMISID'!H114/'OP Visits by DMISID'!H114," ")</f>
        <v xml:space="preserve"> </v>
      </c>
      <c r="I114" s="42" t="e">
        <f>'OP Claims by DMISID'!I114/'OP Visits by DMISID'!I114</f>
        <v>#VALUE!</v>
      </c>
      <c r="J114" s="42" t="e">
        <f>'OP Claims by DMISID'!J114/'OP Visits by DMISID'!J114</f>
        <v>#VALUE!</v>
      </c>
      <c r="K114" s="42" t="e">
        <f>'OP Claims by DMISID'!K114/'OP Visits by DMISID'!K114</f>
        <v>#VALUE!</v>
      </c>
      <c r="L114" s="6"/>
    </row>
    <row r="115" spans="2:12" x14ac:dyDescent="0.2">
      <c r="B115" s="6" t="str">
        <f>Details2!B1600</f>
        <v>Army</v>
      </c>
      <c r="C115" s="6" t="str">
        <f>Details2!C1600</f>
        <v>0273</v>
      </c>
      <c r="D115" s="6" t="str">
        <f>Details2!D1600</f>
        <v>Ft. McPherson (Lawrence Joel Army Health Clinic)</v>
      </c>
      <c r="E115" s="6" t="str">
        <f>Details2!E1600</f>
        <v>I</v>
      </c>
      <c r="F115" s="42" t="str">
        <f>IF($E115="h",'OP Claims by DMISID'!F115/'OP Visits by DMISID'!F115," ")</f>
        <v xml:space="preserve"> </v>
      </c>
      <c r="G115" s="42" t="str">
        <f>IF($E115="h",'OP Claims by DMISID'!G115/'OP Visits by DMISID'!G115," ")</f>
        <v xml:space="preserve"> </v>
      </c>
      <c r="H115" s="42" t="str">
        <f>IF($E115="h",'OP Claims by DMISID'!H115/'OP Visits by DMISID'!H115," ")</f>
        <v xml:space="preserve"> </v>
      </c>
      <c r="I115" s="42" t="e">
        <f>'OP Claims by DMISID'!I115/'OP Visits by DMISID'!I115</f>
        <v>#VALUE!</v>
      </c>
      <c r="J115" s="42" t="e">
        <f>'OP Claims by DMISID'!J115/'OP Visits by DMISID'!J115</f>
        <v>#VALUE!</v>
      </c>
      <c r="K115" s="42" t="e">
        <f>'OP Claims by DMISID'!K115/'OP Visits by DMISID'!K115</f>
        <v>#VALUE!</v>
      </c>
      <c r="L115" s="6"/>
    </row>
    <row r="116" spans="2:12" x14ac:dyDescent="0.2">
      <c r="B116" s="6" t="str">
        <f>Details2!B1601</f>
        <v>Army</v>
      </c>
      <c r="C116" s="6" t="str">
        <f>Details2!C1601</f>
        <v>0308</v>
      </c>
      <c r="D116" s="6" t="str">
        <f>Details2!D1601</f>
        <v>Aberdeen Proving Grounds (Kirk Army Health Clinic)</v>
      </c>
      <c r="E116" s="6" t="str">
        <f>Details2!E1601</f>
        <v>I</v>
      </c>
      <c r="F116" s="42" t="str">
        <f>IF($E116="h",'OP Claims by DMISID'!F116/'OP Visits by DMISID'!F116," ")</f>
        <v xml:space="preserve"> </v>
      </c>
      <c r="G116" s="42" t="str">
        <f>IF($E116="h",'OP Claims by DMISID'!G116/'OP Visits by DMISID'!G116," ")</f>
        <v xml:space="preserve"> </v>
      </c>
      <c r="H116" s="42" t="str">
        <f>IF($E116="h",'OP Claims by DMISID'!H116/'OP Visits by DMISID'!H116," ")</f>
        <v xml:space="preserve"> </v>
      </c>
      <c r="I116" s="42" t="e">
        <f>'OP Claims by DMISID'!I116/'OP Visits by DMISID'!I116</f>
        <v>#VALUE!</v>
      </c>
      <c r="J116" s="42" t="e">
        <f>'OP Claims by DMISID'!J116/'OP Visits by DMISID'!J116</f>
        <v>#VALUE!</v>
      </c>
      <c r="K116" s="42" t="e">
        <f>'OP Claims by DMISID'!K116/'OP Visits by DMISID'!K116</f>
        <v>#VALUE!</v>
      </c>
      <c r="L116" s="6"/>
    </row>
    <row r="117" spans="2:12" x14ac:dyDescent="0.2">
      <c r="B117" s="6" t="str">
        <f>Details2!B1602</f>
        <v>Army</v>
      </c>
      <c r="C117" s="6" t="str">
        <f>Details2!C1602</f>
        <v>0309</v>
      </c>
      <c r="D117" s="6" t="str">
        <f>Details2!D1602</f>
        <v>Ft. Detrick US Army Health Clinic</v>
      </c>
      <c r="E117" s="6" t="str">
        <f>Details2!E1602</f>
        <v>I</v>
      </c>
      <c r="F117" s="42" t="str">
        <f>IF($E117="h",'OP Claims by DMISID'!F117/'OP Visits by DMISID'!F117," ")</f>
        <v xml:space="preserve"> </v>
      </c>
      <c r="G117" s="42" t="str">
        <f>IF($E117="h",'OP Claims by DMISID'!G117/'OP Visits by DMISID'!G117," ")</f>
        <v xml:space="preserve"> </v>
      </c>
      <c r="H117" s="42" t="str">
        <f>IF($E117="h",'OP Claims by DMISID'!H117/'OP Visits by DMISID'!H117," ")</f>
        <v xml:space="preserve"> </v>
      </c>
      <c r="I117" s="42" t="e">
        <f>'OP Claims by DMISID'!I117/'OP Visits by DMISID'!I117</f>
        <v>#VALUE!</v>
      </c>
      <c r="J117" s="42" t="e">
        <f>'OP Claims by DMISID'!J117/'OP Visits by DMISID'!J117</f>
        <v>#VALUE!</v>
      </c>
      <c r="K117" s="42" t="e">
        <f>'OP Claims by DMISID'!K117/'OP Visits by DMISID'!K117</f>
        <v>#VALUE!</v>
      </c>
      <c r="L117" s="6"/>
    </row>
    <row r="118" spans="2:12" x14ac:dyDescent="0.2">
      <c r="B118" s="6" t="str">
        <f>Details2!B1603</f>
        <v>Army</v>
      </c>
      <c r="C118" s="6" t="str">
        <f>Details2!C1603</f>
        <v>0330</v>
      </c>
      <c r="D118" s="6" t="str">
        <f>Details2!D1603</f>
        <v>Ft. Drum (Guthrie Army Health Clinic)</v>
      </c>
      <c r="E118" s="6" t="str">
        <f>Details2!E1603</f>
        <v>C</v>
      </c>
      <c r="F118" s="42" t="str">
        <f>IF($E118="h",'OP Claims by DMISID'!F118/'OP Visits by DMISID'!F118," ")</f>
        <v xml:space="preserve"> </v>
      </c>
      <c r="G118" s="42" t="str">
        <f>IF($E118="h",'OP Claims by DMISID'!G118/'OP Visits by DMISID'!G118," ")</f>
        <v xml:space="preserve"> </v>
      </c>
      <c r="H118" s="42" t="str">
        <f>IF($E118="h",'OP Claims by DMISID'!H118/'OP Visits by DMISID'!H118," ")</f>
        <v xml:space="preserve"> </v>
      </c>
      <c r="I118" s="42">
        <f>'OP Claims by DMISID'!I118/'OP Visits by DMISID'!I118</f>
        <v>6.8774521117009003E-3</v>
      </c>
      <c r="J118" s="42">
        <f>'OP Claims by DMISID'!J118/'OP Visits by DMISID'!J118</f>
        <v>4.0211397058823532E-2</v>
      </c>
      <c r="K118" s="42">
        <f>'OP Claims by DMISID'!K118/'OP Visits by DMISID'!K118</f>
        <v>4.5501484445591843E-2</v>
      </c>
      <c r="L118" s="6"/>
    </row>
    <row r="119" spans="2:12" x14ac:dyDescent="0.2">
      <c r="B119" s="6" t="str">
        <f>Details2!B1604</f>
        <v>Army</v>
      </c>
      <c r="C119" s="6" t="str">
        <f>Details2!C1604</f>
        <v>0350</v>
      </c>
      <c r="D119" s="6" t="str">
        <f>Details2!D1604</f>
        <v>Ft. Indiantown Gap US Army Health Clinic</v>
      </c>
      <c r="E119" s="6" t="str">
        <f>Details2!E1604</f>
        <v>I</v>
      </c>
      <c r="F119" s="42" t="str">
        <f>IF($E119="h",'OP Claims by DMISID'!F119/'OP Visits by DMISID'!F119," ")</f>
        <v xml:space="preserve"> </v>
      </c>
      <c r="G119" s="42" t="str">
        <f>IF($E119="h",'OP Claims by DMISID'!G119/'OP Visits by DMISID'!G119," ")</f>
        <v xml:space="preserve"> </v>
      </c>
      <c r="H119" s="42" t="str">
        <f>IF($E119="h",'OP Claims by DMISID'!H119/'OP Visits by DMISID'!H119," ")</f>
        <v xml:space="preserve"> </v>
      </c>
      <c r="I119" s="42" t="e">
        <f>'OP Claims by DMISID'!I119/'OP Visits by DMISID'!I119</f>
        <v>#VALUE!</v>
      </c>
      <c r="J119" s="42" t="e">
        <f>'OP Claims by DMISID'!J119/'OP Visits by DMISID'!J119</f>
        <v>#VALUE!</v>
      </c>
      <c r="K119" s="42" t="e">
        <f>'OP Claims by DMISID'!K119/'OP Visits by DMISID'!K119</f>
        <v>#VALUE!</v>
      </c>
      <c r="L119" s="6"/>
    </row>
    <row r="120" spans="2:12" x14ac:dyDescent="0.2">
      <c r="B120" s="6" t="str">
        <f>Details2!B1605</f>
        <v>Army</v>
      </c>
      <c r="C120" s="6" t="str">
        <f>Details2!C1605</f>
        <v>0351</v>
      </c>
      <c r="D120" s="6" t="str">
        <f>Details2!D1605</f>
        <v>Letterkenny US Army Health Clinic</v>
      </c>
      <c r="E120" s="6" t="str">
        <f>Details2!E1605</f>
        <v>C</v>
      </c>
      <c r="F120" s="42" t="str">
        <f>IF($E120="h",'OP Claims by DMISID'!F120/'OP Visits by DMISID'!F120," ")</f>
        <v xml:space="preserve"> </v>
      </c>
      <c r="G120" s="42" t="str">
        <f>IF($E120="h",'OP Claims by DMISID'!G120/'OP Visits by DMISID'!G120," ")</f>
        <v xml:space="preserve"> </v>
      </c>
      <c r="H120" s="42" t="str">
        <f>IF($E120="h",'OP Claims by DMISID'!H120/'OP Visits by DMISID'!H120," ")</f>
        <v xml:space="preserve"> </v>
      </c>
      <c r="I120" s="42" t="e">
        <f>'OP Claims by DMISID'!I120/'OP Visits by DMISID'!I120</f>
        <v>#VALUE!</v>
      </c>
      <c r="J120" s="42" t="e">
        <f>'OP Claims by DMISID'!J120/'OP Visits by DMISID'!J120</f>
        <v>#VALUE!</v>
      </c>
      <c r="K120" s="42" t="e">
        <f>'OP Claims by DMISID'!K120/'OP Visits by DMISID'!K120</f>
        <v>#VALUE!</v>
      </c>
      <c r="L120" s="6"/>
    </row>
    <row r="121" spans="2:12" x14ac:dyDescent="0.2">
      <c r="B121" s="6" t="str">
        <f>Details2!B1606</f>
        <v>Army</v>
      </c>
      <c r="C121" s="6" t="str">
        <f>Details2!C1606</f>
        <v>0352</v>
      </c>
      <c r="D121" s="6" t="str">
        <f>Details2!D1606</f>
        <v>Carlisle (Dunham Army Health Clinic)</v>
      </c>
      <c r="E121" s="6" t="str">
        <f>Details2!E1606</f>
        <v>C</v>
      </c>
      <c r="F121" s="42" t="str">
        <f>IF($E121="h",'OP Claims by DMISID'!F121/'OP Visits by DMISID'!F121," ")</f>
        <v xml:space="preserve"> </v>
      </c>
      <c r="G121" s="42" t="str">
        <f>IF($E121="h",'OP Claims by DMISID'!G121/'OP Visits by DMISID'!G121," ")</f>
        <v xml:space="preserve"> </v>
      </c>
      <c r="H121" s="42" t="str">
        <f>IF($E121="h",'OP Claims by DMISID'!H121/'OP Visits by DMISID'!H121," ")</f>
        <v xml:space="preserve"> </v>
      </c>
      <c r="I121" s="42" t="e">
        <f>'OP Claims by DMISID'!I121/'OP Visits by DMISID'!I121</f>
        <v>#VALUE!</v>
      </c>
      <c r="J121" s="42" t="e">
        <f>'OP Claims by DMISID'!J121/'OP Visits by DMISID'!J121</f>
        <v>#VALUE!</v>
      </c>
      <c r="K121" s="42" t="e">
        <f>'OP Claims by DMISID'!K121/'OP Visits by DMISID'!K121</f>
        <v>#VALUE!</v>
      </c>
      <c r="L121" s="6"/>
    </row>
    <row r="122" spans="2:12" x14ac:dyDescent="0.2">
      <c r="B122" s="6" t="str">
        <f>Details2!B1607</f>
        <v>Army</v>
      </c>
      <c r="C122" s="6" t="str">
        <f>Details2!C1607</f>
        <v>0353</v>
      </c>
      <c r="D122" s="6" t="str">
        <f>Details2!D1607</f>
        <v>Tobyhanna US Army Health Clinic</v>
      </c>
      <c r="E122" s="6" t="str">
        <f>Details2!E1607</f>
        <v>I</v>
      </c>
      <c r="F122" s="42" t="str">
        <f>IF($E122="h",'OP Claims by DMISID'!F122/'OP Visits by DMISID'!F122," ")</f>
        <v xml:space="preserve"> </v>
      </c>
      <c r="G122" s="42" t="str">
        <f>IF($E122="h",'OP Claims by DMISID'!G122/'OP Visits by DMISID'!G122," ")</f>
        <v xml:space="preserve"> </v>
      </c>
      <c r="H122" s="42" t="str">
        <f>IF($E122="h",'OP Claims by DMISID'!H122/'OP Visits by DMISID'!H122," ")</f>
        <v xml:space="preserve"> </v>
      </c>
      <c r="I122" s="42" t="e">
        <f>'OP Claims by DMISID'!I122/'OP Visits by DMISID'!I122</f>
        <v>#VALUE!</v>
      </c>
      <c r="J122" s="42" t="e">
        <f>'OP Claims by DMISID'!J122/'OP Visits by DMISID'!J122</f>
        <v>#VALUE!</v>
      </c>
      <c r="K122" s="42" t="e">
        <f>'OP Claims by DMISID'!K122/'OP Visits by DMISID'!K122</f>
        <v>#VALUE!</v>
      </c>
      <c r="L122" s="6"/>
    </row>
    <row r="123" spans="2:12" x14ac:dyDescent="0.2">
      <c r="B123" s="6" t="str">
        <f>Details2!B1608</f>
        <v>Army</v>
      </c>
      <c r="C123" s="6" t="str">
        <f>Details2!C1608</f>
        <v>0371</v>
      </c>
      <c r="D123" s="6" t="str">
        <f>Details2!D1608</f>
        <v>Dugway Proving Ground</v>
      </c>
      <c r="E123" s="6" t="str">
        <f>Details2!E1608</f>
        <v>I</v>
      </c>
      <c r="F123" s="42" t="str">
        <f>IF($E123="h",'OP Claims by DMISID'!F123/'OP Visits by DMISID'!F123," ")</f>
        <v xml:space="preserve"> </v>
      </c>
      <c r="G123" s="42" t="str">
        <f>IF($E123="h",'OP Claims by DMISID'!G123/'OP Visits by DMISID'!G123," ")</f>
        <v xml:space="preserve"> </v>
      </c>
      <c r="H123" s="42" t="str">
        <f>IF($E123="h",'OP Claims by DMISID'!H123/'OP Visits by DMISID'!H123," ")</f>
        <v xml:space="preserve"> </v>
      </c>
      <c r="I123" s="42" t="e">
        <f>'OP Claims by DMISID'!I123/'OP Visits by DMISID'!I123</f>
        <v>#VALUE!</v>
      </c>
      <c r="J123" s="42" t="e">
        <f>'OP Claims by DMISID'!J123/'OP Visits by DMISID'!J123</f>
        <v>#VALUE!</v>
      </c>
      <c r="K123" s="42" t="e">
        <f>'OP Claims by DMISID'!K123/'OP Visits by DMISID'!K123</f>
        <v>#VALUE!</v>
      </c>
      <c r="L123" s="6"/>
    </row>
    <row r="124" spans="2:12" x14ac:dyDescent="0.2">
      <c r="B124" s="6" t="str">
        <f>Details2!B1609</f>
        <v>Army</v>
      </c>
      <c r="C124" s="6" t="str">
        <f>Details2!C1609</f>
        <v>0441</v>
      </c>
      <c r="D124" s="6" t="str">
        <f>Details2!D1609</f>
        <v>New Cumberland US Army Health Clinic</v>
      </c>
      <c r="E124" s="6" t="str">
        <f>Details2!E1609</f>
        <v>I</v>
      </c>
      <c r="F124" s="42" t="str">
        <f>IF($E124="h",'OP Claims by DMISID'!F124/'OP Visits by DMISID'!F124," ")</f>
        <v xml:space="preserve"> </v>
      </c>
      <c r="G124" s="42" t="str">
        <f>IF($E124="h",'OP Claims by DMISID'!G124/'OP Visits by DMISID'!G124," ")</f>
        <v xml:space="preserve"> </v>
      </c>
      <c r="H124" s="42" t="str">
        <f>IF($E124="h",'OP Claims by DMISID'!H124/'OP Visits by DMISID'!H124," ")</f>
        <v xml:space="preserve"> </v>
      </c>
      <c r="I124" s="42" t="e">
        <f>'OP Claims by DMISID'!I124/'OP Visits by DMISID'!I124</f>
        <v>#VALUE!</v>
      </c>
      <c r="J124" s="42" t="e">
        <f>'OP Claims by DMISID'!J124/'OP Visits by DMISID'!J124</f>
        <v>#VALUE!</v>
      </c>
      <c r="K124" s="42" t="e">
        <f>'OP Claims by DMISID'!K124/'OP Visits by DMISID'!K124</f>
        <v>#VALUE!</v>
      </c>
      <c r="L124" s="6"/>
    </row>
    <row r="125" spans="2:12" x14ac:dyDescent="0.2">
      <c r="B125" s="6" t="str">
        <f>Details2!B1610</f>
        <v>Army</v>
      </c>
      <c r="C125" s="6" t="str">
        <f>Details2!C1610</f>
        <v>0606</v>
      </c>
      <c r="D125" s="6" t="str">
        <f>Details2!D1610</f>
        <v>Heidelberg MEDDAC</v>
      </c>
      <c r="E125" s="6" t="str">
        <f>Details2!E1610</f>
        <v>I</v>
      </c>
      <c r="F125" s="42" t="str">
        <f>IF($E125="h",'OP Claims by DMISID'!F125/'OP Visits by DMISID'!F125," ")</f>
        <v xml:space="preserve"> </v>
      </c>
      <c r="G125" s="42" t="str">
        <f>IF($E125="h",'OP Claims by DMISID'!G125/'OP Visits by DMISID'!G125," ")</f>
        <v xml:space="preserve"> </v>
      </c>
      <c r="H125" s="42" t="str">
        <f>IF($E125="h",'OP Claims by DMISID'!H125/'OP Visits by DMISID'!H125," ")</f>
        <v xml:space="preserve"> </v>
      </c>
      <c r="I125" s="42" t="e">
        <f>'OP Claims by DMISID'!I125/'OP Visits by DMISID'!I125</f>
        <v>#VALUE!</v>
      </c>
      <c r="J125" s="42" t="e">
        <f>'OP Claims by DMISID'!J125/'OP Visits by DMISID'!J125</f>
        <v>#VALUE!</v>
      </c>
      <c r="K125" s="42" t="e">
        <f>'OP Claims by DMISID'!K125/'OP Visits by DMISID'!K125</f>
        <v>#VALUE!</v>
      </c>
      <c r="L125" s="6"/>
    </row>
    <row r="126" spans="2:12" x14ac:dyDescent="0.2">
      <c r="B126" s="6" t="str">
        <f>Details2!B1611</f>
        <v>Army</v>
      </c>
      <c r="C126" s="6" t="str">
        <f>Details2!C1611</f>
        <v>0607</v>
      </c>
      <c r="D126" s="6" t="str">
        <f>Details2!D1611</f>
        <v>Landstuhl Regional Medical Center</v>
      </c>
      <c r="E126" s="6" t="str">
        <f>Details2!E1611</f>
        <v>H</v>
      </c>
      <c r="F126" s="42">
        <f>IF($E126="h",'OP Claims by DMISID'!F126/'OP Visits by DMISID'!F126," ")</f>
        <v>2.3500905003795178E-3</v>
      </c>
      <c r="G126" s="42">
        <f>IF($E126="h",'OP Claims by DMISID'!G126/'OP Visits by DMISID'!G126," ")</f>
        <v>0</v>
      </c>
      <c r="H126" s="42">
        <f>IF($E126="h",'OP Claims by DMISID'!H126/'OP Visits by DMISID'!H126," ")</f>
        <v>6.0324237492337937E-2</v>
      </c>
      <c r="I126" s="42">
        <f>'OP Claims by DMISID'!I126/'OP Visits by DMISID'!I126</f>
        <v>2.0082035672525474E-2</v>
      </c>
      <c r="J126" s="42">
        <f>'OP Claims by DMISID'!J126/'OP Visits by DMISID'!J126</f>
        <v>0.11645724793135152</v>
      </c>
      <c r="K126" s="42">
        <f>'OP Claims by DMISID'!K126/'OP Visits by DMISID'!K126</f>
        <v>8.3576610436150681E-2</v>
      </c>
      <c r="L126" s="6"/>
    </row>
    <row r="127" spans="2:12" x14ac:dyDescent="0.2">
      <c r="B127" s="6" t="str">
        <f>Details2!B1612</f>
        <v>Army</v>
      </c>
      <c r="C127" s="6" t="str">
        <f>Details2!C1612</f>
        <v>0609</v>
      </c>
      <c r="D127" s="6" t="str">
        <f>Details2!D1612</f>
        <v>Bavaria MEDDAC</v>
      </c>
      <c r="E127" s="6" t="str">
        <f>Details2!E1612</f>
        <v>C</v>
      </c>
      <c r="F127" s="42" t="str">
        <f>IF($E127="h",'OP Claims by DMISID'!F127/'OP Visits by DMISID'!F127," ")</f>
        <v xml:space="preserve"> </v>
      </c>
      <c r="G127" s="42" t="str">
        <f>IF($E127="h",'OP Claims by DMISID'!G127/'OP Visits by DMISID'!G127," ")</f>
        <v xml:space="preserve"> </v>
      </c>
      <c r="H127" s="42" t="str">
        <f>IF($E127="h",'OP Claims by DMISID'!H127/'OP Visits by DMISID'!H127," ")</f>
        <v xml:space="preserve"> </v>
      </c>
      <c r="I127" s="42">
        <f>'OP Claims by DMISID'!I127/'OP Visits by DMISID'!I127</f>
        <v>2.1303792074989347E-4</v>
      </c>
      <c r="J127" s="42">
        <f>'OP Claims by DMISID'!J127/'OP Visits by DMISID'!J127</f>
        <v>0.22985989492119088</v>
      </c>
      <c r="K127" s="42">
        <f>'OP Claims by DMISID'!K127/'OP Visits by DMISID'!K127</f>
        <v>1.4764053707727451E-2</v>
      </c>
      <c r="L127" s="6"/>
    </row>
    <row r="128" spans="2:12" x14ac:dyDescent="0.2">
      <c r="B128" s="6" t="str">
        <f>Details2!B1613</f>
        <v>Army</v>
      </c>
      <c r="C128" s="6" t="str">
        <f>Details2!C1613</f>
        <v>0610</v>
      </c>
      <c r="D128" s="6" t="str">
        <f>Details2!D1613</f>
        <v>BG CRAWFORD SAMS AHC-CAMP ZAMA</v>
      </c>
      <c r="E128" s="6" t="str">
        <f>Details2!E1613</f>
        <v>C</v>
      </c>
      <c r="F128" s="42" t="str">
        <f>IF($E128="h",'OP Claims by DMISID'!F128/'OP Visits by DMISID'!F128," ")</f>
        <v xml:space="preserve"> </v>
      </c>
      <c r="G128" s="42" t="str">
        <f>IF($E128="h",'OP Claims by DMISID'!G128/'OP Visits by DMISID'!G128," ")</f>
        <v xml:space="preserve"> </v>
      </c>
      <c r="H128" s="42" t="str">
        <f>IF($E128="h",'OP Claims by DMISID'!H128/'OP Visits by DMISID'!H128," ")</f>
        <v xml:space="preserve"> </v>
      </c>
      <c r="I128" s="42">
        <f>'OP Claims by DMISID'!I128/'OP Visits by DMISID'!I128</f>
        <v>3.3547665641599105E-3</v>
      </c>
      <c r="J128" s="42">
        <f>'OP Claims by DMISID'!J128/'OP Visits by DMISID'!J128</f>
        <v>5.0196078431372547E-2</v>
      </c>
      <c r="K128" s="42">
        <f>'OP Claims by DMISID'!K128/'OP Visits by DMISID'!K128</f>
        <v>6.365071015255129E-2</v>
      </c>
      <c r="L128" s="6"/>
    </row>
    <row r="129" spans="2:12" x14ac:dyDescent="0.2">
      <c r="B129" s="6" t="str">
        <f>Details2!B1614</f>
        <v>Army</v>
      </c>
      <c r="C129" s="6" t="str">
        <f>Details2!C1614</f>
        <v>0612</v>
      </c>
      <c r="D129" s="6" t="str">
        <f>Details2!D1614</f>
        <v>Brian Allgood ACH - Seoul</v>
      </c>
      <c r="E129" s="6" t="str">
        <f>Details2!E1614</f>
        <v>H</v>
      </c>
      <c r="F129" s="42">
        <f>IF($E129="h",'OP Claims by DMISID'!F129/'OP Visits by DMISID'!F129," ")</f>
        <v>6.482661004953999E-2</v>
      </c>
      <c r="G129" s="42">
        <f>IF($E129="h",'OP Claims by DMISID'!G129/'OP Visits by DMISID'!G129," ")</f>
        <v>8.4120660216277746E-2</v>
      </c>
      <c r="H129" s="42">
        <f>IF($E129="h",'OP Claims by DMISID'!H129/'OP Visits by DMISID'!H129," ")</f>
        <v>9.1791091791091795E-2</v>
      </c>
      <c r="I129" s="42">
        <f>'OP Claims by DMISID'!I129/'OP Visits by DMISID'!I129</f>
        <v>5.6939040207522697E-2</v>
      </c>
      <c r="J129" s="42">
        <f>'OP Claims by DMISID'!J129/'OP Visits by DMISID'!J129</f>
        <v>6.7930288767332397E-2</v>
      </c>
      <c r="K129" s="42">
        <f>'OP Claims by DMISID'!K129/'OP Visits by DMISID'!K129</f>
        <v>0.10118815738215817</v>
      </c>
      <c r="L129" s="6"/>
    </row>
    <row r="130" spans="2:12" x14ac:dyDescent="0.2">
      <c r="B130" s="6" t="str">
        <f>Details2!B1615</f>
        <v>Navy</v>
      </c>
      <c r="C130" s="6" t="str">
        <f>Details2!C1615</f>
        <v>0024</v>
      </c>
      <c r="D130" s="6" t="str">
        <f>Details2!D1615</f>
        <v>NH Camp Pendelton</v>
      </c>
      <c r="E130" s="6" t="str">
        <f>Details2!E1615</f>
        <v>H</v>
      </c>
      <c r="F130" s="42">
        <f>IF($E130="h",'OP Claims by DMISID'!F130/'OP Visits by DMISID'!F130," ")</f>
        <v>3.4708718032518994E-2</v>
      </c>
      <c r="G130" s="42">
        <f>IF($E130="h",'OP Claims by DMISID'!G130/'OP Visits by DMISID'!G130," ")</f>
        <v>2.2546242609737088E-2</v>
      </c>
      <c r="H130" s="42">
        <f>IF($E130="h",'OP Claims by DMISID'!H130/'OP Visits by DMISID'!H130," ")</f>
        <v>2.5454477092850564E-2</v>
      </c>
      <c r="I130" s="42">
        <f>'OP Claims by DMISID'!I130/'OP Visits by DMISID'!I130</f>
        <v>3.1475238857951691E-2</v>
      </c>
      <c r="J130" s="42">
        <f>'OP Claims by DMISID'!J130/'OP Visits by DMISID'!J130</f>
        <v>3.4538861119278647E-2</v>
      </c>
      <c r="K130" s="42">
        <f>'OP Claims by DMISID'!K130/'OP Visits by DMISID'!K130</f>
        <v>3.6169617521282123E-2</v>
      </c>
      <c r="L130" s="6"/>
    </row>
    <row r="131" spans="2:12" x14ac:dyDescent="0.2">
      <c r="B131" s="6" t="str">
        <f>Details2!B1616</f>
        <v>Navy</v>
      </c>
      <c r="C131" s="6" t="str">
        <f>Details2!C1616</f>
        <v>0028</v>
      </c>
      <c r="D131" s="6" t="str">
        <f>Details2!D1616</f>
        <v>NHC Lemoore</v>
      </c>
      <c r="E131" s="6" t="str">
        <f>Details2!E1616</f>
        <v>C</v>
      </c>
      <c r="F131" s="42" t="str">
        <f>IF($E131="h",'OP Claims by DMISID'!F131/'OP Visits by DMISID'!F131," ")</f>
        <v xml:space="preserve"> </v>
      </c>
      <c r="G131" s="42" t="str">
        <f>IF($E131="h",'OP Claims by DMISID'!G131/'OP Visits by DMISID'!G131," ")</f>
        <v xml:space="preserve"> </v>
      </c>
      <c r="H131" s="42" t="str">
        <f>IF($E131="h",'OP Claims by DMISID'!H131/'OP Visits by DMISID'!H131," ")</f>
        <v xml:space="preserve"> </v>
      </c>
      <c r="I131" s="42">
        <f>'OP Claims by DMISID'!I131/'OP Visits by DMISID'!I131</f>
        <v>0.1305039343713377</v>
      </c>
      <c r="J131" s="42">
        <f>'OP Claims by DMISID'!J131/'OP Visits by DMISID'!J131</f>
        <v>0.22248892171344165</v>
      </c>
      <c r="K131" s="42">
        <f>'OP Claims by DMISID'!K131/'OP Visits by DMISID'!K131</f>
        <v>0.21425750394944706</v>
      </c>
      <c r="L131" s="6"/>
    </row>
    <row r="132" spans="2:12" x14ac:dyDescent="0.2">
      <c r="B132" s="6" t="str">
        <f>Details2!B1617</f>
        <v>Navy</v>
      </c>
      <c r="C132" s="6" t="str">
        <f>Details2!C1617</f>
        <v>0029</v>
      </c>
      <c r="D132" s="6" t="str">
        <f>Details2!D1617</f>
        <v>NMC San Diego</v>
      </c>
      <c r="E132" s="6" t="str">
        <f>Details2!E1617</f>
        <v>H</v>
      </c>
      <c r="F132" s="42">
        <f>IF($E132="h",'OP Claims by DMISID'!F132/'OP Visits by DMISID'!F132," ")</f>
        <v>1.3070313445479849E-2</v>
      </c>
      <c r="G132" s="42">
        <f>IF($E132="h",'OP Claims by DMISID'!G132/'OP Visits by DMISID'!G132," ")</f>
        <v>1.1831923207425325E-2</v>
      </c>
      <c r="H132" s="42">
        <f>IF($E132="h",'OP Claims by DMISID'!H132/'OP Visits by DMISID'!H132," ")</f>
        <v>0.13520682904572681</v>
      </c>
      <c r="I132" s="42">
        <f>'OP Claims by DMISID'!I132/'OP Visits by DMISID'!I132</f>
        <v>1.7188018127556097E-2</v>
      </c>
      <c r="J132" s="42">
        <f>'OP Claims by DMISID'!J132/'OP Visits by DMISID'!J132</f>
        <v>2.0769904972783467E-2</v>
      </c>
      <c r="K132" s="42">
        <f>'OP Claims by DMISID'!K132/'OP Visits by DMISID'!K132</f>
        <v>3.9734478586158119E-2</v>
      </c>
      <c r="L132" s="6"/>
    </row>
    <row r="133" spans="2:12" x14ac:dyDescent="0.2">
      <c r="B133" s="6" t="str">
        <f>Details2!B1618</f>
        <v>Navy</v>
      </c>
      <c r="C133" s="6" t="str">
        <f>Details2!C1618</f>
        <v>0030</v>
      </c>
      <c r="D133" s="6" t="str">
        <f>Details2!D1618</f>
        <v>NH 29 Palms</v>
      </c>
      <c r="E133" s="6" t="str">
        <f>Details2!E1618</f>
        <v>H</v>
      </c>
      <c r="F133" s="42">
        <f>IF($E133="h",'OP Claims by DMISID'!F133/'OP Visits by DMISID'!F133," ")</f>
        <v>9.5745803863612367E-2</v>
      </c>
      <c r="G133" s="42">
        <f>IF($E133="h",'OP Claims by DMISID'!G133/'OP Visits by DMISID'!G133," ")</f>
        <v>7.8382129403211945E-2</v>
      </c>
      <c r="H133" s="42">
        <f>IF($E133="h",'OP Claims by DMISID'!H133/'OP Visits by DMISID'!H133," ")</f>
        <v>7.4430823117338007E-2</v>
      </c>
      <c r="I133" s="42">
        <f>'OP Claims by DMISID'!I133/'OP Visits by DMISID'!I133</f>
        <v>1.4400000000000001E-3</v>
      </c>
      <c r="J133" s="42">
        <f>'OP Claims by DMISID'!J133/'OP Visits by DMISID'!J133</f>
        <v>4.5971370143149282E-2</v>
      </c>
      <c r="K133" s="42">
        <f>'OP Claims by DMISID'!K133/'OP Visits by DMISID'!K133</f>
        <v>7.8006500541711807E-2</v>
      </c>
      <c r="L133" s="6"/>
    </row>
    <row r="134" spans="2:12" x14ac:dyDescent="0.2">
      <c r="B134" s="6" t="str">
        <f>Details2!B1619</f>
        <v>Navy</v>
      </c>
      <c r="C134" s="6" t="str">
        <f>Details2!C1619</f>
        <v>0035</v>
      </c>
      <c r="D134" s="6" t="str">
        <f>Details2!D1619</f>
        <v>NBHC Groton</v>
      </c>
      <c r="E134" s="6" t="str">
        <f>Details2!E1619</f>
        <v>C</v>
      </c>
      <c r="F134" s="42" t="str">
        <f>IF($E134="h",'OP Claims by DMISID'!F134/'OP Visits by DMISID'!F134," ")</f>
        <v xml:space="preserve"> </v>
      </c>
      <c r="G134" s="42" t="str">
        <f>IF($E134="h",'OP Claims by DMISID'!G134/'OP Visits by DMISID'!G134," ")</f>
        <v xml:space="preserve"> </v>
      </c>
      <c r="H134" s="42" t="str">
        <f>IF($E134="h",'OP Claims by DMISID'!H134/'OP Visits by DMISID'!H134," ")</f>
        <v xml:space="preserve"> </v>
      </c>
      <c r="I134" s="42" t="e">
        <f>'OP Claims by DMISID'!I134/'OP Visits by DMISID'!I134</f>
        <v>#VALUE!</v>
      </c>
      <c r="J134" s="42" t="e">
        <f>'OP Claims by DMISID'!J134/'OP Visits by DMISID'!J134</f>
        <v>#VALUE!</v>
      </c>
      <c r="K134" s="42" t="e">
        <f>'OP Claims by DMISID'!K134/'OP Visits by DMISID'!K134</f>
        <v>#VALUE!</v>
      </c>
      <c r="L134" s="6"/>
    </row>
    <row r="135" spans="2:12" x14ac:dyDescent="0.2">
      <c r="B135" s="6" t="str">
        <f>Details2!B1620</f>
        <v>Navy</v>
      </c>
      <c r="C135" s="6" t="str">
        <f>Details2!C1620</f>
        <v>0038</v>
      </c>
      <c r="D135" s="6" t="str">
        <f>Details2!D1620</f>
        <v>NH Pensacola</v>
      </c>
      <c r="E135" s="6" t="str">
        <f>Details2!E1620</f>
        <v>H</v>
      </c>
      <c r="F135" s="42">
        <f>IF($E135="h",'OP Claims by DMISID'!F135/'OP Visits by DMISID'!F135," ")</f>
        <v>0.11213629731353532</v>
      </c>
      <c r="G135" s="42">
        <f>IF($E135="h",'OP Claims by DMISID'!G135/'OP Visits by DMISID'!G135," ")</f>
        <v>8.3856790430582334E-2</v>
      </c>
      <c r="H135" s="42">
        <f>IF($E135="h",'OP Claims by DMISID'!H135/'OP Visits by DMISID'!H135," ")</f>
        <v>9.8201906874560069E-2</v>
      </c>
      <c r="I135" s="42">
        <f>'OP Claims by DMISID'!I135/'OP Visits by DMISID'!I135</f>
        <v>5.9243136071721048E-2</v>
      </c>
      <c r="J135" s="42">
        <f>'OP Claims by DMISID'!J135/'OP Visits by DMISID'!J135</f>
        <v>0.1694738216477347</v>
      </c>
      <c r="K135" s="42">
        <f>'OP Claims by DMISID'!K135/'OP Visits by DMISID'!K135</f>
        <v>0.11027700308247185</v>
      </c>
      <c r="L135" s="6"/>
    </row>
    <row r="136" spans="2:12" x14ac:dyDescent="0.2">
      <c r="B136" s="6" t="str">
        <f>Details2!B1621</f>
        <v>Navy</v>
      </c>
      <c r="C136" s="6" t="str">
        <f>Details2!C1621</f>
        <v>0039</v>
      </c>
      <c r="D136" s="6" t="str">
        <f>Details2!D1621</f>
        <v>NH Jacksonville</v>
      </c>
      <c r="E136" s="6" t="str">
        <f>Details2!E1621</f>
        <v>H</v>
      </c>
      <c r="F136" s="42">
        <f>IF($E136="h",'OP Claims by DMISID'!F136/'OP Visits by DMISID'!F136," ")</f>
        <v>0.14316590706197435</v>
      </c>
      <c r="G136" s="42">
        <f>IF($E136="h",'OP Claims by DMISID'!G136/'OP Visits by DMISID'!G136," ")</f>
        <v>0.22380371181390674</v>
      </c>
      <c r="H136" s="42">
        <f>IF($E136="h",'OP Claims by DMISID'!H136/'OP Visits by DMISID'!H136," ")</f>
        <v>0.14311400585935044</v>
      </c>
      <c r="I136" s="42">
        <f>'OP Claims by DMISID'!I136/'OP Visits by DMISID'!I136</f>
        <v>6.0878692457639827E-2</v>
      </c>
      <c r="J136" s="42">
        <f>'OP Claims by DMISID'!J136/'OP Visits by DMISID'!J136</f>
        <v>0.13494564011537608</v>
      </c>
      <c r="K136" s="42">
        <f>'OP Claims by DMISID'!K136/'OP Visits by DMISID'!K136</f>
        <v>0.1606271935822052</v>
      </c>
      <c r="L136" s="6"/>
    </row>
    <row r="137" spans="2:12" x14ac:dyDescent="0.2">
      <c r="B137" s="6" t="str">
        <f>Details2!B1622</f>
        <v>Navy</v>
      </c>
      <c r="C137" s="6" t="str">
        <f>Details2!C1622</f>
        <v>0056</v>
      </c>
      <c r="D137" s="6" t="str">
        <f>Details2!D1622</f>
        <v>NHC Great Lakes</v>
      </c>
      <c r="E137" s="6" t="str">
        <f>Details2!E1622</f>
        <v>C</v>
      </c>
      <c r="F137" s="42" t="str">
        <f>IF($E137="h",'OP Claims by DMISID'!F137/'OP Visits by DMISID'!F137," ")</f>
        <v xml:space="preserve"> </v>
      </c>
      <c r="G137" s="42" t="str">
        <f>IF($E137="h",'OP Claims by DMISID'!G137/'OP Visits by DMISID'!G137," ")</f>
        <v xml:space="preserve"> </v>
      </c>
      <c r="H137" s="42" t="str">
        <f>IF($E137="h",'OP Claims by DMISID'!H137/'OP Visits by DMISID'!H137," ")</f>
        <v xml:space="preserve"> </v>
      </c>
      <c r="I137" s="42" t="e">
        <f>'OP Claims by DMISID'!I137/'OP Visits by DMISID'!I137</f>
        <v>#VALUE!</v>
      </c>
      <c r="J137" s="42" t="e">
        <f>'OP Claims by DMISID'!J137/'OP Visits by DMISID'!J137</f>
        <v>#VALUE!</v>
      </c>
      <c r="K137" s="42" t="e">
        <f>'OP Claims by DMISID'!K137/'OP Visits by DMISID'!K137</f>
        <v>#VALUE!</v>
      </c>
      <c r="L137" s="6"/>
    </row>
    <row r="138" spans="2:12" x14ac:dyDescent="0.2">
      <c r="B138" s="6" t="str">
        <f>Details2!B1623</f>
        <v>Navy</v>
      </c>
      <c r="C138" s="6" t="str">
        <f>Details2!C1623</f>
        <v>0068</v>
      </c>
      <c r="D138" s="6" t="str">
        <f>Details2!D1623</f>
        <v>NHC Patuxent River</v>
      </c>
      <c r="E138" s="6" t="str">
        <f>Details2!E1623</f>
        <v>C</v>
      </c>
      <c r="F138" s="42" t="str">
        <f>IF($E138="h",'OP Claims by DMISID'!F138/'OP Visits by DMISID'!F138," ")</f>
        <v xml:space="preserve"> </v>
      </c>
      <c r="G138" s="42" t="str">
        <f>IF($E138="h",'OP Claims by DMISID'!G138/'OP Visits by DMISID'!G138," ")</f>
        <v xml:space="preserve"> </v>
      </c>
      <c r="H138" s="42" t="str">
        <f>IF($E138="h",'OP Claims by DMISID'!H138/'OP Visits by DMISID'!H138," ")</f>
        <v xml:space="preserve"> </v>
      </c>
      <c r="I138" s="42">
        <f>'OP Claims by DMISID'!I138/'OP Visits by DMISID'!I138</f>
        <v>3.0266343825665861E-4</v>
      </c>
      <c r="J138" s="42">
        <f>'OP Claims by DMISID'!J138/'OP Visits by DMISID'!J138</f>
        <v>1.5131578947368421E-2</v>
      </c>
      <c r="K138" s="42">
        <f>'OP Claims by DMISID'!K138/'OP Visits by DMISID'!K138</f>
        <v>9.786184210526315E-3</v>
      </c>
      <c r="L138" s="6"/>
    </row>
    <row r="139" spans="2:12" x14ac:dyDescent="0.2">
      <c r="B139" s="6" t="str">
        <f>Details2!B1624</f>
        <v>Navy</v>
      </c>
      <c r="C139" s="6" t="str">
        <f>Details2!C1624</f>
        <v>0091</v>
      </c>
      <c r="D139" s="6" t="str">
        <f>Details2!D1624</f>
        <v>NH Camp Lejeune</v>
      </c>
      <c r="E139" s="6" t="str">
        <f>Details2!E1624</f>
        <v>H</v>
      </c>
      <c r="F139" s="42">
        <f>IF($E139="h",'OP Claims by DMISID'!F139/'OP Visits by DMISID'!F139," ")</f>
        <v>5.5788064838223107E-2</v>
      </c>
      <c r="G139" s="42">
        <f>IF($E139="h",'OP Claims by DMISID'!G139/'OP Visits by DMISID'!G139," ")</f>
        <v>0.61186463899164267</v>
      </c>
      <c r="H139" s="42">
        <f>IF($E139="h",'OP Claims by DMISID'!H139/'OP Visits by DMISID'!H139," ")</f>
        <v>0.12141566846139007</v>
      </c>
      <c r="I139" s="42">
        <f>'OP Claims by DMISID'!I139/'OP Visits by DMISID'!I139</f>
        <v>3.6985218078958576E-2</v>
      </c>
      <c r="J139" s="42">
        <f>'OP Claims by DMISID'!J139/'OP Visits by DMISID'!J139</f>
        <v>8.5555629447363168E-2</v>
      </c>
      <c r="K139" s="42">
        <f>'OP Claims by DMISID'!K139/'OP Visits by DMISID'!K139</f>
        <v>8.7285536117571713E-2</v>
      </c>
      <c r="L139" s="6"/>
    </row>
    <row r="140" spans="2:12" x14ac:dyDescent="0.2">
      <c r="B140" s="6" t="str">
        <f>Details2!B1625</f>
        <v>Navy</v>
      </c>
      <c r="C140" s="6" t="str">
        <f>Details2!C1625</f>
        <v>0092</v>
      </c>
      <c r="D140" s="6" t="str">
        <f>Details2!D1625</f>
        <v>NHC Cherry Point</v>
      </c>
      <c r="E140" s="6" t="str">
        <f>Details2!E1625</f>
        <v>H</v>
      </c>
      <c r="F140" s="42">
        <f>IF($E140="h",'OP Claims by DMISID'!F140/'OP Visits by DMISID'!F140," ")</f>
        <v>0.24145442359249331</v>
      </c>
      <c r="G140" s="42">
        <f>IF($E140="h",'OP Claims by DMISID'!G140/'OP Visits by DMISID'!G140," ")</f>
        <v>0.22147597977243996</v>
      </c>
      <c r="H140" s="42">
        <f>IF($E140="h",'OP Claims by DMISID'!H140/'OP Visits by DMISID'!H140," ")</f>
        <v>0.12775962381445763</v>
      </c>
      <c r="I140" s="42">
        <f>'OP Claims by DMISID'!I140/'OP Visits by DMISID'!I140</f>
        <v>0</v>
      </c>
      <c r="J140" s="42">
        <f>'OP Claims by DMISID'!J140/'OP Visits by DMISID'!J140</f>
        <v>0.21300639658848614</v>
      </c>
      <c r="K140" s="42">
        <f>'OP Claims by DMISID'!K140/'OP Visits by DMISID'!K140</f>
        <v>0.21771844660194176</v>
      </c>
      <c r="L140" s="6"/>
    </row>
    <row r="141" spans="2:12" x14ac:dyDescent="0.2">
      <c r="B141" s="6" t="str">
        <f>Details2!B1626</f>
        <v>Navy</v>
      </c>
      <c r="C141" s="6" t="str">
        <f>Details2!C1626</f>
        <v>0100</v>
      </c>
      <c r="D141" s="6" t="str">
        <f>Details2!D1626</f>
        <v>NHC New England</v>
      </c>
      <c r="E141" s="6" t="str">
        <f>Details2!E1626</f>
        <v>C</v>
      </c>
      <c r="F141" s="42" t="str">
        <f>IF($E141="h",'OP Claims by DMISID'!F141/'OP Visits by DMISID'!F141," ")</f>
        <v xml:space="preserve"> </v>
      </c>
      <c r="G141" s="42" t="str">
        <f>IF($E141="h",'OP Claims by DMISID'!G141/'OP Visits by DMISID'!G141," ")</f>
        <v xml:space="preserve"> </v>
      </c>
      <c r="H141" s="42" t="str">
        <f>IF($E141="h",'OP Claims by DMISID'!H141/'OP Visits by DMISID'!H141," ")</f>
        <v xml:space="preserve"> </v>
      </c>
      <c r="I141" s="42">
        <f>'OP Claims by DMISID'!I141/'OP Visits by DMISID'!I141</f>
        <v>8.5442847694065294E-2</v>
      </c>
      <c r="J141" s="42">
        <f>'OP Claims by DMISID'!J141/'OP Visits by DMISID'!J141</f>
        <v>0.19506470864346542</v>
      </c>
      <c r="K141" s="42">
        <f>'OP Claims by DMISID'!K141/'OP Visits by DMISID'!K141</f>
        <v>0.23288660621137949</v>
      </c>
      <c r="L141" s="6"/>
    </row>
    <row r="142" spans="2:12" x14ac:dyDescent="0.2">
      <c r="B142" s="6" t="str">
        <f>Details2!B1627</f>
        <v>Navy</v>
      </c>
      <c r="C142" s="6" t="str">
        <f>Details2!C1627</f>
        <v>0103</v>
      </c>
      <c r="D142" s="6" t="str">
        <f>Details2!D1627</f>
        <v>NHC Charleston</v>
      </c>
      <c r="E142" s="6" t="str">
        <f>Details2!E1627</f>
        <v>H</v>
      </c>
      <c r="F142" s="42">
        <f>IF($E142="h",'OP Claims by DMISID'!F142/'OP Visits by DMISID'!F142," ")</f>
        <v>0.33910329171396142</v>
      </c>
      <c r="G142" s="42">
        <f>IF($E142="h",'OP Claims by DMISID'!G142/'OP Visits by DMISID'!G142," ")</f>
        <v>0.31545838919253377</v>
      </c>
      <c r="H142" s="42">
        <f>IF($E142="h",'OP Claims by DMISID'!H142/'OP Visits by DMISID'!H142," ")</f>
        <v>0.33627171376717657</v>
      </c>
      <c r="I142" s="42">
        <f>'OP Claims by DMISID'!I142/'OP Visits by DMISID'!I142</f>
        <v>1.4542249641952186E-2</v>
      </c>
      <c r="J142" s="42">
        <f>'OP Claims by DMISID'!J142/'OP Visits by DMISID'!J142</f>
        <v>0.38100240096038418</v>
      </c>
      <c r="K142" s="42">
        <f>'OP Claims by DMISID'!K142/'OP Visits by DMISID'!K142</f>
        <v>0.26904158592934863</v>
      </c>
      <c r="L142" s="6"/>
    </row>
    <row r="143" spans="2:12" x14ac:dyDescent="0.2">
      <c r="B143" s="6" t="str">
        <f>Details2!B1628</f>
        <v>Navy</v>
      </c>
      <c r="C143" s="6" t="str">
        <f>Details2!C1628</f>
        <v>0104</v>
      </c>
      <c r="D143" s="6" t="str">
        <f>Details2!D1628</f>
        <v>NH Beaufort</v>
      </c>
      <c r="E143" s="6" t="str">
        <f>Details2!E1628</f>
        <v>H</v>
      </c>
      <c r="F143" s="42">
        <f>IF($E143="h",'OP Claims by DMISID'!F143/'OP Visits by DMISID'!F143," ")</f>
        <v>0.164352018421242</v>
      </c>
      <c r="G143" s="42">
        <f>IF($E143="h",'OP Claims by DMISID'!G143/'OP Visits by DMISID'!G143," ")</f>
        <v>0.18604651162790697</v>
      </c>
      <c r="H143" s="42">
        <f>IF($E143="h",'OP Claims by DMISID'!H143/'OP Visits by DMISID'!H143," ")</f>
        <v>0.20412051923305943</v>
      </c>
      <c r="I143" s="42">
        <f>'OP Claims by DMISID'!I143/'OP Visits by DMISID'!I143</f>
        <v>4.5070743952533091E-2</v>
      </c>
      <c r="J143" s="42">
        <f>'OP Claims by DMISID'!J143/'OP Visits by DMISID'!J143</f>
        <v>0.18471174741147897</v>
      </c>
      <c r="K143" s="42">
        <f>'OP Claims by DMISID'!K143/'OP Visits by DMISID'!K143</f>
        <v>0.44424064563462951</v>
      </c>
      <c r="L143" s="6"/>
    </row>
    <row r="144" spans="2:12" x14ac:dyDescent="0.2">
      <c r="B144" s="6" t="str">
        <f>Details2!B1629</f>
        <v>Navy</v>
      </c>
      <c r="C144" s="6" t="str">
        <f>Details2!C1629</f>
        <v>0107</v>
      </c>
      <c r="D144" s="6" t="str">
        <f>Details2!D1629</f>
        <v>NBHC NSA Mid-South</v>
      </c>
      <c r="E144" s="6" t="str">
        <f>Details2!E1629</f>
        <v>C</v>
      </c>
      <c r="F144" s="42" t="str">
        <f>IF($E144="h",'OP Claims by DMISID'!F144/'OP Visits by DMISID'!F144," ")</f>
        <v xml:space="preserve"> </v>
      </c>
      <c r="G144" s="42" t="str">
        <f>IF($E144="h",'OP Claims by DMISID'!G144/'OP Visits by DMISID'!G144," ")</f>
        <v xml:space="preserve"> </v>
      </c>
      <c r="H144" s="42" t="str">
        <f>IF($E144="h",'OP Claims by DMISID'!H144/'OP Visits by DMISID'!H144," ")</f>
        <v xml:space="preserve"> </v>
      </c>
      <c r="I144" s="42" t="e">
        <f>'OP Claims by DMISID'!I144/'OP Visits by DMISID'!I144</f>
        <v>#VALUE!</v>
      </c>
      <c r="J144" s="42" t="e">
        <f>'OP Claims by DMISID'!J144/'OP Visits by DMISID'!J144</f>
        <v>#VALUE!</v>
      </c>
      <c r="K144" s="42" t="e">
        <f>'OP Claims by DMISID'!K144/'OP Visits by DMISID'!K144</f>
        <v>#VALUE!</v>
      </c>
      <c r="L144" s="6"/>
    </row>
    <row r="145" spans="2:12" x14ac:dyDescent="0.2">
      <c r="B145" s="6" t="str">
        <f>Details2!B1630</f>
        <v>Navy</v>
      </c>
      <c r="C145" s="6" t="str">
        <f>Details2!C1630</f>
        <v>0118</v>
      </c>
      <c r="D145" s="6" t="str">
        <f>Details2!D1630</f>
        <v>NHC Corpus Christi</v>
      </c>
      <c r="E145" s="6" t="str">
        <f>Details2!E1630</f>
        <v>C</v>
      </c>
      <c r="F145" s="42" t="str">
        <f>IF($E145="h",'OP Claims by DMISID'!F145/'OP Visits by DMISID'!F145," ")</f>
        <v xml:space="preserve"> </v>
      </c>
      <c r="G145" s="42" t="str">
        <f>IF($E145="h",'OP Claims by DMISID'!G145/'OP Visits by DMISID'!G145," ")</f>
        <v xml:space="preserve"> </v>
      </c>
      <c r="H145" s="42" t="str">
        <f>IF($E145="h",'OP Claims by DMISID'!H145/'OP Visits by DMISID'!H145," ")</f>
        <v xml:space="preserve"> </v>
      </c>
      <c r="I145" s="42">
        <f>'OP Claims by DMISID'!I145/'OP Visits by DMISID'!I145</f>
        <v>0.22129783693843594</v>
      </c>
      <c r="J145" s="42">
        <f>'OP Claims by DMISID'!J145/'OP Visits by DMISID'!J145</f>
        <v>0.43386039336675664</v>
      </c>
      <c r="K145" s="42">
        <f>'OP Claims by DMISID'!K145/'OP Visits by DMISID'!K145</f>
        <v>0.4024658203125</v>
      </c>
      <c r="L145" s="6"/>
    </row>
    <row r="146" spans="2:12" x14ac:dyDescent="0.2">
      <c r="B146" s="6" t="str">
        <f>Details2!B1631</f>
        <v>Navy</v>
      </c>
      <c r="C146" s="6" t="str">
        <f>Details2!C1631</f>
        <v>0124</v>
      </c>
      <c r="D146" s="6" t="str">
        <f>Details2!D1631</f>
        <v>NMC Portsmouth</v>
      </c>
      <c r="E146" s="6" t="str">
        <f>Details2!E1631</f>
        <v>H</v>
      </c>
      <c r="F146" s="42">
        <f>IF($E146="h",'OP Claims by DMISID'!F146/'OP Visits by DMISID'!F146," ")</f>
        <v>4.0199248904652617E-2</v>
      </c>
      <c r="G146" s="42">
        <f>IF($E146="h",'OP Claims by DMISID'!G146/'OP Visits by DMISID'!G146," ")</f>
        <v>4.2965661232286435E-2</v>
      </c>
      <c r="H146" s="42">
        <f>IF($E146="h",'OP Claims by DMISID'!H146/'OP Visits by DMISID'!H146," ")</f>
        <v>4.5568612021438408E-2</v>
      </c>
      <c r="I146" s="42">
        <f>'OP Claims by DMISID'!I146/'OP Visits by DMISID'!I146</f>
        <v>3.6541139900556428E-2</v>
      </c>
      <c r="J146" s="42">
        <f>'OP Claims by DMISID'!J146/'OP Visits by DMISID'!J146</f>
        <v>6.1753905773634502E-2</v>
      </c>
      <c r="K146" s="42">
        <f>'OP Claims by DMISID'!K146/'OP Visits by DMISID'!K146</f>
        <v>4.3480427716280794E-2</v>
      </c>
      <c r="L146" s="6"/>
    </row>
    <row r="147" spans="2:12" x14ac:dyDescent="0.2">
      <c r="B147" s="6" t="str">
        <f>Details2!B1632</f>
        <v>Navy</v>
      </c>
      <c r="C147" s="6" t="str">
        <f>Details2!C1632</f>
        <v>0126</v>
      </c>
      <c r="D147" s="6" t="str">
        <f>Details2!D1632</f>
        <v>NH Bremerton</v>
      </c>
      <c r="E147" s="6" t="str">
        <f>Details2!E1632</f>
        <v>H</v>
      </c>
      <c r="F147" s="42">
        <f>IF($E147="h",'OP Claims by DMISID'!F147/'OP Visits by DMISID'!F147," ")</f>
        <v>0.14312404953291333</v>
      </c>
      <c r="G147" s="42">
        <f>IF($E147="h",'OP Claims by DMISID'!G147/'OP Visits by DMISID'!G147," ")</f>
        <v>0.10037777777777777</v>
      </c>
      <c r="H147" s="42">
        <f>IF($E147="h",'OP Claims by DMISID'!H147/'OP Visits by DMISID'!H147," ")</f>
        <v>0.15562500000000001</v>
      </c>
      <c r="I147" s="42">
        <f>'OP Claims by DMISID'!I147/'OP Visits by DMISID'!I147</f>
        <v>7.7767441860465122E-2</v>
      </c>
      <c r="J147" s="42">
        <f>'OP Claims by DMISID'!J147/'OP Visits by DMISID'!J147</f>
        <v>0.17672996049445647</v>
      </c>
      <c r="K147" s="42" t="e">
        <f>'OP Claims by DMISID'!K147/'OP Visits by DMISID'!K147</f>
        <v>#DIV/0!</v>
      </c>
      <c r="L147" s="6"/>
    </row>
    <row r="148" spans="2:12" x14ac:dyDescent="0.2">
      <c r="B148" s="6" t="str">
        <f>Details2!B1633</f>
        <v>Navy</v>
      </c>
      <c r="C148" s="6" t="str">
        <f>Details2!C1633</f>
        <v>0127</v>
      </c>
      <c r="D148" s="6" t="str">
        <f>Details2!D1633</f>
        <v>NHC Oak Harbor</v>
      </c>
      <c r="E148" s="6" t="str">
        <f>Details2!E1633</f>
        <v>H</v>
      </c>
      <c r="F148" s="42">
        <f>IF($E148="h",'OP Claims by DMISID'!F148/'OP Visits by DMISID'!F148," ")</f>
        <v>8.975256026970295E-2</v>
      </c>
      <c r="G148" s="42">
        <f>IF($E148="h",'OP Claims by DMISID'!G148/'OP Visits by DMISID'!G148," ")</f>
        <v>0.10565602621677388</v>
      </c>
      <c r="H148" s="42">
        <f>IF($E148="h",'OP Claims by DMISID'!H148/'OP Visits by DMISID'!H148," ")</f>
        <v>0.10504074856625414</v>
      </c>
      <c r="I148" s="42">
        <f>'OP Claims by DMISID'!I148/'OP Visits by DMISID'!I148</f>
        <v>7.0846905537459287E-2</v>
      </c>
      <c r="J148" s="42">
        <f>'OP Claims by DMISID'!J148/'OP Visits by DMISID'!J148</f>
        <v>8.4278117788702714E-2</v>
      </c>
      <c r="K148" s="42" t="e">
        <f>'OP Claims by DMISID'!K148/'OP Visits by DMISID'!K148</f>
        <v>#DIV/0!</v>
      </c>
    </row>
    <row r="149" spans="2:12" x14ac:dyDescent="0.2">
      <c r="B149" s="6" t="str">
        <f>Details2!B1634</f>
        <v>Navy</v>
      </c>
      <c r="C149" s="6" t="str">
        <f>Details2!C1634</f>
        <v>0280</v>
      </c>
      <c r="D149" s="6" t="str">
        <f>Details2!D1634</f>
        <v>NHC Hawaii</v>
      </c>
      <c r="E149" s="6" t="str">
        <f>Details2!E1634</f>
        <v>C</v>
      </c>
      <c r="F149" s="42" t="str">
        <f>IF($E149="h",'OP Claims by DMISID'!F149/'OP Visits by DMISID'!F149," ")</f>
        <v xml:space="preserve"> </v>
      </c>
      <c r="G149" s="42" t="str">
        <f>IF($E149="h",'OP Claims by DMISID'!G149/'OP Visits by DMISID'!G149," ")</f>
        <v xml:space="preserve"> </v>
      </c>
      <c r="H149" s="42" t="str">
        <f>IF($E149="h",'OP Claims by DMISID'!H149/'OP Visits by DMISID'!H149," ")</f>
        <v xml:space="preserve"> </v>
      </c>
      <c r="I149" s="42">
        <f>'OP Claims by DMISID'!I149/'OP Visits by DMISID'!I149</f>
        <v>6.4180037507814133E-2</v>
      </c>
      <c r="J149" s="42">
        <f>'OP Claims by DMISID'!J149/'OP Visits by DMISID'!J149</f>
        <v>0.16267541183648565</v>
      </c>
      <c r="K149" s="42">
        <f>'OP Claims by DMISID'!K149/'OP Visits by DMISID'!K149</f>
        <v>4.5101088646967338E-2</v>
      </c>
    </row>
    <row r="150" spans="2:12" x14ac:dyDescent="0.2">
      <c r="B150" s="6" t="str">
        <f>Details2!B1635</f>
        <v>Navy</v>
      </c>
      <c r="C150" s="6" t="str">
        <f>Details2!C1635</f>
        <v>0297</v>
      </c>
      <c r="D150" s="6" t="str">
        <f>Details2!D1635</f>
        <v>NACC New Orleans</v>
      </c>
      <c r="E150" s="6" t="str">
        <f>Details2!E1635</f>
        <v>I</v>
      </c>
      <c r="F150" s="42" t="str">
        <f>IF($E150="h",'OP Claims by DMISID'!F150/'OP Visits by DMISID'!F150," ")</f>
        <v xml:space="preserve"> </v>
      </c>
      <c r="G150" s="42" t="str">
        <f>IF($E150="h",'OP Claims by DMISID'!G150/'OP Visits by DMISID'!G150," ")</f>
        <v xml:space="preserve"> </v>
      </c>
      <c r="H150" s="42" t="str">
        <f>IF($E150="h",'OP Claims by DMISID'!H150/'OP Visits by DMISID'!H150," ")</f>
        <v xml:space="preserve"> </v>
      </c>
      <c r="I150" s="42" t="e">
        <f>'OP Claims by DMISID'!I150/'OP Visits by DMISID'!I150</f>
        <v>#VALUE!</v>
      </c>
      <c r="J150" s="42" t="e">
        <f>'OP Claims by DMISID'!J150/'OP Visits by DMISID'!J150</f>
        <v>#VALUE!</v>
      </c>
      <c r="K150" s="42" t="e">
        <f>'OP Claims by DMISID'!K150/'OP Visits by DMISID'!K150</f>
        <v>#VALUE!</v>
      </c>
    </row>
    <row r="151" spans="2:12" x14ac:dyDescent="0.2">
      <c r="B151" s="6" t="str">
        <f>Details2!B1636</f>
        <v>Navy</v>
      </c>
      <c r="C151" s="6" t="str">
        <f>Details2!C1636</f>
        <v>0306</v>
      </c>
      <c r="D151" s="6" t="str">
        <f>Details2!D1636</f>
        <v>NHC Annapolis</v>
      </c>
      <c r="E151" s="6" t="str">
        <f>Details2!E1636</f>
        <v>C</v>
      </c>
      <c r="F151" s="42" t="str">
        <f>IF($E151="h",'OP Claims by DMISID'!F151/'OP Visits by DMISID'!F151," ")</f>
        <v xml:space="preserve"> </v>
      </c>
      <c r="G151" s="42" t="str">
        <f>IF($E151="h",'OP Claims by DMISID'!G151/'OP Visits by DMISID'!G151," ")</f>
        <v xml:space="preserve"> </v>
      </c>
      <c r="H151" s="42" t="str">
        <f>IF($E151="h",'OP Claims by DMISID'!H151/'OP Visits by DMISID'!H151," ")</f>
        <v xml:space="preserve"> </v>
      </c>
      <c r="I151" s="42">
        <f>'OP Claims by DMISID'!I151/'OP Visits by DMISID'!I151</f>
        <v>6.0984906235706665E-4</v>
      </c>
      <c r="J151" s="42">
        <f>'OP Claims by DMISID'!J151/'OP Visits by DMISID'!J151</f>
        <v>6.022135416666667E-3</v>
      </c>
      <c r="K151" s="42">
        <f>'OP Claims by DMISID'!K151/'OP Visits by DMISID'!K151</f>
        <v>2.0309810671256454E-2</v>
      </c>
      <c r="L151" s="2"/>
    </row>
    <row r="152" spans="2:12" x14ac:dyDescent="0.2">
      <c r="B152" s="6" t="str">
        <f>Details2!B1637</f>
        <v>Navy</v>
      </c>
      <c r="C152" s="6" t="str">
        <f>Details2!C1637</f>
        <v>0321</v>
      </c>
      <c r="D152" s="6" t="str">
        <f>Details2!D1637</f>
        <v>NBHC Portsmouth (NH)</v>
      </c>
      <c r="E152" s="6" t="str">
        <f>Details2!E1637</f>
        <v>C</v>
      </c>
      <c r="F152" s="42" t="str">
        <f>IF($E152="h",'OP Claims by DMISID'!F152/'OP Visits by DMISID'!F152," ")</f>
        <v xml:space="preserve"> </v>
      </c>
      <c r="G152" s="42" t="str">
        <f>IF($E152="h",'OP Claims by DMISID'!G152/'OP Visits by DMISID'!G152," ")</f>
        <v xml:space="preserve"> </v>
      </c>
      <c r="H152" s="42" t="str">
        <f>IF($E152="h",'OP Claims by DMISID'!H152/'OP Visits by DMISID'!H152," ")</f>
        <v xml:space="preserve"> </v>
      </c>
      <c r="I152" s="42" t="e">
        <f>'OP Claims by DMISID'!I152/'OP Visits by DMISID'!I152</f>
        <v>#VALUE!</v>
      </c>
      <c r="J152" s="42" t="e">
        <f>'OP Claims by DMISID'!J152/'OP Visits by DMISID'!J152</f>
        <v>#VALUE!</v>
      </c>
      <c r="K152" s="42" t="e">
        <f>'OP Claims by DMISID'!K152/'OP Visits by DMISID'!K152</f>
        <v>#VALUE!</v>
      </c>
      <c r="L152" s="21"/>
    </row>
    <row r="153" spans="2:12" x14ac:dyDescent="0.2">
      <c r="B153" s="6" t="str">
        <f>Details2!B1638</f>
        <v>Navy</v>
      </c>
      <c r="C153" s="6" t="str">
        <f>Details2!C1638</f>
        <v>0385</v>
      </c>
      <c r="D153" s="6" t="str">
        <f>Details2!D1638</f>
        <v>NHC Quantico</v>
      </c>
      <c r="E153" s="6" t="str">
        <f>Details2!E1638</f>
        <v>C</v>
      </c>
      <c r="F153" s="42" t="str">
        <f>IF($E153="h",'OP Claims by DMISID'!F153/'OP Visits by DMISID'!F153," ")</f>
        <v xml:space="preserve"> </v>
      </c>
      <c r="G153" s="42" t="str">
        <f>IF($E153="h",'OP Claims by DMISID'!G153/'OP Visits by DMISID'!G153," ")</f>
        <v xml:space="preserve"> </v>
      </c>
      <c r="H153" s="42" t="str">
        <f>IF($E153="h",'OP Claims by DMISID'!H153/'OP Visits by DMISID'!H153," ")</f>
        <v xml:space="preserve"> </v>
      </c>
      <c r="I153" s="42">
        <f>'OP Claims by DMISID'!I153/'OP Visits by DMISID'!I153</f>
        <v>7.7859414409474723E-3</v>
      </c>
      <c r="J153" s="42">
        <f>'OP Claims by DMISID'!J153/'OP Visits by DMISID'!J153</f>
        <v>5.0657058075455702E-2</v>
      </c>
      <c r="K153" s="42">
        <f>'OP Claims by DMISID'!K153/'OP Visits by DMISID'!K153</f>
        <v>3.0531201650335224E-2</v>
      </c>
      <c r="L153" s="27"/>
    </row>
    <row r="154" spans="2:12" x14ac:dyDescent="0.2">
      <c r="B154" s="6" t="str">
        <f>Details2!B1639</f>
        <v>Navy</v>
      </c>
      <c r="C154" s="6" t="str">
        <f>Details2!C1639</f>
        <v>0616</v>
      </c>
      <c r="D154" s="6" t="str">
        <f>Details2!D1639</f>
        <v>NH Roosevelt Roads</v>
      </c>
      <c r="E154" s="6" t="str">
        <f>Details2!E1639</f>
        <v>I</v>
      </c>
      <c r="F154" s="42" t="str">
        <f>IF($E154="h",'OP Claims by DMISID'!F154/'OP Visits by DMISID'!F154," ")</f>
        <v xml:space="preserve"> </v>
      </c>
      <c r="G154" s="42" t="str">
        <f>IF($E154="h",'OP Claims by DMISID'!G154/'OP Visits by DMISID'!G154," ")</f>
        <v xml:space="preserve"> </v>
      </c>
      <c r="H154" s="42" t="str">
        <f>IF($E154="h",'OP Claims by DMISID'!H154/'OP Visits by DMISID'!H154," ")</f>
        <v xml:space="preserve"> </v>
      </c>
      <c r="I154" s="42" t="e">
        <f>'OP Claims by DMISID'!I154/'OP Visits by DMISID'!I154</f>
        <v>#VALUE!</v>
      </c>
      <c r="J154" s="42" t="e">
        <f>'OP Claims by DMISID'!J154/'OP Visits by DMISID'!J154</f>
        <v>#VALUE!</v>
      </c>
      <c r="K154" s="42" t="e">
        <f>'OP Claims by DMISID'!K154/'OP Visits by DMISID'!K154</f>
        <v>#VALUE!</v>
      </c>
      <c r="L154" s="2"/>
    </row>
    <row r="155" spans="2:12" x14ac:dyDescent="0.2">
      <c r="B155" s="6" t="str">
        <f>Details2!B1640</f>
        <v>Navy</v>
      </c>
      <c r="C155" s="6" t="str">
        <f>Details2!C1640</f>
        <v>0617</v>
      </c>
      <c r="D155" s="6" t="str">
        <f>Details2!D1640</f>
        <v>Naval Hospital Naples</v>
      </c>
      <c r="E155" s="6" t="str">
        <f>Details2!E1640</f>
        <v>H</v>
      </c>
      <c r="F155" s="42" t="e">
        <f>IF($E155="h",'OP Claims by DMISID'!F155/'OP Visits by DMISID'!F155," ")</f>
        <v>#VALUE!</v>
      </c>
      <c r="G155" s="42" t="e">
        <f>IF($E155="h",'OP Claims by DMISID'!G155/'OP Visits by DMISID'!G155," ")</f>
        <v>#VALUE!</v>
      </c>
      <c r="H155" s="42" t="e">
        <f>IF($E155="h",'OP Claims by DMISID'!H155/'OP Visits by DMISID'!H155," ")</f>
        <v>#VALUE!</v>
      </c>
      <c r="I155" s="42" t="e">
        <f>'OP Claims by DMISID'!I155/'OP Visits by DMISID'!I155</f>
        <v>#VALUE!</v>
      </c>
      <c r="J155" s="42" t="e">
        <f>'OP Claims by DMISID'!J155/'OP Visits by DMISID'!J155</f>
        <v>#VALUE!</v>
      </c>
      <c r="K155" s="42" t="e">
        <f>'OP Claims by DMISID'!K155/'OP Visits by DMISID'!K155</f>
        <v>#VALUE!</v>
      </c>
      <c r="L155" s="2"/>
    </row>
    <row r="156" spans="2:12" x14ac:dyDescent="0.2">
      <c r="B156" s="6" t="str">
        <f>Details2!B1641</f>
        <v>Navy</v>
      </c>
      <c r="C156" s="6" t="str">
        <f>Details2!C1641</f>
        <v>0618</v>
      </c>
      <c r="D156" s="6" t="str">
        <f>Details2!D1641</f>
        <v>Naval Hospital Rota</v>
      </c>
      <c r="E156" s="6" t="str">
        <f>Details2!E1641</f>
        <v>H</v>
      </c>
      <c r="F156" s="42" t="e">
        <f>IF($E156="h",'OP Claims by DMISID'!F156/'OP Visits by DMISID'!F156," ")</f>
        <v>#VALUE!</v>
      </c>
      <c r="G156" s="42" t="e">
        <f>IF($E156="h",'OP Claims by DMISID'!G156/'OP Visits by DMISID'!G156," ")</f>
        <v>#VALUE!</v>
      </c>
      <c r="H156" s="42" t="e">
        <f>IF($E156="h",'OP Claims by DMISID'!H156/'OP Visits by DMISID'!H156," ")</f>
        <v>#VALUE!</v>
      </c>
      <c r="I156" s="42" t="e">
        <f>'OP Claims by DMISID'!I156/'OP Visits by DMISID'!I156</f>
        <v>#VALUE!</v>
      </c>
      <c r="J156" s="42" t="e">
        <f>'OP Claims by DMISID'!J156/'OP Visits by DMISID'!J156</f>
        <v>#VALUE!</v>
      </c>
      <c r="K156" s="42" t="e">
        <f>'OP Claims by DMISID'!K156/'OP Visits by DMISID'!K156</f>
        <v>#VALUE!</v>
      </c>
      <c r="L156" s="2"/>
    </row>
    <row r="157" spans="2:12" x14ac:dyDescent="0.2">
      <c r="B157" s="6" t="str">
        <f>Details2!B1642</f>
        <v>Navy</v>
      </c>
      <c r="C157" s="6" t="str">
        <f>Details2!C1642</f>
        <v>0620</v>
      </c>
      <c r="D157" s="6" t="str">
        <f>Details2!D1642</f>
        <v>NH Guam</v>
      </c>
      <c r="E157" s="6" t="str">
        <f>Details2!E1642</f>
        <v>H</v>
      </c>
      <c r="F157" s="42">
        <f>IF($E157="h",'OP Claims by DMISID'!F157/'OP Visits by DMISID'!F157," ")</f>
        <v>0.11468092141518792</v>
      </c>
      <c r="G157" s="42">
        <f>IF($E157="h",'OP Claims by DMISID'!G157/'OP Visits by DMISID'!G157," ")</f>
        <v>0.1384741816189563</v>
      </c>
      <c r="H157" s="42">
        <f>IF($E157="h",'OP Claims by DMISID'!H157/'OP Visits by DMISID'!H157," ")</f>
        <v>0.17015086935931262</v>
      </c>
      <c r="I157" s="42">
        <f>'OP Claims by DMISID'!I157/'OP Visits by DMISID'!I157</f>
        <v>9.3764971596742176E-3</v>
      </c>
      <c r="J157" s="42">
        <f>'OP Claims by DMISID'!J157/'OP Visits by DMISID'!J157</f>
        <v>0.15219356184384342</v>
      </c>
      <c r="K157" s="42">
        <f>'OP Claims by DMISID'!K157/'OP Visits by DMISID'!K157</f>
        <v>0.18244325767690253</v>
      </c>
      <c r="L157" s="2"/>
    </row>
    <row r="158" spans="2:12" x14ac:dyDescent="0.2">
      <c r="B158" s="6" t="str">
        <f>Details2!B1643</f>
        <v>Navy</v>
      </c>
      <c r="C158" s="6" t="str">
        <f>Details2!C1643</f>
        <v>0621</v>
      </c>
      <c r="D158" s="6" t="str">
        <f>Details2!D1643</f>
        <v>NH Okinawa</v>
      </c>
      <c r="E158" s="6" t="str">
        <f>Details2!E1643</f>
        <v>H</v>
      </c>
      <c r="F158" s="42" t="e">
        <f>IF($E158="h",'OP Claims by DMISID'!F158/'OP Visits by DMISID'!F158," ")</f>
        <v>#VALUE!</v>
      </c>
      <c r="G158" s="42" t="e">
        <f>IF($E158="h",'OP Claims by DMISID'!G158/'OP Visits by DMISID'!G158," ")</f>
        <v>#VALUE!</v>
      </c>
      <c r="H158" s="42" t="e">
        <f>IF($E158="h",'OP Claims by DMISID'!H158/'OP Visits by DMISID'!H158," ")</f>
        <v>#VALUE!</v>
      </c>
      <c r="I158" s="42" t="e">
        <f>'OP Claims by DMISID'!I158/'OP Visits by DMISID'!I158</f>
        <v>#VALUE!</v>
      </c>
      <c r="J158" s="42" t="e">
        <f>'OP Claims by DMISID'!J158/'OP Visits by DMISID'!J158</f>
        <v>#VALUE!</v>
      </c>
      <c r="K158" s="42" t="e">
        <f>'OP Claims by DMISID'!K158/'OP Visits by DMISID'!K158</f>
        <v>#VALUE!</v>
      </c>
      <c r="L158" s="27"/>
    </row>
    <row r="159" spans="2:12" x14ac:dyDescent="0.2">
      <c r="B159" s="6" t="str">
        <f>Details2!B1644</f>
        <v>Navy</v>
      </c>
      <c r="C159" s="6" t="str">
        <f>Details2!C1644</f>
        <v>0622</v>
      </c>
      <c r="D159" s="6" t="str">
        <f>Details2!D1644</f>
        <v>NH Yokosuka</v>
      </c>
      <c r="E159" s="6" t="str">
        <f>Details2!E1644</f>
        <v>H</v>
      </c>
      <c r="F159" s="42" t="e">
        <f>IF($E159="h",'OP Claims by DMISID'!F159/'OP Visits by DMISID'!F159," ")</f>
        <v>#VALUE!</v>
      </c>
      <c r="G159" s="42" t="e">
        <f>IF($E159="h",'OP Claims by DMISID'!G159/'OP Visits by DMISID'!G159," ")</f>
        <v>#VALUE!</v>
      </c>
      <c r="H159" s="42" t="e">
        <f>IF($E159="h",'OP Claims by DMISID'!H159/'OP Visits by DMISID'!H159," ")</f>
        <v>#VALUE!</v>
      </c>
      <c r="I159" s="42" t="e">
        <f>'OP Claims by DMISID'!I159/'OP Visits by DMISID'!I159</f>
        <v>#VALUE!</v>
      </c>
      <c r="J159" s="42" t="e">
        <f>'OP Claims by DMISID'!J159/'OP Visits by DMISID'!J159</f>
        <v>#VALUE!</v>
      </c>
      <c r="K159" s="42" t="e">
        <f>'OP Claims by DMISID'!K159/'OP Visits by DMISID'!K159</f>
        <v>#VALUE!</v>
      </c>
    </row>
    <row r="160" spans="2:12" x14ac:dyDescent="0.2">
      <c r="B160" s="6" t="str">
        <f>Details2!B1645</f>
        <v>Navy</v>
      </c>
      <c r="C160" s="6" t="str">
        <f>Details2!C1645</f>
        <v>0624</v>
      </c>
      <c r="D160" s="6" t="str">
        <f>Details2!D1645</f>
        <v>NH Sigonella</v>
      </c>
      <c r="E160" s="6" t="str">
        <f>Details2!E1645</f>
        <v>H</v>
      </c>
      <c r="F160" s="42" t="e">
        <f>IF($E160="h",'OP Claims by DMISID'!F160/'OP Visits by DMISID'!F160," ")</f>
        <v>#VALUE!</v>
      </c>
      <c r="G160" s="42" t="e">
        <f>IF($E160="h",'OP Claims by DMISID'!G160/'OP Visits by DMISID'!G160," ")</f>
        <v>#VALUE!</v>
      </c>
      <c r="H160" s="42" t="e">
        <f>IF($E160="h",'OP Claims by DMISID'!H160/'OP Visits by DMISID'!H160," ")</f>
        <v>#VALUE!</v>
      </c>
      <c r="I160" s="42" t="e">
        <f>'OP Claims by DMISID'!I160/'OP Visits by DMISID'!I160</f>
        <v>#VALUE!</v>
      </c>
      <c r="J160" s="42" t="e">
        <f>'OP Claims by DMISID'!J160/'OP Visits by DMISID'!J160</f>
        <v>#VALUE!</v>
      </c>
      <c r="K160" s="42" t="e">
        <f>'OP Claims by DMISID'!K160/'OP Visits by DMISID'!K160</f>
        <v>#VALUE!</v>
      </c>
    </row>
    <row r="161" spans="2:11" x14ac:dyDescent="0.2">
      <c r="B161" s="6" t="str">
        <f>Details2!B1646</f>
        <v>NCR MD</v>
      </c>
      <c r="C161" s="6" t="str">
        <f>Details2!C1646</f>
        <v>0067</v>
      </c>
      <c r="D161" s="6" t="str">
        <f>Details2!D1646</f>
        <v>Walter Reed National Military Medical Center</v>
      </c>
      <c r="E161" s="6" t="str">
        <f>Details2!E1646</f>
        <v>H</v>
      </c>
      <c r="F161" s="42">
        <f>IF($E161="h",'OP Claims by DMISID'!F161/'OP Visits by DMISID'!F161," ")</f>
        <v>1.1777777777777778</v>
      </c>
      <c r="G161" s="42">
        <f>IF($E161="h",'OP Claims by DMISID'!G161/'OP Visits by DMISID'!G161," ")</f>
        <v>6.9187520540870462E-2</v>
      </c>
      <c r="H161" s="42">
        <f>IF($E161="h",'OP Claims by DMISID'!H161/'OP Visits by DMISID'!H161," ")</f>
        <v>0.13060243793827347</v>
      </c>
      <c r="I161" s="42">
        <f>'OP Claims by DMISID'!I161/'OP Visits by DMISID'!I161</f>
        <v>7.5849860774493696E-2</v>
      </c>
      <c r="J161" s="42">
        <f>'OP Claims by DMISID'!J161/'OP Visits by DMISID'!J161</f>
        <v>0.28051818634778275</v>
      </c>
      <c r="K161" s="42">
        <f>'OP Claims by DMISID'!K161/'OP Visits by DMISID'!K161</f>
        <v>0.15443139420916116</v>
      </c>
    </row>
    <row r="162" spans="2:11" x14ac:dyDescent="0.2">
      <c r="B162" s="6" t="str">
        <f>Details2!B1647</f>
        <v>NCR MD</v>
      </c>
      <c r="C162" s="6" t="str">
        <f>Details2!C1647</f>
        <v>0123</v>
      </c>
      <c r="D162" s="6" t="str">
        <f>Details2!D1647</f>
        <v>Ft. Belvoir (FT. Belvoir Community Hospital)</v>
      </c>
      <c r="E162" s="6" t="str">
        <f>Details2!E1647</f>
        <v>H</v>
      </c>
      <c r="F162" s="42">
        <f>IF($E162="h",'OP Claims by DMISID'!F162/'OP Visits by DMISID'!F162," ")</f>
        <v>0.18618704331941544</v>
      </c>
      <c r="G162" s="42">
        <f>IF($E162="h",'OP Claims by DMISID'!G162/'OP Visits by DMISID'!G162," ")</f>
        <v>0.18976559983324806</v>
      </c>
      <c r="H162" s="42">
        <f>IF($E162="h",'OP Claims by DMISID'!H162/'OP Visits by DMISID'!H162," ")</f>
        <v>0.18768338223526274</v>
      </c>
      <c r="I162" s="42">
        <f>'OP Claims by DMISID'!I162/'OP Visits by DMISID'!I162</f>
        <v>5.1935145480979814E-2</v>
      </c>
      <c r="J162" s="42">
        <f>'OP Claims by DMISID'!J162/'OP Visits by DMISID'!J162</f>
        <v>7.7115757396874526E-2</v>
      </c>
      <c r="K162" s="42">
        <f>'OP Claims by DMISID'!K162/'OP Visits by DMISID'!K162</f>
        <v>9.6559022076263462E-2</v>
      </c>
    </row>
    <row r="163" spans="2:11" x14ac:dyDescent="0.2">
      <c r="B163" s="6" t="str">
        <f>Details2!B1648</f>
        <v>NCR MD</v>
      </c>
      <c r="C163" s="6" t="str">
        <f>Details2!C1648</f>
        <v>9123</v>
      </c>
      <c r="D163" s="6" t="str">
        <f>Details2!D1648</f>
        <v>CSE Admin</v>
      </c>
      <c r="E163" s="6" t="str">
        <f>Details2!E1648</f>
        <v>NULL</v>
      </c>
      <c r="F163" s="42" t="str">
        <f>IF($E163="h",'OP Claims by DMISID'!F163/'OP Visits by DMISID'!F163," ")</f>
        <v xml:space="preserve"> </v>
      </c>
      <c r="G163" s="42" t="str">
        <f>IF($E163="h",'OP Claims by DMISID'!G163/'OP Visits by DMISID'!G163," ")</f>
        <v xml:space="preserve"> </v>
      </c>
      <c r="H163" s="42" t="str">
        <f>IF($E163="h",'OP Claims by DMISID'!H163/'OP Visits by DMISID'!H163," ")</f>
        <v xml:space="preserve"> </v>
      </c>
      <c r="I163" s="42" t="e">
        <f>'OP Claims by DMISID'!I163/'OP Visits by DMISID'!I163</f>
        <v>#VALUE!</v>
      </c>
      <c r="J163" s="42" t="e">
        <f>'OP Claims by DMISID'!J163/'OP Visits by DMISID'!J163</f>
        <v>#VALUE!</v>
      </c>
      <c r="K163" s="42" t="e">
        <f>'OP Claims by DMISID'!K163/'OP Visits by DMISID'!K163</f>
        <v>#VALUE!</v>
      </c>
    </row>
    <row r="164" spans="2:11" x14ac:dyDescent="0.2">
      <c r="B164" s="6" t="str">
        <f>Details2!B1649</f>
        <v>NCR MD</v>
      </c>
      <c r="C164" s="6" t="str">
        <f>Details2!C1649</f>
        <v>PROV</v>
      </c>
      <c r="D164" s="6" t="str">
        <f>Details2!D1649</f>
        <v>UBO CSE Provider</v>
      </c>
      <c r="E164" s="6" t="str">
        <f>Details2!E1649</f>
        <v>NULL</v>
      </c>
      <c r="F164" s="42" t="str">
        <f>IF($E164="h",'OP Claims by DMISID'!F164/'OP Visits by DMISID'!F164," ")</f>
        <v xml:space="preserve"> </v>
      </c>
      <c r="G164" s="42" t="str">
        <f>IF($E164="h",'OP Claims by DMISID'!G164/'OP Visits by DMISID'!G164," ")</f>
        <v xml:space="preserve"> </v>
      </c>
      <c r="H164" s="42" t="str">
        <f>IF($E164="h",'OP Claims by DMISID'!H164/'OP Visits by DMISID'!H164," ")</f>
        <v xml:space="preserve"> </v>
      </c>
      <c r="I164" s="42" t="e">
        <f>'OP Claims by DMISID'!I164/'OP Visits by DMISID'!I164</f>
        <v>#VALUE!</v>
      </c>
      <c r="J164" s="42" t="e">
        <f>'OP Claims by DMISID'!J164/'OP Visits by DMISID'!J164</f>
        <v>#VALUE!</v>
      </c>
      <c r="K164" s="42" t="e">
        <f>'OP Claims by DMISID'!K164/'OP Visits by DMISID'!K164</f>
        <v>#VALUE!</v>
      </c>
    </row>
  </sheetData>
  <sheetProtection algorithmName="SHA-512" hashValue="JScd6nwrUFp7BxxGl98O9bMwjc9SRhwjvaUlQobqS69R3V9mGrCTNu9aE04UiRgjYmsEGw9YK1YJk58WKaIUYw==" saltValue="EmYAKpXvFYCY0MVvp2wmUg==" spinCount="100000" sheet="1" objects="1" scenarios="1"/>
  <customSheetViews>
    <customSheetView guid="{682B1C7E-A6D1-4384-8662-C567FBAFE5BB}" scale="85">
      <selection activeCell="G133" sqref="G133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>
      <selection activeCell="B2" sqref="B2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D146" sqref="D146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G133" sqref="G133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5">
    <pageSetUpPr autoPageBreaks="0"/>
  </sheetPr>
  <dimension ref="A1:K1651"/>
  <sheetViews>
    <sheetView workbookViewId="0"/>
  </sheetViews>
  <sheetFormatPr defaultRowHeight="12.75" x14ac:dyDescent="0.2"/>
  <sheetData>
    <row r="1" spans="1:11" x14ac:dyDescent="0.2">
      <c r="A1" s="137" t="s">
        <v>311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</row>
    <row r="2" spans="1:11" x14ac:dyDescent="0.2">
      <c r="A2" s="137"/>
      <c r="B2" s="137"/>
      <c r="C2" s="137"/>
      <c r="D2" s="137"/>
      <c r="E2" s="137"/>
      <c r="F2" s="137" t="s">
        <v>496</v>
      </c>
      <c r="G2" s="137" t="s">
        <v>497</v>
      </c>
      <c r="H2" s="137" t="s">
        <v>498</v>
      </c>
      <c r="I2" s="137" t="s">
        <v>499</v>
      </c>
      <c r="J2" s="137" t="s">
        <v>500</v>
      </c>
      <c r="K2" s="137" t="s">
        <v>501</v>
      </c>
    </row>
    <row r="3" spans="1:11" x14ac:dyDescent="0.2">
      <c r="A3" s="137"/>
      <c r="B3" s="137" t="s">
        <v>312</v>
      </c>
      <c r="C3" s="138" t="s">
        <v>8</v>
      </c>
      <c r="D3" s="137" t="s">
        <v>9</v>
      </c>
      <c r="E3" s="137" t="s">
        <v>285</v>
      </c>
      <c r="F3" s="137" t="s">
        <v>313</v>
      </c>
      <c r="G3" s="137" t="s">
        <v>313</v>
      </c>
      <c r="H3" s="137" t="s">
        <v>313</v>
      </c>
      <c r="I3" s="137" t="s">
        <v>313</v>
      </c>
      <c r="J3" s="137" t="s">
        <v>313</v>
      </c>
      <c r="K3" s="137" t="s">
        <v>313</v>
      </c>
    </row>
    <row r="4" spans="1:11" x14ac:dyDescent="0.2">
      <c r="A4" s="137"/>
      <c r="B4" s="137" t="s">
        <v>314</v>
      </c>
      <c r="C4" s="138" t="s">
        <v>342</v>
      </c>
      <c r="D4" s="137" t="s">
        <v>343</v>
      </c>
      <c r="E4" s="137" t="s">
        <v>344</v>
      </c>
      <c r="F4" s="137" t="s">
        <v>315</v>
      </c>
      <c r="G4" s="137" t="s">
        <v>315</v>
      </c>
      <c r="H4" s="137" t="s">
        <v>315</v>
      </c>
      <c r="I4" s="137" t="s">
        <v>315</v>
      </c>
      <c r="J4" s="137" t="s">
        <v>315</v>
      </c>
      <c r="K4" s="137" t="s">
        <v>315</v>
      </c>
    </row>
    <row r="5" spans="1:11" x14ac:dyDescent="0.2">
      <c r="B5" t="s">
        <v>1</v>
      </c>
      <c r="C5" s="2" t="s">
        <v>145</v>
      </c>
      <c r="D5" t="s">
        <v>146</v>
      </c>
      <c r="E5" t="s">
        <v>286</v>
      </c>
      <c r="F5" t="s">
        <v>121</v>
      </c>
      <c r="G5" t="s">
        <v>121</v>
      </c>
      <c r="H5" t="s">
        <v>121</v>
      </c>
      <c r="I5" t="s">
        <v>121</v>
      </c>
      <c r="J5" t="s">
        <v>121</v>
      </c>
      <c r="K5" t="s">
        <v>121</v>
      </c>
    </row>
    <row r="6" spans="1:11" x14ac:dyDescent="0.2">
      <c r="B6" t="s">
        <v>1</v>
      </c>
      <c r="C6" s="2" t="s">
        <v>10</v>
      </c>
      <c r="D6" t="s">
        <v>409</v>
      </c>
      <c r="E6" t="s">
        <v>287</v>
      </c>
      <c r="F6">
        <v>115290.6</v>
      </c>
      <c r="G6">
        <v>241166.62</v>
      </c>
      <c r="H6">
        <v>260402.66</v>
      </c>
      <c r="I6">
        <v>242451.37</v>
      </c>
      <c r="J6">
        <v>174932.47</v>
      </c>
      <c r="K6">
        <v>323812.09999999998</v>
      </c>
    </row>
    <row r="7" spans="1:11" x14ac:dyDescent="0.2">
      <c r="B7" t="s">
        <v>1</v>
      </c>
      <c r="C7" s="2" t="s">
        <v>11</v>
      </c>
      <c r="D7" t="s">
        <v>12</v>
      </c>
      <c r="E7" t="s">
        <v>286</v>
      </c>
      <c r="F7" t="s">
        <v>121</v>
      </c>
      <c r="G7" t="s">
        <v>121</v>
      </c>
      <c r="H7" t="s">
        <v>121</v>
      </c>
      <c r="I7" t="s">
        <v>121</v>
      </c>
      <c r="J7" t="s">
        <v>121</v>
      </c>
      <c r="K7" t="s">
        <v>121</v>
      </c>
    </row>
    <row r="8" spans="1:11" x14ac:dyDescent="0.2">
      <c r="B8" t="s">
        <v>1</v>
      </c>
      <c r="C8" s="2" t="s">
        <v>147</v>
      </c>
      <c r="D8" t="s">
        <v>148</v>
      </c>
      <c r="E8" t="s">
        <v>286</v>
      </c>
      <c r="F8" t="s">
        <v>121</v>
      </c>
      <c r="G8" t="s">
        <v>121</v>
      </c>
      <c r="H8" t="s">
        <v>121</v>
      </c>
      <c r="I8" t="s">
        <v>121</v>
      </c>
      <c r="J8" t="s">
        <v>121</v>
      </c>
      <c r="K8" t="s">
        <v>121</v>
      </c>
    </row>
    <row r="9" spans="1:11" x14ac:dyDescent="0.2">
      <c r="B9" t="s">
        <v>1</v>
      </c>
      <c r="C9" s="2" t="s">
        <v>149</v>
      </c>
      <c r="D9" t="s">
        <v>150</v>
      </c>
      <c r="E9" t="s">
        <v>286</v>
      </c>
      <c r="F9" t="s">
        <v>121</v>
      </c>
      <c r="G9" t="s">
        <v>121</v>
      </c>
      <c r="H9" t="s">
        <v>121</v>
      </c>
      <c r="I9" t="s">
        <v>121</v>
      </c>
      <c r="J9" t="s">
        <v>121</v>
      </c>
      <c r="K9" t="s">
        <v>121</v>
      </c>
    </row>
    <row r="10" spans="1:11" x14ac:dyDescent="0.2">
      <c r="B10" t="s">
        <v>1</v>
      </c>
      <c r="C10" s="2" t="s">
        <v>13</v>
      </c>
      <c r="D10" t="s">
        <v>14</v>
      </c>
      <c r="E10" t="s">
        <v>287</v>
      </c>
      <c r="F10">
        <v>69737.16</v>
      </c>
      <c r="G10">
        <v>127081.09</v>
      </c>
      <c r="H10">
        <v>95822.8</v>
      </c>
      <c r="I10">
        <v>0</v>
      </c>
      <c r="J10">
        <v>104471.53</v>
      </c>
      <c r="K10">
        <v>133796.81</v>
      </c>
    </row>
    <row r="11" spans="1:11" x14ac:dyDescent="0.2">
      <c r="B11" t="s">
        <v>1</v>
      </c>
      <c r="C11" s="2" t="s">
        <v>151</v>
      </c>
      <c r="D11" t="s">
        <v>152</v>
      </c>
      <c r="E11" t="s">
        <v>286</v>
      </c>
      <c r="F11" t="s">
        <v>121</v>
      </c>
      <c r="G11" t="s">
        <v>121</v>
      </c>
      <c r="H11" t="s">
        <v>121</v>
      </c>
      <c r="I11" t="s">
        <v>121</v>
      </c>
      <c r="J11" t="s">
        <v>121</v>
      </c>
      <c r="K11" t="s">
        <v>121</v>
      </c>
    </row>
    <row r="12" spans="1:11" x14ac:dyDescent="0.2">
      <c r="B12" t="s">
        <v>1</v>
      </c>
      <c r="C12" s="2" t="s">
        <v>153</v>
      </c>
      <c r="D12" t="s">
        <v>154</v>
      </c>
      <c r="E12" t="s">
        <v>286</v>
      </c>
      <c r="F12" t="s">
        <v>121</v>
      </c>
      <c r="G12" t="s">
        <v>121</v>
      </c>
      <c r="H12" t="s">
        <v>121</v>
      </c>
      <c r="I12" t="s">
        <v>121</v>
      </c>
      <c r="J12" t="s">
        <v>121</v>
      </c>
      <c r="K12" t="s">
        <v>121</v>
      </c>
    </row>
    <row r="13" spans="1:11" x14ac:dyDescent="0.2">
      <c r="B13" t="s">
        <v>1</v>
      </c>
      <c r="C13" s="2" t="s">
        <v>155</v>
      </c>
      <c r="D13" t="s">
        <v>156</v>
      </c>
      <c r="E13" t="s">
        <v>286</v>
      </c>
      <c r="F13" t="s">
        <v>121</v>
      </c>
      <c r="G13" t="s">
        <v>121</v>
      </c>
      <c r="H13" t="s">
        <v>121</v>
      </c>
      <c r="I13" t="s">
        <v>121</v>
      </c>
      <c r="J13" t="s">
        <v>121</v>
      </c>
      <c r="K13" t="s">
        <v>121</v>
      </c>
    </row>
    <row r="14" spans="1:11" x14ac:dyDescent="0.2">
      <c r="B14" t="s">
        <v>1</v>
      </c>
      <c r="C14" s="2" t="s">
        <v>15</v>
      </c>
      <c r="D14" t="s">
        <v>16</v>
      </c>
      <c r="E14" t="s">
        <v>287</v>
      </c>
      <c r="F14" t="s">
        <v>121</v>
      </c>
      <c r="G14" t="s">
        <v>121</v>
      </c>
      <c r="H14" t="s">
        <v>121</v>
      </c>
      <c r="I14" t="s">
        <v>121</v>
      </c>
      <c r="J14" t="s">
        <v>121</v>
      </c>
      <c r="K14" t="s">
        <v>121</v>
      </c>
    </row>
    <row r="15" spans="1:11" x14ac:dyDescent="0.2">
      <c r="B15" t="s">
        <v>1</v>
      </c>
      <c r="C15" s="2" t="s">
        <v>157</v>
      </c>
      <c r="D15" t="s">
        <v>158</v>
      </c>
      <c r="E15" t="s">
        <v>286</v>
      </c>
      <c r="F15" t="s">
        <v>121</v>
      </c>
      <c r="G15" t="s">
        <v>121</v>
      </c>
      <c r="H15" t="s">
        <v>121</v>
      </c>
      <c r="I15" t="s">
        <v>121</v>
      </c>
      <c r="J15" t="s">
        <v>121</v>
      </c>
      <c r="K15" t="s">
        <v>121</v>
      </c>
    </row>
    <row r="16" spans="1:11" x14ac:dyDescent="0.2">
      <c r="B16" t="s">
        <v>1</v>
      </c>
      <c r="C16" s="2" t="s">
        <v>17</v>
      </c>
      <c r="D16" t="s">
        <v>18</v>
      </c>
      <c r="E16" t="s">
        <v>287</v>
      </c>
      <c r="F16">
        <v>75778.66</v>
      </c>
      <c r="G16">
        <v>30381.67</v>
      </c>
      <c r="H16">
        <v>80809.600000000006</v>
      </c>
      <c r="I16">
        <v>0</v>
      </c>
      <c r="J16">
        <v>0</v>
      </c>
      <c r="K16">
        <v>102619.69</v>
      </c>
    </row>
    <row r="17" spans="2:11" x14ac:dyDescent="0.2">
      <c r="B17" t="s">
        <v>1</v>
      </c>
      <c r="C17" s="2" t="s">
        <v>159</v>
      </c>
      <c r="D17" t="s">
        <v>160</v>
      </c>
      <c r="E17" t="s">
        <v>286</v>
      </c>
      <c r="F17" t="s">
        <v>121</v>
      </c>
      <c r="G17" t="s">
        <v>121</v>
      </c>
      <c r="H17" t="s">
        <v>121</v>
      </c>
      <c r="I17" t="s">
        <v>121</v>
      </c>
      <c r="J17" t="s">
        <v>121</v>
      </c>
      <c r="K17" t="s">
        <v>121</v>
      </c>
    </row>
    <row r="18" spans="2:11" x14ac:dyDescent="0.2">
      <c r="B18" t="s">
        <v>1</v>
      </c>
      <c r="C18" s="2" t="s">
        <v>19</v>
      </c>
      <c r="D18" t="s">
        <v>20</v>
      </c>
      <c r="E18" t="s">
        <v>286</v>
      </c>
      <c r="F18" t="s">
        <v>121</v>
      </c>
      <c r="G18" t="s">
        <v>121</v>
      </c>
      <c r="H18" t="s">
        <v>121</v>
      </c>
      <c r="I18" t="s">
        <v>121</v>
      </c>
      <c r="J18" t="s">
        <v>121</v>
      </c>
      <c r="K18" t="s">
        <v>121</v>
      </c>
    </row>
    <row r="19" spans="2:11" x14ac:dyDescent="0.2">
      <c r="B19" t="s">
        <v>1</v>
      </c>
      <c r="C19" s="2" t="s">
        <v>161</v>
      </c>
      <c r="D19" t="s">
        <v>162</v>
      </c>
      <c r="E19" t="s">
        <v>286</v>
      </c>
      <c r="F19" t="s">
        <v>121</v>
      </c>
      <c r="G19" t="s">
        <v>121</v>
      </c>
      <c r="H19" t="s">
        <v>121</v>
      </c>
      <c r="I19" t="s">
        <v>121</v>
      </c>
      <c r="J19" t="s">
        <v>121</v>
      </c>
      <c r="K19" t="s">
        <v>121</v>
      </c>
    </row>
    <row r="20" spans="2:11" x14ac:dyDescent="0.2">
      <c r="B20" t="s">
        <v>1</v>
      </c>
      <c r="C20" s="2" t="s">
        <v>163</v>
      </c>
      <c r="D20" t="s">
        <v>164</v>
      </c>
      <c r="E20" t="s">
        <v>286</v>
      </c>
      <c r="F20" t="s">
        <v>121</v>
      </c>
      <c r="G20" t="s">
        <v>121</v>
      </c>
      <c r="H20" t="s">
        <v>121</v>
      </c>
      <c r="I20" t="s">
        <v>121</v>
      </c>
      <c r="J20" t="s">
        <v>121</v>
      </c>
      <c r="K20" t="s">
        <v>121</v>
      </c>
    </row>
    <row r="21" spans="2:11" x14ac:dyDescent="0.2">
      <c r="B21" t="s">
        <v>1</v>
      </c>
      <c r="C21" s="2" t="s">
        <v>165</v>
      </c>
      <c r="D21" t="s">
        <v>166</v>
      </c>
      <c r="E21" t="s">
        <v>286</v>
      </c>
      <c r="F21" t="s">
        <v>121</v>
      </c>
      <c r="G21" t="s">
        <v>121</v>
      </c>
      <c r="H21" t="s">
        <v>121</v>
      </c>
      <c r="I21" t="s">
        <v>121</v>
      </c>
      <c r="J21" t="s">
        <v>121</v>
      </c>
      <c r="K21" t="s">
        <v>121</v>
      </c>
    </row>
    <row r="22" spans="2:11" x14ac:dyDescent="0.2">
      <c r="B22" t="s">
        <v>1</v>
      </c>
      <c r="C22" s="2" t="s">
        <v>21</v>
      </c>
      <c r="D22" t="s">
        <v>22</v>
      </c>
      <c r="E22" t="s">
        <v>287</v>
      </c>
      <c r="F22">
        <v>0</v>
      </c>
      <c r="G22">
        <v>5131.58</v>
      </c>
      <c r="H22">
        <v>0</v>
      </c>
      <c r="I22">
        <v>0</v>
      </c>
      <c r="J22">
        <v>0</v>
      </c>
      <c r="K22">
        <v>0</v>
      </c>
    </row>
    <row r="23" spans="2:11" x14ac:dyDescent="0.2">
      <c r="B23" t="s">
        <v>1</v>
      </c>
      <c r="C23" s="2" t="s">
        <v>23</v>
      </c>
      <c r="D23" t="s">
        <v>24</v>
      </c>
      <c r="E23" t="s">
        <v>286</v>
      </c>
      <c r="F23" t="s">
        <v>121</v>
      </c>
      <c r="G23" t="s">
        <v>121</v>
      </c>
      <c r="H23" t="s">
        <v>121</v>
      </c>
      <c r="I23" t="s">
        <v>121</v>
      </c>
      <c r="J23" t="s">
        <v>121</v>
      </c>
      <c r="K23" t="s">
        <v>121</v>
      </c>
    </row>
    <row r="24" spans="2:11" x14ac:dyDescent="0.2">
      <c r="B24" t="s">
        <v>1</v>
      </c>
      <c r="C24" s="2" t="s">
        <v>167</v>
      </c>
      <c r="D24" t="s">
        <v>168</v>
      </c>
      <c r="E24" t="s">
        <v>286</v>
      </c>
      <c r="F24" t="s">
        <v>121</v>
      </c>
      <c r="G24" t="s">
        <v>121</v>
      </c>
      <c r="H24" t="s">
        <v>121</v>
      </c>
      <c r="I24" t="s">
        <v>121</v>
      </c>
      <c r="J24" t="s">
        <v>121</v>
      </c>
      <c r="K24" t="s">
        <v>121</v>
      </c>
    </row>
    <row r="25" spans="2:11" x14ac:dyDescent="0.2">
      <c r="B25" t="s">
        <v>1</v>
      </c>
      <c r="C25" s="2" t="s">
        <v>169</v>
      </c>
      <c r="D25" t="s">
        <v>170</v>
      </c>
      <c r="E25" t="s">
        <v>286</v>
      </c>
      <c r="F25" t="s">
        <v>121</v>
      </c>
      <c r="G25" t="s">
        <v>121</v>
      </c>
      <c r="H25" t="s">
        <v>121</v>
      </c>
      <c r="I25" t="s">
        <v>121</v>
      </c>
      <c r="J25" t="s">
        <v>121</v>
      </c>
      <c r="K25" t="s">
        <v>121</v>
      </c>
    </row>
    <row r="26" spans="2:11" x14ac:dyDescent="0.2">
      <c r="B26" t="s">
        <v>1</v>
      </c>
      <c r="C26" s="2" t="s">
        <v>25</v>
      </c>
      <c r="D26" t="s">
        <v>378</v>
      </c>
      <c r="E26" t="s">
        <v>287</v>
      </c>
      <c r="F26">
        <v>0</v>
      </c>
      <c r="G26">
        <v>0</v>
      </c>
      <c r="H26" t="s">
        <v>121</v>
      </c>
      <c r="I26" t="s">
        <v>121</v>
      </c>
      <c r="J26" t="s">
        <v>121</v>
      </c>
      <c r="K26" t="s">
        <v>121</v>
      </c>
    </row>
    <row r="27" spans="2:11" x14ac:dyDescent="0.2">
      <c r="B27" t="s">
        <v>1</v>
      </c>
      <c r="C27" s="2" t="s">
        <v>26</v>
      </c>
      <c r="D27" t="s">
        <v>27</v>
      </c>
      <c r="E27" t="s">
        <v>287</v>
      </c>
      <c r="F27">
        <v>147185.69</v>
      </c>
      <c r="G27">
        <v>140954.41</v>
      </c>
      <c r="H27">
        <v>223647.87</v>
      </c>
      <c r="I27">
        <v>19567</v>
      </c>
      <c r="J27">
        <v>0</v>
      </c>
      <c r="K27">
        <v>188850.84</v>
      </c>
    </row>
    <row r="28" spans="2:11" x14ac:dyDescent="0.2">
      <c r="B28" t="s">
        <v>1</v>
      </c>
      <c r="C28" s="2" t="s">
        <v>171</v>
      </c>
      <c r="D28" t="s">
        <v>172</v>
      </c>
      <c r="E28" t="s">
        <v>286</v>
      </c>
      <c r="F28" t="s">
        <v>121</v>
      </c>
      <c r="G28" t="s">
        <v>121</v>
      </c>
      <c r="H28" t="s">
        <v>121</v>
      </c>
      <c r="I28" t="s">
        <v>121</v>
      </c>
      <c r="J28" t="s">
        <v>121</v>
      </c>
      <c r="K28" t="s">
        <v>121</v>
      </c>
    </row>
    <row r="29" spans="2:11" x14ac:dyDescent="0.2">
      <c r="B29" t="s">
        <v>1</v>
      </c>
      <c r="C29" s="2" t="s">
        <v>173</v>
      </c>
      <c r="D29" t="s">
        <v>174</v>
      </c>
      <c r="E29" t="s">
        <v>286</v>
      </c>
      <c r="F29" t="s">
        <v>121</v>
      </c>
      <c r="G29" t="s">
        <v>121</v>
      </c>
      <c r="H29" t="s">
        <v>121</v>
      </c>
      <c r="I29" t="s">
        <v>121</v>
      </c>
      <c r="J29" t="s">
        <v>121</v>
      </c>
      <c r="K29" t="s">
        <v>121</v>
      </c>
    </row>
    <row r="30" spans="2:11" x14ac:dyDescent="0.2">
      <c r="B30" t="s">
        <v>1</v>
      </c>
      <c r="C30" s="2" t="s">
        <v>175</v>
      </c>
      <c r="D30" t="s">
        <v>176</v>
      </c>
      <c r="E30" t="s">
        <v>286</v>
      </c>
      <c r="F30" t="s">
        <v>121</v>
      </c>
      <c r="G30" t="s">
        <v>121</v>
      </c>
      <c r="H30" t="s">
        <v>121</v>
      </c>
      <c r="I30" t="s">
        <v>121</v>
      </c>
      <c r="J30" t="s">
        <v>121</v>
      </c>
      <c r="K30" t="s">
        <v>121</v>
      </c>
    </row>
    <row r="31" spans="2:11" x14ac:dyDescent="0.2">
      <c r="B31" t="s">
        <v>1</v>
      </c>
      <c r="C31" s="2" t="s">
        <v>28</v>
      </c>
      <c r="D31" t="s">
        <v>29</v>
      </c>
      <c r="E31" t="s">
        <v>286</v>
      </c>
      <c r="F31" t="s">
        <v>121</v>
      </c>
      <c r="G31" t="s">
        <v>121</v>
      </c>
      <c r="H31" t="s">
        <v>121</v>
      </c>
      <c r="I31" t="s">
        <v>121</v>
      </c>
      <c r="J31" t="s">
        <v>121</v>
      </c>
      <c r="K31" t="s">
        <v>121</v>
      </c>
    </row>
    <row r="32" spans="2:11" x14ac:dyDescent="0.2">
      <c r="B32" t="s">
        <v>1</v>
      </c>
      <c r="C32" s="2" t="s">
        <v>30</v>
      </c>
      <c r="D32" t="s">
        <v>379</v>
      </c>
      <c r="E32" t="s">
        <v>287</v>
      </c>
      <c r="F32">
        <v>163816.07</v>
      </c>
      <c r="G32">
        <v>189310.36</v>
      </c>
      <c r="H32">
        <v>315045.5</v>
      </c>
      <c r="I32">
        <v>0</v>
      </c>
      <c r="J32">
        <v>109542.77</v>
      </c>
      <c r="K32">
        <v>294347.7</v>
      </c>
    </row>
    <row r="33" spans="2:11" x14ac:dyDescent="0.2">
      <c r="B33" t="s">
        <v>1</v>
      </c>
      <c r="C33" s="2" t="s">
        <v>177</v>
      </c>
      <c r="D33" t="s">
        <v>178</v>
      </c>
      <c r="E33" t="s">
        <v>286</v>
      </c>
      <c r="F33" t="s">
        <v>121</v>
      </c>
      <c r="G33" t="s">
        <v>121</v>
      </c>
      <c r="H33" t="s">
        <v>121</v>
      </c>
      <c r="I33" t="s">
        <v>121</v>
      </c>
      <c r="J33" t="s">
        <v>121</v>
      </c>
      <c r="K33" t="s">
        <v>121</v>
      </c>
    </row>
    <row r="34" spans="2:11" x14ac:dyDescent="0.2">
      <c r="B34" t="s">
        <v>1</v>
      </c>
      <c r="C34" s="2" t="s">
        <v>179</v>
      </c>
      <c r="D34" t="s">
        <v>180</v>
      </c>
      <c r="E34" t="s">
        <v>286</v>
      </c>
      <c r="F34" t="s">
        <v>121</v>
      </c>
      <c r="G34" t="s">
        <v>121</v>
      </c>
      <c r="H34" t="s">
        <v>121</v>
      </c>
      <c r="I34" t="s">
        <v>121</v>
      </c>
      <c r="J34" t="s">
        <v>121</v>
      </c>
      <c r="K34" t="s">
        <v>121</v>
      </c>
    </row>
    <row r="35" spans="2:11" x14ac:dyDescent="0.2">
      <c r="B35" t="s">
        <v>1</v>
      </c>
      <c r="C35" s="2" t="s">
        <v>181</v>
      </c>
      <c r="D35" t="s">
        <v>182</v>
      </c>
      <c r="E35" t="s">
        <v>286</v>
      </c>
      <c r="F35" t="s">
        <v>121</v>
      </c>
      <c r="G35" t="s">
        <v>121</v>
      </c>
      <c r="H35" t="s">
        <v>121</v>
      </c>
      <c r="I35" t="s">
        <v>121</v>
      </c>
      <c r="J35" t="s">
        <v>121</v>
      </c>
      <c r="K35" t="s">
        <v>121</v>
      </c>
    </row>
    <row r="36" spans="2:11" x14ac:dyDescent="0.2">
      <c r="B36" t="s">
        <v>1</v>
      </c>
      <c r="C36" s="2" t="s">
        <v>183</v>
      </c>
      <c r="D36" t="s">
        <v>184</v>
      </c>
      <c r="E36" t="s">
        <v>286</v>
      </c>
      <c r="F36" t="s">
        <v>121</v>
      </c>
      <c r="G36" t="s">
        <v>121</v>
      </c>
      <c r="H36" t="s">
        <v>121</v>
      </c>
      <c r="I36" t="s">
        <v>121</v>
      </c>
      <c r="J36" t="s">
        <v>121</v>
      </c>
      <c r="K36" t="s">
        <v>121</v>
      </c>
    </row>
    <row r="37" spans="2:11" x14ac:dyDescent="0.2">
      <c r="B37" t="s">
        <v>1</v>
      </c>
      <c r="C37" s="2" t="s">
        <v>185</v>
      </c>
      <c r="D37" t="s">
        <v>186</v>
      </c>
      <c r="E37" t="s">
        <v>286</v>
      </c>
      <c r="F37" t="s">
        <v>121</v>
      </c>
      <c r="G37" t="s">
        <v>121</v>
      </c>
      <c r="H37" t="s">
        <v>121</v>
      </c>
      <c r="I37" t="s">
        <v>121</v>
      </c>
      <c r="J37" t="s">
        <v>121</v>
      </c>
      <c r="K37" t="s">
        <v>121</v>
      </c>
    </row>
    <row r="38" spans="2:11" x14ac:dyDescent="0.2">
      <c r="B38" t="s">
        <v>1</v>
      </c>
      <c r="C38" s="2" t="s">
        <v>187</v>
      </c>
      <c r="D38" t="s">
        <v>188</v>
      </c>
      <c r="E38" t="s">
        <v>286</v>
      </c>
      <c r="F38" t="s">
        <v>121</v>
      </c>
      <c r="G38" t="s">
        <v>121</v>
      </c>
      <c r="H38" t="s">
        <v>121</v>
      </c>
      <c r="I38" t="s">
        <v>121</v>
      </c>
      <c r="J38" t="s">
        <v>121</v>
      </c>
      <c r="K38" t="s">
        <v>121</v>
      </c>
    </row>
    <row r="39" spans="2:11" x14ac:dyDescent="0.2">
      <c r="B39" t="s">
        <v>1</v>
      </c>
      <c r="C39" s="2" t="s">
        <v>31</v>
      </c>
      <c r="D39" t="s">
        <v>380</v>
      </c>
      <c r="E39" t="s">
        <v>287</v>
      </c>
      <c r="F39">
        <v>214123.63</v>
      </c>
      <c r="G39">
        <v>146756.63</v>
      </c>
      <c r="H39">
        <v>154469.54999999999</v>
      </c>
      <c r="I39">
        <v>31811.97</v>
      </c>
      <c r="J39">
        <v>0</v>
      </c>
      <c r="K39">
        <v>92241.36</v>
      </c>
    </row>
    <row r="40" spans="2:11" x14ac:dyDescent="0.2">
      <c r="B40" t="s">
        <v>1</v>
      </c>
      <c r="C40" s="2" t="s">
        <v>189</v>
      </c>
      <c r="D40" t="s">
        <v>190</v>
      </c>
      <c r="E40" t="s">
        <v>286</v>
      </c>
      <c r="F40" t="s">
        <v>121</v>
      </c>
      <c r="G40" t="s">
        <v>121</v>
      </c>
      <c r="H40" t="s">
        <v>121</v>
      </c>
      <c r="I40" t="s">
        <v>121</v>
      </c>
      <c r="J40" t="s">
        <v>121</v>
      </c>
      <c r="K40" t="s">
        <v>121</v>
      </c>
    </row>
    <row r="41" spans="2:11" x14ac:dyDescent="0.2">
      <c r="B41" t="s">
        <v>1</v>
      </c>
      <c r="C41" s="2" t="s">
        <v>191</v>
      </c>
      <c r="D41" t="s">
        <v>192</v>
      </c>
      <c r="E41" t="s">
        <v>286</v>
      </c>
      <c r="F41" t="s">
        <v>121</v>
      </c>
      <c r="G41" t="s">
        <v>121</v>
      </c>
      <c r="H41" t="s">
        <v>121</v>
      </c>
      <c r="I41" t="s">
        <v>121</v>
      </c>
      <c r="J41" t="s">
        <v>121</v>
      </c>
      <c r="K41" t="s">
        <v>121</v>
      </c>
    </row>
    <row r="42" spans="2:11" x14ac:dyDescent="0.2">
      <c r="B42" t="s">
        <v>1</v>
      </c>
      <c r="C42" s="2" t="s">
        <v>32</v>
      </c>
      <c r="D42" t="s">
        <v>33</v>
      </c>
      <c r="E42" t="s">
        <v>286</v>
      </c>
      <c r="F42" t="s">
        <v>121</v>
      </c>
      <c r="G42" t="s">
        <v>121</v>
      </c>
      <c r="H42" t="s">
        <v>121</v>
      </c>
      <c r="I42" t="s">
        <v>121</v>
      </c>
      <c r="J42" t="s">
        <v>121</v>
      </c>
      <c r="K42" t="s">
        <v>121</v>
      </c>
    </row>
    <row r="43" spans="2:11" x14ac:dyDescent="0.2">
      <c r="B43" t="s">
        <v>1</v>
      </c>
      <c r="C43" s="2" t="s">
        <v>193</v>
      </c>
      <c r="D43" t="s">
        <v>194</v>
      </c>
      <c r="E43" t="s">
        <v>286</v>
      </c>
      <c r="F43" t="s">
        <v>121</v>
      </c>
      <c r="G43" t="s">
        <v>121</v>
      </c>
      <c r="H43" t="s">
        <v>121</v>
      </c>
      <c r="I43" t="s">
        <v>121</v>
      </c>
      <c r="J43" t="s">
        <v>121</v>
      </c>
      <c r="K43" t="s">
        <v>121</v>
      </c>
    </row>
    <row r="44" spans="2:11" x14ac:dyDescent="0.2">
      <c r="B44" t="s">
        <v>1</v>
      </c>
      <c r="C44" s="2" t="s">
        <v>195</v>
      </c>
      <c r="D44" t="s">
        <v>196</v>
      </c>
      <c r="E44" t="s">
        <v>286</v>
      </c>
      <c r="F44" t="s">
        <v>121</v>
      </c>
      <c r="G44" t="s">
        <v>121</v>
      </c>
      <c r="H44" t="s">
        <v>121</v>
      </c>
      <c r="I44" t="s">
        <v>121</v>
      </c>
      <c r="J44" t="s">
        <v>121</v>
      </c>
      <c r="K44" t="s">
        <v>121</v>
      </c>
    </row>
    <row r="45" spans="2:11" x14ac:dyDescent="0.2">
      <c r="B45" t="s">
        <v>1</v>
      </c>
      <c r="C45" s="2" t="s">
        <v>34</v>
      </c>
      <c r="D45" t="s">
        <v>35</v>
      </c>
      <c r="E45" t="s">
        <v>286</v>
      </c>
      <c r="F45" t="s">
        <v>121</v>
      </c>
      <c r="G45" t="s">
        <v>121</v>
      </c>
      <c r="H45" t="s">
        <v>121</v>
      </c>
      <c r="I45" t="s">
        <v>121</v>
      </c>
      <c r="J45" t="s">
        <v>121</v>
      </c>
      <c r="K45" t="s">
        <v>121</v>
      </c>
    </row>
    <row r="46" spans="2:11" x14ac:dyDescent="0.2">
      <c r="B46" t="s">
        <v>1</v>
      </c>
      <c r="C46" s="2" t="s">
        <v>197</v>
      </c>
      <c r="D46" t="s">
        <v>198</v>
      </c>
      <c r="E46" t="s">
        <v>286</v>
      </c>
      <c r="F46" t="s">
        <v>121</v>
      </c>
      <c r="G46" t="s">
        <v>121</v>
      </c>
      <c r="H46" t="s">
        <v>121</v>
      </c>
      <c r="I46" t="s">
        <v>121</v>
      </c>
      <c r="J46" t="s">
        <v>121</v>
      </c>
      <c r="K46" t="s">
        <v>121</v>
      </c>
    </row>
    <row r="47" spans="2:11" x14ac:dyDescent="0.2">
      <c r="B47" t="s">
        <v>1</v>
      </c>
      <c r="C47" s="2" t="s">
        <v>36</v>
      </c>
      <c r="D47" t="s">
        <v>37</v>
      </c>
      <c r="E47" t="s">
        <v>287</v>
      </c>
      <c r="F47">
        <v>-740.56</v>
      </c>
      <c r="G47">
        <v>0</v>
      </c>
      <c r="H47" t="s">
        <v>121</v>
      </c>
      <c r="I47" t="s">
        <v>121</v>
      </c>
      <c r="J47" t="s">
        <v>121</v>
      </c>
      <c r="K47" t="s">
        <v>121</v>
      </c>
    </row>
    <row r="48" spans="2:11" x14ac:dyDescent="0.2">
      <c r="B48" t="s">
        <v>1</v>
      </c>
      <c r="C48" s="2" t="s">
        <v>199</v>
      </c>
      <c r="D48" t="s">
        <v>200</v>
      </c>
      <c r="E48" t="s">
        <v>286</v>
      </c>
      <c r="F48" t="s">
        <v>121</v>
      </c>
      <c r="G48" t="s">
        <v>121</v>
      </c>
      <c r="H48" t="s">
        <v>121</v>
      </c>
      <c r="I48" t="s">
        <v>121</v>
      </c>
      <c r="J48" t="s">
        <v>121</v>
      </c>
      <c r="K48" t="s">
        <v>121</v>
      </c>
    </row>
    <row r="49" spans="2:11" x14ac:dyDescent="0.2">
      <c r="B49" t="s">
        <v>1</v>
      </c>
      <c r="C49" s="2" t="s">
        <v>38</v>
      </c>
      <c r="D49" t="s">
        <v>39</v>
      </c>
      <c r="E49" t="s">
        <v>287</v>
      </c>
      <c r="F49">
        <v>35437.61</v>
      </c>
      <c r="G49">
        <v>46271.21</v>
      </c>
      <c r="H49">
        <v>73249.42</v>
      </c>
      <c r="I49">
        <v>0</v>
      </c>
      <c r="J49">
        <v>0</v>
      </c>
      <c r="K49">
        <v>44340.93</v>
      </c>
    </row>
    <row r="50" spans="2:11" x14ac:dyDescent="0.2">
      <c r="B50" t="s">
        <v>1</v>
      </c>
      <c r="C50" s="2" t="s">
        <v>201</v>
      </c>
      <c r="D50" t="s">
        <v>202</v>
      </c>
      <c r="E50" t="s">
        <v>286</v>
      </c>
      <c r="F50" t="s">
        <v>121</v>
      </c>
      <c r="G50" t="s">
        <v>121</v>
      </c>
      <c r="H50" t="s">
        <v>121</v>
      </c>
      <c r="I50" t="s">
        <v>121</v>
      </c>
      <c r="J50" t="s">
        <v>121</v>
      </c>
      <c r="K50" t="s">
        <v>121</v>
      </c>
    </row>
    <row r="51" spans="2:11" x14ac:dyDescent="0.2">
      <c r="B51" t="s">
        <v>1</v>
      </c>
      <c r="C51" s="2" t="s">
        <v>203</v>
      </c>
      <c r="D51" t="s">
        <v>204</v>
      </c>
      <c r="E51" t="s">
        <v>286</v>
      </c>
      <c r="F51" t="s">
        <v>121</v>
      </c>
      <c r="G51" t="s">
        <v>121</v>
      </c>
      <c r="H51" t="s">
        <v>121</v>
      </c>
      <c r="I51" t="s">
        <v>121</v>
      </c>
      <c r="J51" t="s">
        <v>121</v>
      </c>
      <c r="K51" t="s">
        <v>121</v>
      </c>
    </row>
    <row r="52" spans="2:11" x14ac:dyDescent="0.2">
      <c r="B52" t="s">
        <v>1</v>
      </c>
      <c r="C52" s="2" t="s">
        <v>205</v>
      </c>
      <c r="D52" t="s">
        <v>206</v>
      </c>
      <c r="E52" t="s">
        <v>286</v>
      </c>
      <c r="F52" t="s">
        <v>121</v>
      </c>
      <c r="G52" t="s">
        <v>121</v>
      </c>
      <c r="H52" t="s">
        <v>121</v>
      </c>
      <c r="I52" t="s">
        <v>121</v>
      </c>
      <c r="J52" t="s">
        <v>121</v>
      </c>
      <c r="K52" t="s">
        <v>121</v>
      </c>
    </row>
    <row r="53" spans="2:11" x14ac:dyDescent="0.2">
      <c r="B53" t="s">
        <v>1</v>
      </c>
      <c r="C53" s="2" t="s">
        <v>207</v>
      </c>
      <c r="D53" t="s">
        <v>208</v>
      </c>
      <c r="E53" t="s">
        <v>286</v>
      </c>
      <c r="F53" t="s">
        <v>121</v>
      </c>
      <c r="G53" t="s">
        <v>121</v>
      </c>
      <c r="H53" t="s">
        <v>121</v>
      </c>
      <c r="I53" t="s">
        <v>121</v>
      </c>
      <c r="J53" t="s">
        <v>121</v>
      </c>
      <c r="K53" t="s">
        <v>121</v>
      </c>
    </row>
    <row r="54" spans="2:11" x14ac:dyDescent="0.2">
      <c r="B54" t="s">
        <v>1</v>
      </c>
      <c r="C54" s="2" t="s">
        <v>266</v>
      </c>
      <c r="D54" t="s">
        <v>267</v>
      </c>
      <c r="E54" t="s">
        <v>288</v>
      </c>
      <c r="F54" t="s">
        <v>121</v>
      </c>
      <c r="G54" t="s">
        <v>121</v>
      </c>
      <c r="H54" t="s">
        <v>121</v>
      </c>
      <c r="I54" t="s">
        <v>121</v>
      </c>
      <c r="J54" t="s">
        <v>121</v>
      </c>
      <c r="K54" t="s">
        <v>121</v>
      </c>
    </row>
    <row r="55" spans="2:11" x14ac:dyDescent="0.2">
      <c r="B55" t="s">
        <v>1</v>
      </c>
      <c r="C55" s="2" t="s">
        <v>264</v>
      </c>
      <c r="D55" t="s">
        <v>265</v>
      </c>
      <c r="E55" t="s">
        <v>286</v>
      </c>
      <c r="F55" t="s">
        <v>121</v>
      </c>
      <c r="G55" t="s">
        <v>121</v>
      </c>
      <c r="H55" t="s">
        <v>121</v>
      </c>
      <c r="I55" t="s">
        <v>121</v>
      </c>
      <c r="J55" t="s">
        <v>121</v>
      </c>
      <c r="K55" t="s">
        <v>121</v>
      </c>
    </row>
    <row r="56" spans="2:11" x14ac:dyDescent="0.2">
      <c r="B56" t="s">
        <v>1</v>
      </c>
      <c r="C56" s="2" t="s">
        <v>209</v>
      </c>
      <c r="D56" t="s">
        <v>210</v>
      </c>
      <c r="E56" t="s">
        <v>286</v>
      </c>
      <c r="F56" t="s">
        <v>121</v>
      </c>
      <c r="G56" t="s">
        <v>121</v>
      </c>
      <c r="H56" t="s">
        <v>121</v>
      </c>
      <c r="I56" t="s">
        <v>121</v>
      </c>
      <c r="J56" t="s">
        <v>121</v>
      </c>
      <c r="K56" t="s">
        <v>121</v>
      </c>
    </row>
    <row r="57" spans="2:11" x14ac:dyDescent="0.2">
      <c r="B57" t="s">
        <v>1</v>
      </c>
      <c r="C57" s="2" t="s">
        <v>211</v>
      </c>
      <c r="D57" t="s">
        <v>212</v>
      </c>
      <c r="E57" t="s">
        <v>286</v>
      </c>
      <c r="F57" t="s">
        <v>121</v>
      </c>
      <c r="G57" t="s">
        <v>121</v>
      </c>
      <c r="H57" t="s">
        <v>121</v>
      </c>
      <c r="I57" t="s">
        <v>121</v>
      </c>
      <c r="J57" t="s">
        <v>121</v>
      </c>
      <c r="K57" t="s">
        <v>121</v>
      </c>
    </row>
    <row r="58" spans="2:11" x14ac:dyDescent="0.2">
      <c r="B58" t="s">
        <v>1</v>
      </c>
      <c r="C58" s="2" t="s">
        <v>213</v>
      </c>
      <c r="D58" t="s">
        <v>371</v>
      </c>
      <c r="E58" t="s">
        <v>286</v>
      </c>
      <c r="F58" t="s">
        <v>121</v>
      </c>
      <c r="G58" t="s">
        <v>121</v>
      </c>
      <c r="H58" t="s">
        <v>121</v>
      </c>
      <c r="I58" t="s">
        <v>121</v>
      </c>
      <c r="J58" t="s">
        <v>121</v>
      </c>
      <c r="K58" t="s">
        <v>121</v>
      </c>
    </row>
    <row r="59" spans="2:11" x14ac:dyDescent="0.2">
      <c r="B59" t="s">
        <v>1</v>
      </c>
      <c r="C59" s="2" t="s">
        <v>214</v>
      </c>
      <c r="D59" t="s">
        <v>215</v>
      </c>
      <c r="E59" t="s">
        <v>286</v>
      </c>
      <c r="F59" t="s">
        <v>121</v>
      </c>
      <c r="G59" t="s">
        <v>121</v>
      </c>
      <c r="H59" t="s">
        <v>121</v>
      </c>
      <c r="I59" t="s">
        <v>121</v>
      </c>
      <c r="J59" t="s">
        <v>121</v>
      </c>
      <c r="K59" t="s">
        <v>121</v>
      </c>
    </row>
    <row r="60" spans="2:11" x14ac:dyDescent="0.2">
      <c r="B60" t="s">
        <v>1</v>
      </c>
      <c r="C60" s="2" t="s">
        <v>216</v>
      </c>
      <c r="D60" t="s">
        <v>338</v>
      </c>
      <c r="E60" t="s">
        <v>286</v>
      </c>
      <c r="F60" t="s">
        <v>121</v>
      </c>
      <c r="G60" t="s">
        <v>121</v>
      </c>
      <c r="H60" t="s">
        <v>121</v>
      </c>
      <c r="I60" t="s">
        <v>121</v>
      </c>
      <c r="J60" t="s">
        <v>121</v>
      </c>
      <c r="K60" t="s">
        <v>121</v>
      </c>
    </row>
    <row r="61" spans="2:11" x14ac:dyDescent="0.2">
      <c r="B61" t="s">
        <v>1</v>
      </c>
      <c r="C61" s="2" t="s">
        <v>217</v>
      </c>
      <c r="D61" t="s">
        <v>339</v>
      </c>
      <c r="E61" t="s">
        <v>286</v>
      </c>
      <c r="F61" t="s">
        <v>121</v>
      </c>
      <c r="G61" t="s">
        <v>121</v>
      </c>
      <c r="H61" t="s">
        <v>121</v>
      </c>
      <c r="I61" t="s">
        <v>121</v>
      </c>
      <c r="J61" t="s">
        <v>121</v>
      </c>
      <c r="K61" t="s">
        <v>121</v>
      </c>
    </row>
    <row r="62" spans="2:11" x14ac:dyDescent="0.2">
      <c r="B62" t="s">
        <v>1</v>
      </c>
      <c r="C62" s="2" t="s">
        <v>218</v>
      </c>
      <c r="D62" t="s">
        <v>340</v>
      </c>
      <c r="E62" t="s">
        <v>288</v>
      </c>
      <c r="F62" t="s">
        <v>121</v>
      </c>
      <c r="G62" t="s">
        <v>121</v>
      </c>
      <c r="H62" t="s">
        <v>121</v>
      </c>
      <c r="I62" t="s">
        <v>121</v>
      </c>
      <c r="J62" t="s">
        <v>121</v>
      </c>
      <c r="K62" t="s">
        <v>121</v>
      </c>
    </row>
    <row r="63" spans="2:11" x14ac:dyDescent="0.2">
      <c r="B63" t="s">
        <v>1</v>
      </c>
      <c r="C63" s="2" t="s">
        <v>219</v>
      </c>
      <c r="D63" t="s">
        <v>220</v>
      </c>
      <c r="E63" t="s">
        <v>286</v>
      </c>
      <c r="F63" t="s">
        <v>121</v>
      </c>
      <c r="G63" t="s">
        <v>121</v>
      </c>
      <c r="H63" t="s">
        <v>121</v>
      </c>
      <c r="I63" t="s">
        <v>121</v>
      </c>
      <c r="J63" t="s">
        <v>121</v>
      </c>
      <c r="K63" t="s">
        <v>121</v>
      </c>
    </row>
    <row r="64" spans="2:11" x14ac:dyDescent="0.2">
      <c r="B64" t="s">
        <v>1</v>
      </c>
      <c r="C64" s="2" t="s">
        <v>268</v>
      </c>
      <c r="D64" t="s">
        <v>269</v>
      </c>
      <c r="E64" t="s">
        <v>288</v>
      </c>
      <c r="F64" t="s">
        <v>121</v>
      </c>
      <c r="G64" t="s">
        <v>121</v>
      </c>
      <c r="H64" t="s">
        <v>121</v>
      </c>
      <c r="I64" t="s">
        <v>121</v>
      </c>
      <c r="J64" t="s">
        <v>121</v>
      </c>
      <c r="K64" t="s">
        <v>121</v>
      </c>
    </row>
    <row r="65" spans="2:11" x14ac:dyDescent="0.2">
      <c r="B65" t="s">
        <v>1</v>
      </c>
      <c r="C65" s="2" t="s">
        <v>221</v>
      </c>
      <c r="D65" t="s">
        <v>222</v>
      </c>
      <c r="E65" t="s">
        <v>286</v>
      </c>
      <c r="F65" t="s">
        <v>121</v>
      </c>
      <c r="G65" t="s">
        <v>121</v>
      </c>
      <c r="H65" t="s">
        <v>121</v>
      </c>
      <c r="I65" t="s">
        <v>121</v>
      </c>
      <c r="J65" t="s">
        <v>121</v>
      </c>
      <c r="K65" t="s">
        <v>121</v>
      </c>
    </row>
    <row r="66" spans="2:11" x14ac:dyDescent="0.2">
      <c r="B66" t="s">
        <v>1</v>
      </c>
      <c r="C66" s="2" t="s">
        <v>223</v>
      </c>
      <c r="D66" t="s">
        <v>224</v>
      </c>
      <c r="E66" t="s">
        <v>286</v>
      </c>
      <c r="F66" t="s">
        <v>121</v>
      </c>
      <c r="G66" t="s">
        <v>121</v>
      </c>
      <c r="H66" t="s">
        <v>121</v>
      </c>
      <c r="I66" t="s">
        <v>121</v>
      </c>
      <c r="J66" t="s">
        <v>121</v>
      </c>
      <c r="K66" t="s">
        <v>121</v>
      </c>
    </row>
    <row r="67" spans="2:11" x14ac:dyDescent="0.2">
      <c r="B67" t="s">
        <v>1</v>
      </c>
      <c r="C67" s="2" t="s">
        <v>225</v>
      </c>
      <c r="D67" t="s">
        <v>381</v>
      </c>
      <c r="E67" t="s">
        <v>286</v>
      </c>
      <c r="F67" t="s">
        <v>121</v>
      </c>
      <c r="G67" t="s">
        <v>121</v>
      </c>
      <c r="H67" t="s">
        <v>121</v>
      </c>
      <c r="I67" t="s">
        <v>121</v>
      </c>
      <c r="J67" t="s">
        <v>121</v>
      </c>
      <c r="K67" t="s">
        <v>121</v>
      </c>
    </row>
    <row r="68" spans="2:11" x14ac:dyDescent="0.2">
      <c r="B68" t="s">
        <v>1</v>
      </c>
      <c r="C68" s="2" t="s">
        <v>446</v>
      </c>
      <c r="D68" t="s">
        <v>447</v>
      </c>
      <c r="E68" t="s">
        <v>287</v>
      </c>
      <c r="F68" t="s">
        <v>121</v>
      </c>
      <c r="G68" t="s">
        <v>121</v>
      </c>
      <c r="H68" t="s">
        <v>121</v>
      </c>
      <c r="I68">
        <v>0</v>
      </c>
      <c r="J68">
        <v>0</v>
      </c>
      <c r="K68">
        <v>0</v>
      </c>
    </row>
    <row r="69" spans="2:11" x14ac:dyDescent="0.2">
      <c r="B69" t="s">
        <v>1</v>
      </c>
      <c r="C69" s="2" t="s">
        <v>448</v>
      </c>
      <c r="D69" t="s">
        <v>449</v>
      </c>
      <c r="E69" t="s">
        <v>286</v>
      </c>
      <c r="F69" t="s">
        <v>121</v>
      </c>
      <c r="G69" t="s">
        <v>121</v>
      </c>
      <c r="H69" t="s">
        <v>121</v>
      </c>
      <c r="I69" t="s">
        <v>121</v>
      </c>
      <c r="J69" t="s">
        <v>121</v>
      </c>
      <c r="K69" t="s">
        <v>121</v>
      </c>
    </row>
    <row r="70" spans="2:11" x14ac:dyDescent="0.2">
      <c r="B70" t="s">
        <v>1</v>
      </c>
      <c r="C70" s="2" t="s">
        <v>450</v>
      </c>
      <c r="D70" t="s">
        <v>451</v>
      </c>
      <c r="E70" t="s">
        <v>286</v>
      </c>
      <c r="F70" t="s">
        <v>121</v>
      </c>
      <c r="G70" t="s">
        <v>121</v>
      </c>
      <c r="H70" t="s">
        <v>121</v>
      </c>
      <c r="I70" t="s">
        <v>121</v>
      </c>
      <c r="J70" t="s">
        <v>121</v>
      </c>
      <c r="K70" t="s">
        <v>121</v>
      </c>
    </row>
    <row r="71" spans="2:11" x14ac:dyDescent="0.2">
      <c r="B71" t="s">
        <v>1</v>
      </c>
      <c r="C71" s="2" t="s">
        <v>452</v>
      </c>
      <c r="D71" t="s">
        <v>453</v>
      </c>
      <c r="E71" t="s">
        <v>287</v>
      </c>
      <c r="F71" t="s">
        <v>121</v>
      </c>
      <c r="G71" t="s">
        <v>121</v>
      </c>
      <c r="H71">
        <v>0</v>
      </c>
      <c r="I71">
        <v>0</v>
      </c>
      <c r="J71" t="s">
        <v>121</v>
      </c>
      <c r="K71" t="s">
        <v>121</v>
      </c>
    </row>
    <row r="72" spans="2:11" x14ac:dyDescent="0.2">
      <c r="B72" t="s">
        <v>1</v>
      </c>
      <c r="C72" s="2" t="s">
        <v>454</v>
      </c>
      <c r="D72" t="s">
        <v>455</v>
      </c>
      <c r="E72" t="s">
        <v>287</v>
      </c>
      <c r="F72" t="s">
        <v>121</v>
      </c>
      <c r="G72" t="s">
        <v>121</v>
      </c>
      <c r="H72" t="s">
        <v>121</v>
      </c>
      <c r="I72">
        <v>0</v>
      </c>
      <c r="J72">
        <v>0</v>
      </c>
      <c r="K72">
        <v>0</v>
      </c>
    </row>
    <row r="73" spans="2:11" x14ac:dyDescent="0.2">
      <c r="B73" t="s">
        <v>1</v>
      </c>
      <c r="C73" s="2" t="s">
        <v>456</v>
      </c>
      <c r="D73" t="s">
        <v>457</v>
      </c>
      <c r="E73" t="s">
        <v>287</v>
      </c>
      <c r="F73" t="s">
        <v>121</v>
      </c>
      <c r="G73" t="s">
        <v>121</v>
      </c>
      <c r="H73" t="s">
        <v>121</v>
      </c>
      <c r="I73">
        <v>0</v>
      </c>
      <c r="J73">
        <v>0</v>
      </c>
      <c r="K73">
        <v>0</v>
      </c>
    </row>
    <row r="74" spans="2:11" x14ac:dyDescent="0.2">
      <c r="B74" t="s">
        <v>1</v>
      </c>
      <c r="C74" s="2" t="s">
        <v>458</v>
      </c>
      <c r="D74" t="s">
        <v>459</v>
      </c>
      <c r="E74" t="s">
        <v>286</v>
      </c>
      <c r="F74" t="s">
        <v>121</v>
      </c>
      <c r="G74" t="s">
        <v>121</v>
      </c>
      <c r="H74" t="s">
        <v>121</v>
      </c>
      <c r="I74" t="s">
        <v>121</v>
      </c>
      <c r="J74" t="s">
        <v>121</v>
      </c>
      <c r="K74" t="s">
        <v>121</v>
      </c>
    </row>
    <row r="75" spans="2:11" x14ac:dyDescent="0.2">
      <c r="B75" t="s">
        <v>1</v>
      </c>
      <c r="C75" s="2" t="s">
        <v>460</v>
      </c>
      <c r="D75" t="s">
        <v>461</v>
      </c>
      <c r="E75" t="s">
        <v>286</v>
      </c>
      <c r="F75" t="s">
        <v>121</v>
      </c>
      <c r="G75" t="s">
        <v>121</v>
      </c>
      <c r="H75" t="s">
        <v>121</v>
      </c>
      <c r="I75" t="s">
        <v>121</v>
      </c>
      <c r="J75" t="s">
        <v>121</v>
      </c>
      <c r="K75" t="s">
        <v>121</v>
      </c>
    </row>
    <row r="76" spans="2:11" x14ac:dyDescent="0.2">
      <c r="B76" t="s">
        <v>1</v>
      </c>
      <c r="C76" s="2" t="s">
        <v>462</v>
      </c>
      <c r="D76" t="s">
        <v>463</v>
      </c>
      <c r="E76" t="s">
        <v>286</v>
      </c>
      <c r="F76" t="s">
        <v>121</v>
      </c>
      <c r="G76" t="s">
        <v>121</v>
      </c>
      <c r="H76" t="s">
        <v>121</v>
      </c>
      <c r="I76" t="s">
        <v>121</v>
      </c>
      <c r="J76" t="s">
        <v>121</v>
      </c>
      <c r="K76" t="s">
        <v>121</v>
      </c>
    </row>
    <row r="77" spans="2:11" x14ac:dyDescent="0.2">
      <c r="B77" t="s">
        <v>1</v>
      </c>
      <c r="C77" s="2" t="s">
        <v>464</v>
      </c>
      <c r="D77" t="s">
        <v>465</v>
      </c>
      <c r="E77" t="s">
        <v>286</v>
      </c>
      <c r="F77" t="s">
        <v>121</v>
      </c>
      <c r="G77" t="s">
        <v>121</v>
      </c>
      <c r="H77" t="s">
        <v>121</v>
      </c>
      <c r="I77" t="s">
        <v>121</v>
      </c>
      <c r="J77" t="s">
        <v>121</v>
      </c>
      <c r="K77" t="s">
        <v>121</v>
      </c>
    </row>
    <row r="78" spans="2:11" x14ac:dyDescent="0.2">
      <c r="B78" t="s">
        <v>1</v>
      </c>
      <c r="C78" s="2" t="s">
        <v>466</v>
      </c>
      <c r="D78" t="s">
        <v>467</v>
      </c>
      <c r="E78" t="s">
        <v>286</v>
      </c>
      <c r="F78" t="s">
        <v>121</v>
      </c>
      <c r="G78" t="s">
        <v>121</v>
      </c>
      <c r="H78" t="s">
        <v>121</v>
      </c>
      <c r="I78" t="s">
        <v>121</v>
      </c>
      <c r="J78" t="s">
        <v>121</v>
      </c>
      <c r="K78" t="s">
        <v>121</v>
      </c>
    </row>
    <row r="79" spans="2:11" x14ac:dyDescent="0.2">
      <c r="B79" t="s">
        <v>1</v>
      </c>
      <c r="C79" s="2" t="s">
        <v>468</v>
      </c>
      <c r="D79" t="s">
        <v>469</v>
      </c>
      <c r="E79" t="s">
        <v>287</v>
      </c>
      <c r="F79" t="s">
        <v>121</v>
      </c>
      <c r="G79" t="s">
        <v>121</v>
      </c>
      <c r="H79" t="s">
        <v>121</v>
      </c>
      <c r="I79">
        <v>0</v>
      </c>
      <c r="J79">
        <v>0</v>
      </c>
      <c r="K79" t="s">
        <v>121</v>
      </c>
    </row>
    <row r="80" spans="2:11" x14ac:dyDescent="0.2">
      <c r="B80" t="s">
        <v>1</v>
      </c>
      <c r="C80" s="2" t="s">
        <v>226</v>
      </c>
      <c r="D80" t="s">
        <v>382</v>
      </c>
      <c r="E80" t="s">
        <v>286</v>
      </c>
      <c r="F80" t="s">
        <v>121</v>
      </c>
      <c r="G80" t="s">
        <v>121</v>
      </c>
      <c r="H80" t="s">
        <v>121</v>
      </c>
      <c r="I80" t="s">
        <v>121</v>
      </c>
      <c r="J80" t="s">
        <v>121</v>
      </c>
      <c r="K80" t="s">
        <v>121</v>
      </c>
    </row>
    <row r="81" spans="2:11" x14ac:dyDescent="0.2">
      <c r="B81" t="s">
        <v>1</v>
      </c>
      <c r="C81" s="2" t="s">
        <v>259</v>
      </c>
      <c r="D81" t="s">
        <v>260</v>
      </c>
      <c r="E81" t="s">
        <v>286</v>
      </c>
      <c r="F81" t="s">
        <v>121</v>
      </c>
      <c r="G81" t="s">
        <v>121</v>
      </c>
      <c r="H81" t="s">
        <v>121</v>
      </c>
      <c r="I81" t="s">
        <v>121</v>
      </c>
      <c r="J81" t="s">
        <v>121</v>
      </c>
      <c r="K81" t="s">
        <v>121</v>
      </c>
    </row>
    <row r="82" spans="2:11" x14ac:dyDescent="0.2">
      <c r="B82" t="s">
        <v>289</v>
      </c>
      <c r="C82" s="2" t="s">
        <v>270</v>
      </c>
      <c r="D82" t="s">
        <v>271</v>
      </c>
      <c r="E82" t="s">
        <v>121</v>
      </c>
      <c r="F82" t="s">
        <v>121</v>
      </c>
      <c r="G82" t="s">
        <v>121</v>
      </c>
      <c r="H82" t="s">
        <v>121</v>
      </c>
      <c r="I82" t="s">
        <v>121</v>
      </c>
      <c r="J82" t="s">
        <v>121</v>
      </c>
      <c r="K82" t="s">
        <v>121</v>
      </c>
    </row>
    <row r="83" spans="2:11" x14ac:dyDescent="0.2">
      <c r="B83" t="s">
        <v>2</v>
      </c>
      <c r="C83" s="2" t="s">
        <v>227</v>
      </c>
      <c r="D83" t="s">
        <v>228</v>
      </c>
      <c r="E83" t="s">
        <v>286</v>
      </c>
      <c r="F83" t="s">
        <v>121</v>
      </c>
      <c r="G83" t="s">
        <v>121</v>
      </c>
      <c r="H83" t="s">
        <v>121</v>
      </c>
      <c r="I83" t="s">
        <v>121</v>
      </c>
      <c r="J83" t="s">
        <v>121</v>
      </c>
      <c r="K83" t="s">
        <v>121</v>
      </c>
    </row>
    <row r="84" spans="2:11" x14ac:dyDescent="0.2">
      <c r="B84" t="s">
        <v>2</v>
      </c>
      <c r="C84" s="2" t="s">
        <v>272</v>
      </c>
      <c r="D84" t="s">
        <v>273</v>
      </c>
      <c r="E84" t="s">
        <v>288</v>
      </c>
      <c r="F84" t="s">
        <v>121</v>
      </c>
      <c r="G84" t="s">
        <v>121</v>
      </c>
      <c r="H84" t="s">
        <v>121</v>
      </c>
      <c r="I84" t="s">
        <v>121</v>
      </c>
      <c r="J84" t="s">
        <v>121</v>
      </c>
      <c r="K84" t="s">
        <v>121</v>
      </c>
    </row>
    <row r="85" spans="2:11" x14ac:dyDescent="0.2">
      <c r="B85" t="s">
        <v>2</v>
      </c>
      <c r="C85" s="2" t="s">
        <v>40</v>
      </c>
      <c r="D85" t="s">
        <v>357</v>
      </c>
      <c r="E85" t="s">
        <v>286</v>
      </c>
      <c r="F85" t="s">
        <v>121</v>
      </c>
      <c r="G85" t="s">
        <v>121</v>
      </c>
      <c r="H85" t="s">
        <v>121</v>
      </c>
      <c r="I85" t="s">
        <v>121</v>
      </c>
      <c r="J85" t="s">
        <v>121</v>
      </c>
      <c r="K85" t="s">
        <v>121</v>
      </c>
    </row>
    <row r="86" spans="2:11" x14ac:dyDescent="0.2">
      <c r="B86" t="s">
        <v>2</v>
      </c>
      <c r="C86" s="2" t="s">
        <v>41</v>
      </c>
      <c r="D86" t="s">
        <v>42</v>
      </c>
      <c r="E86" t="s">
        <v>287</v>
      </c>
      <c r="F86">
        <v>69148.259999999995</v>
      </c>
      <c r="G86">
        <v>75303.47</v>
      </c>
      <c r="H86">
        <v>97140.46</v>
      </c>
      <c r="I86">
        <v>17830.09</v>
      </c>
      <c r="J86">
        <v>14594.89</v>
      </c>
      <c r="K86">
        <v>59482.83</v>
      </c>
    </row>
    <row r="87" spans="2:11" x14ac:dyDescent="0.2">
      <c r="B87" t="s">
        <v>2</v>
      </c>
      <c r="C87" s="2" t="s">
        <v>229</v>
      </c>
      <c r="D87" t="s">
        <v>230</v>
      </c>
      <c r="E87" t="s">
        <v>286</v>
      </c>
      <c r="F87" t="s">
        <v>121</v>
      </c>
      <c r="G87" t="s">
        <v>121</v>
      </c>
      <c r="H87" t="s">
        <v>121</v>
      </c>
      <c r="I87" t="s">
        <v>121</v>
      </c>
      <c r="J87" t="s">
        <v>121</v>
      </c>
      <c r="K87" t="s">
        <v>121</v>
      </c>
    </row>
    <row r="88" spans="2:11" x14ac:dyDescent="0.2">
      <c r="B88" t="s">
        <v>2</v>
      </c>
      <c r="C88" s="2" t="s">
        <v>43</v>
      </c>
      <c r="D88" t="s">
        <v>44</v>
      </c>
      <c r="E88" t="s">
        <v>287</v>
      </c>
      <c r="F88">
        <v>72862.100000000006</v>
      </c>
      <c r="G88">
        <v>30424.18</v>
      </c>
      <c r="H88">
        <v>18548.240000000002</v>
      </c>
      <c r="I88">
        <v>141284.78</v>
      </c>
      <c r="J88">
        <v>53277.72</v>
      </c>
      <c r="K88">
        <v>44835.41</v>
      </c>
    </row>
    <row r="89" spans="2:11" x14ac:dyDescent="0.2">
      <c r="B89" t="s">
        <v>2</v>
      </c>
      <c r="C89" s="2" t="s">
        <v>45</v>
      </c>
      <c r="D89" t="s">
        <v>46</v>
      </c>
      <c r="E89" t="s">
        <v>288</v>
      </c>
      <c r="F89">
        <v>78748.7</v>
      </c>
      <c r="G89" t="s">
        <v>121</v>
      </c>
      <c r="H89" t="s">
        <v>121</v>
      </c>
      <c r="I89" t="s">
        <v>121</v>
      </c>
      <c r="J89" t="s">
        <v>121</v>
      </c>
      <c r="K89" t="s">
        <v>121</v>
      </c>
    </row>
    <row r="90" spans="2:11" x14ac:dyDescent="0.2">
      <c r="B90" t="s">
        <v>2</v>
      </c>
      <c r="C90" s="2" t="s">
        <v>47</v>
      </c>
      <c r="D90" t="s">
        <v>470</v>
      </c>
      <c r="E90" t="s">
        <v>287</v>
      </c>
      <c r="F90">
        <v>226450.39</v>
      </c>
      <c r="G90">
        <v>104760.91</v>
      </c>
      <c r="H90">
        <v>333161.51</v>
      </c>
      <c r="I90">
        <v>349828.61</v>
      </c>
      <c r="J90">
        <v>344828.54</v>
      </c>
      <c r="K90">
        <v>124902.7</v>
      </c>
    </row>
    <row r="91" spans="2:11" x14ac:dyDescent="0.2">
      <c r="B91" t="s">
        <v>2</v>
      </c>
      <c r="C91" s="2" t="s">
        <v>48</v>
      </c>
      <c r="D91" t="s">
        <v>471</v>
      </c>
      <c r="E91" t="s">
        <v>287</v>
      </c>
      <c r="F91">
        <v>16009.24</v>
      </c>
      <c r="G91">
        <v>13414.46</v>
      </c>
      <c r="H91">
        <v>4943.4399999999996</v>
      </c>
      <c r="I91">
        <v>41157.21</v>
      </c>
      <c r="J91">
        <v>106272.92</v>
      </c>
      <c r="K91">
        <v>18937.38</v>
      </c>
    </row>
    <row r="92" spans="2:11" x14ac:dyDescent="0.2">
      <c r="B92" t="s">
        <v>2</v>
      </c>
      <c r="C92" s="2" t="s">
        <v>49</v>
      </c>
      <c r="D92" t="s">
        <v>50</v>
      </c>
      <c r="E92" t="s">
        <v>287</v>
      </c>
      <c r="F92">
        <v>27881.16</v>
      </c>
      <c r="G92">
        <v>22186.23</v>
      </c>
      <c r="H92">
        <v>27180.57</v>
      </c>
      <c r="I92">
        <v>42422.44</v>
      </c>
      <c r="J92">
        <v>25293.74</v>
      </c>
      <c r="K92">
        <v>4929.25</v>
      </c>
    </row>
    <row r="93" spans="2:11" x14ac:dyDescent="0.2">
      <c r="B93" t="s">
        <v>2</v>
      </c>
      <c r="C93" s="2" t="s">
        <v>51</v>
      </c>
      <c r="D93" t="s">
        <v>52</v>
      </c>
      <c r="E93" t="s">
        <v>287</v>
      </c>
      <c r="F93">
        <v>1291760.45</v>
      </c>
      <c r="G93">
        <v>245413.65</v>
      </c>
      <c r="H93">
        <v>383510.33</v>
      </c>
      <c r="I93">
        <v>134058</v>
      </c>
      <c r="J93">
        <v>299307.09000000003</v>
      </c>
      <c r="K93">
        <v>351145.47</v>
      </c>
    </row>
    <row r="94" spans="2:11" x14ac:dyDescent="0.2">
      <c r="B94" t="s">
        <v>2</v>
      </c>
      <c r="C94" s="2" t="s">
        <v>53</v>
      </c>
      <c r="D94" t="s">
        <v>54</v>
      </c>
      <c r="E94" t="s">
        <v>287</v>
      </c>
      <c r="F94">
        <v>14819.74</v>
      </c>
      <c r="G94">
        <v>73877.179999999993</v>
      </c>
      <c r="H94">
        <v>44470.01</v>
      </c>
      <c r="I94">
        <v>2808.63</v>
      </c>
      <c r="J94">
        <v>33725.35</v>
      </c>
      <c r="K94">
        <v>8454.43</v>
      </c>
    </row>
    <row r="95" spans="2:11" x14ac:dyDescent="0.2">
      <c r="B95" t="s">
        <v>2</v>
      </c>
      <c r="C95" s="2" t="s">
        <v>124</v>
      </c>
      <c r="D95" t="s">
        <v>122</v>
      </c>
      <c r="E95" t="s">
        <v>286</v>
      </c>
      <c r="F95" t="s">
        <v>121</v>
      </c>
      <c r="G95" t="s">
        <v>121</v>
      </c>
      <c r="H95" t="s">
        <v>121</v>
      </c>
      <c r="I95" t="s">
        <v>121</v>
      </c>
      <c r="J95" t="s">
        <v>121</v>
      </c>
      <c r="K95" t="s">
        <v>121</v>
      </c>
    </row>
    <row r="96" spans="2:11" x14ac:dyDescent="0.2">
      <c r="B96" t="s">
        <v>2</v>
      </c>
      <c r="C96" s="2" t="s">
        <v>55</v>
      </c>
      <c r="D96" t="s">
        <v>56</v>
      </c>
      <c r="E96" t="s">
        <v>287</v>
      </c>
      <c r="F96">
        <v>57214.62</v>
      </c>
      <c r="G96">
        <v>13865.54</v>
      </c>
      <c r="H96">
        <v>14242.78</v>
      </c>
      <c r="I96">
        <v>1260</v>
      </c>
      <c r="J96">
        <v>8724.1299999999992</v>
      </c>
      <c r="K96">
        <v>6209.13</v>
      </c>
    </row>
    <row r="97" spans="2:11" x14ac:dyDescent="0.2">
      <c r="B97" t="s">
        <v>2</v>
      </c>
      <c r="C97" s="2" t="s">
        <v>57</v>
      </c>
      <c r="D97" t="s">
        <v>58</v>
      </c>
      <c r="E97" t="s">
        <v>287</v>
      </c>
      <c r="F97">
        <v>21280.02</v>
      </c>
      <c r="G97">
        <v>5683.68</v>
      </c>
      <c r="H97">
        <v>9353.0300000000007</v>
      </c>
      <c r="I97">
        <v>16334.96</v>
      </c>
      <c r="J97">
        <v>10514.66</v>
      </c>
      <c r="K97">
        <v>0</v>
      </c>
    </row>
    <row r="98" spans="2:11" x14ac:dyDescent="0.2">
      <c r="B98" t="s">
        <v>2</v>
      </c>
      <c r="C98" s="2" t="s">
        <v>59</v>
      </c>
      <c r="D98" t="s">
        <v>60</v>
      </c>
      <c r="E98" t="s">
        <v>287</v>
      </c>
      <c r="F98">
        <v>19951.02</v>
      </c>
      <c r="G98">
        <v>10065.459999999999</v>
      </c>
      <c r="H98">
        <v>7553.15</v>
      </c>
      <c r="I98">
        <v>9805.51</v>
      </c>
      <c r="J98">
        <v>14673.23</v>
      </c>
      <c r="K98">
        <v>23985.26</v>
      </c>
    </row>
    <row r="99" spans="2:11" x14ac:dyDescent="0.2">
      <c r="B99" t="s">
        <v>2</v>
      </c>
      <c r="C99" s="2" t="s">
        <v>231</v>
      </c>
      <c r="D99" t="s">
        <v>232</v>
      </c>
      <c r="E99" t="s">
        <v>286</v>
      </c>
      <c r="F99" t="s">
        <v>121</v>
      </c>
      <c r="G99" t="s">
        <v>121</v>
      </c>
      <c r="H99" t="s">
        <v>121</v>
      </c>
      <c r="I99" t="s">
        <v>121</v>
      </c>
      <c r="J99" t="s">
        <v>121</v>
      </c>
      <c r="K99" t="s">
        <v>121</v>
      </c>
    </row>
    <row r="100" spans="2:11" x14ac:dyDescent="0.2">
      <c r="B100" t="s">
        <v>2</v>
      </c>
      <c r="C100" s="2" t="s">
        <v>61</v>
      </c>
      <c r="D100" t="s">
        <v>62</v>
      </c>
      <c r="E100" t="s">
        <v>287</v>
      </c>
      <c r="F100">
        <v>3524.83</v>
      </c>
      <c r="G100">
        <v>7992.89</v>
      </c>
      <c r="H100">
        <v>7410.44</v>
      </c>
      <c r="I100" t="s">
        <v>121</v>
      </c>
      <c r="J100">
        <v>35249.82</v>
      </c>
      <c r="K100">
        <v>46653.46</v>
      </c>
    </row>
    <row r="101" spans="2:11" x14ac:dyDescent="0.2">
      <c r="B101" t="s">
        <v>2</v>
      </c>
      <c r="C101" s="2" t="s">
        <v>233</v>
      </c>
      <c r="D101" t="s">
        <v>234</v>
      </c>
      <c r="E101" t="s">
        <v>288</v>
      </c>
      <c r="F101" t="s">
        <v>121</v>
      </c>
      <c r="G101" t="s">
        <v>121</v>
      </c>
      <c r="H101" t="s">
        <v>121</v>
      </c>
      <c r="I101" t="s">
        <v>121</v>
      </c>
      <c r="J101" t="s">
        <v>121</v>
      </c>
      <c r="K101" t="s">
        <v>121</v>
      </c>
    </row>
    <row r="102" spans="2:11" x14ac:dyDescent="0.2">
      <c r="B102" t="s">
        <v>2</v>
      </c>
      <c r="C102" s="2" t="s">
        <v>63</v>
      </c>
      <c r="D102" t="s">
        <v>64</v>
      </c>
      <c r="E102" t="s">
        <v>287</v>
      </c>
      <c r="F102">
        <v>15251.37</v>
      </c>
      <c r="G102">
        <v>1184</v>
      </c>
      <c r="H102">
        <v>1710.01</v>
      </c>
      <c r="I102">
        <v>0</v>
      </c>
      <c r="J102">
        <v>0</v>
      </c>
      <c r="K102">
        <v>-7779.59</v>
      </c>
    </row>
    <row r="103" spans="2:11" x14ac:dyDescent="0.2">
      <c r="B103" t="s">
        <v>2</v>
      </c>
      <c r="C103" s="2" t="s">
        <v>65</v>
      </c>
      <c r="D103" t="s">
        <v>66</v>
      </c>
      <c r="E103" t="s">
        <v>287</v>
      </c>
      <c r="F103">
        <v>259773.93</v>
      </c>
      <c r="G103">
        <v>308324.76</v>
      </c>
      <c r="H103">
        <v>237895.14</v>
      </c>
      <c r="I103">
        <v>248255.44</v>
      </c>
      <c r="J103">
        <v>31794.77</v>
      </c>
      <c r="K103">
        <v>295053.44</v>
      </c>
    </row>
    <row r="104" spans="2:11" x14ac:dyDescent="0.2">
      <c r="B104" t="s">
        <v>2</v>
      </c>
      <c r="C104" s="2" t="s">
        <v>67</v>
      </c>
      <c r="D104" t="s">
        <v>68</v>
      </c>
      <c r="E104" t="s">
        <v>287</v>
      </c>
      <c r="F104">
        <v>67283.320000000007</v>
      </c>
      <c r="G104">
        <v>16855.43</v>
      </c>
      <c r="H104">
        <v>15157.05</v>
      </c>
      <c r="I104">
        <v>310.89</v>
      </c>
      <c r="J104">
        <v>9562.32</v>
      </c>
      <c r="K104">
        <v>0</v>
      </c>
    </row>
    <row r="105" spans="2:11" x14ac:dyDescent="0.2">
      <c r="B105" t="s">
        <v>2</v>
      </c>
      <c r="C105" s="2" t="s">
        <v>69</v>
      </c>
      <c r="D105" t="s">
        <v>70</v>
      </c>
      <c r="E105" t="s">
        <v>287</v>
      </c>
      <c r="F105">
        <v>10402.26</v>
      </c>
      <c r="G105">
        <v>0</v>
      </c>
      <c r="H105">
        <v>0</v>
      </c>
      <c r="I105">
        <v>0</v>
      </c>
      <c r="J105">
        <v>0</v>
      </c>
      <c r="K105">
        <v>0</v>
      </c>
    </row>
    <row r="106" spans="2:11" x14ac:dyDescent="0.2">
      <c r="B106" t="s">
        <v>2</v>
      </c>
      <c r="C106" s="2" t="s">
        <v>71</v>
      </c>
      <c r="D106" t="s">
        <v>72</v>
      </c>
      <c r="E106" t="s">
        <v>287</v>
      </c>
      <c r="F106">
        <v>198868.77</v>
      </c>
      <c r="G106">
        <v>160365.24</v>
      </c>
      <c r="H106">
        <v>93194.3</v>
      </c>
      <c r="I106">
        <v>79598.23</v>
      </c>
      <c r="J106">
        <v>150949.1</v>
      </c>
      <c r="K106">
        <v>280544.21000000002</v>
      </c>
    </row>
    <row r="107" spans="2:11" x14ac:dyDescent="0.2">
      <c r="B107" t="s">
        <v>2</v>
      </c>
      <c r="C107" s="2" t="s">
        <v>73</v>
      </c>
      <c r="D107" t="s">
        <v>430</v>
      </c>
      <c r="E107" t="s">
        <v>287</v>
      </c>
      <c r="F107">
        <v>1380350.59</v>
      </c>
      <c r="G107">
        <v>1477312.8</v>
      </c>
      <c r="H107">
        <v>1103405.31</v>
      </c>
      <c r="I107">
        <v>567761.75</v>
      </c>
      <c r="J107">
        <v>970584.82</v>
      </c>
      <c r="K107">
        <v>1769440.3</v>
      </c>
    </row>
    <row r="108" spans="2:11" x14ac:dyDescent="0.2">
      <c r="B108" t="s">
        <v>2</v>
      </c>
      <c r="C108" s="2" t="s">
        <v>74</v>
      </c>
      <c r="D108" t="s">
        <v>358</v>
      </c>
      <c r="E108" t="s">
        <v>287</v>
      </c>
      <c r="F108">
        <v>120409.96</v>
      </c>
      <c r="G108">
        <v>102095.62</v>
      </c>
      <c r="H108">
        <v>92227.85</v>
      </c>
      <c r="I108">
        <v>29312.1</v>
      </c>
      <c r="J108">
        <v>65693.77</v>
      </c>
      <c r="K108">
        <v>198561.7</v>
      </c>
    </row>
    <row r="109" spans="2:11" x14ac:dyDescent="0.2">
      <c r="B109" t="s">
        <v>2</v>
      </c>
      <c r="C109" s="2" t="s">
        <v>75</v>
      </c>
      <c r="D109" t="s">
        <v>359</v>
      </c>
      <c r="E109" t="s">
        <v>287</v>
      </c>
      <c r="F109" t="s">
        <v>121</v>
      </c>
      <c r="G109" t="s">
        <v>121</v>
      </c>
      <c r="H109" t="s">
        <v>121</v>
      </c>
      <c r="I109" t="s">
        <v>121</v>
      </c>
      <c r="J109" t="s">
        <v>121</v>
      </c>
      <c r="K109" t="s">
        <v>121</v>
      </c>
    </row>
    <row r="110" spans="2:11" x14ac:dyDescent="0.2">
      <c r="B110" t="s">
        <v>2</v>
      </c>
      <c r="C110" s="2" t="s">
        <v>235</v>
      </c>
      <c r="D110" t="s">
        <v>236</v>
      </c>
      <c r="E110" t="s">
        <v>286</v>
      </c>
      <c r="F110" t="s">
        <v>121</v>
      </c>
      <c r="G110" t="s">
        <v>121</v>
      </c>
      <c r="H110" t="s">
        <v>121</v>
      </c>
      <c r="I110" t="s">
        <v>121</v>
      </c>
      <c r="J110" t="s">
        <v>121</v>
      </c>
      <c r="K110" t="s">
        <v>121</v>
      </c>
    </row>
    <row r="111" spans="2:11" x14ac:dyDescent="0.2">
      <c r="B111" t="s">
        <v>2</v>
      </c>
      <c r="C111" s="2" t="s">
        <v>77</v>
      </c>
      <c r="D111" t="s">
        <v>78</v>
      </c>
      <c r="E111" t="s">
        <v>287</v>
      </c>
      <c r="F111">
        <v>697054.28</v>
      </c>
      <c r="G111">
        <v>722060.2</v>
      </c>
      <c r="H111">
        <v>1042274.73</v>
      </c>
      <c r="I111">
        <v>885727.97</v>
      </c>
      <c r="J111">
        <v>829579.96</v>
      </c>
      <c r="K111">
        <v>907790.29</v>
      </c>
    </row>
    <row r="112" spans="2:11" x14ac:dyDescent="0.2">
      <c r="B112" t="s">
        <v>2</v>
      </c>
      <c r="C112" s="2" t="s">
        <v>79</v>
      </c>
      <c r="D112" t="s">
        <v>80</v>
      </c>
      <c r="E112" t="s">
        <v>287</v>
      </c>
      <c r="F112">
        <v>0</v>
      </c>
      <c r="G112">
        <v>0</v>
      </c>
      <c r="H112">
        <v>0</v>
      </c>
      <c r="I112">
        <v>18.850000000000001</v>
      </c>
      <c r="J112">
        <v>3631.28</v>
      </c>
      <c r="K112">
        <v>0</v>
      </c>
    </row>
    <row r="113" spans="2:11" x14ac:dyDescent="0.2">
      <c r="B113" t="s">
        <v>2</v>
      </c>
      <c r="C113" s="2" t="s">
        <v>237</v>
      </c>
      <c r="D113" t="s">
        <v>238</v>
      </c>
      <c r="E113" t="s">
        <v>288</v>
      </c>
      <c r="F113" t="s">
        <v>121</v>
      </c>
      <c r="G113" t="s">
        <v>121</v>
      </c>
      <c r="H113" t="s">
        <v>121</v>
      </c>
      <c r="I113" t="s">
        <v>121</v>
      </c>
      <c r="J113" t="s">
        <v>121</v>
      </c>
      <c r="K113" t="s">
        <v>121</v>
      </c>
    </row>
    <row r="114" spans="2:11" x14ac:dyDescent="0.2">
      <c r="B114" t="s">
        <v>2</v>
      </c>
      <c r="C114" s="2" t="s">
        <v>261</v>
      </c>
      <c r="D114" t="s">
        <v>262</v>
      </c>
      <c r="E114" t="s">
        <v>288</v>
      </c>
      <c r="F114" t="s">
        <v>121</v>
      </c>
      <c r="G114" t="s">
        <v>121</v>
      </c>
      <c r="H114" t="s">
        <v>121</v>
      </c>
      <c r="I114" t="s">
        <v>121</v>
      </c>
      <c r="J114" t="s">
        <v>121</v>
      </c>
      <c r="K114" t="s">
        <v>121</v>
      </c>
    </row>
    <row r="115" spans="2:11" x14ac:dyDescent="0.2">
      <c r="B115" t="s">
        <v>2</v>
      </c>
      <c r="C115" s="2" t="s">
        <v>274</v>
      </c>
      <c r="D115" t="s">
        <v>275</v>
      </c>
      <c r="E115" t="s">
        <v>288</v>
      </c>
      <c r="F115" t="s">
        <v>121</v>
      </c>
      <c r="G115" t="s">
        <v>121</v>
      </c>
      <c r="H115" t="s">
        <v>121</v>
      </c>
      <c r="I115" t="s">
        <v>121</v>
      </c>
      <c r="J115" t="s">
        <v>121</v>
      </c>
      <c r="K115" t="s">
        <v>121</v>
      </c>
    </row>
    <row r="116" spans="2:11" x14ac:dyDescent="0.2">
      <c r="B116" t="s">
        <v>2</v>
      </c>
      <c r="C116" s="2" t="s">
        <v>239</v>
      </c>
      <c r="D116" t="s">
        <v>240</v>
      </c>
      <c r="E116" t="s">
        <v>288</v>
      </c>
      <c r="F116" t="s">
        <v>121</v>
      </c>
      <c r="G116" t="s">
        <v>121</v>
      </c>
      <c r="H116" t="s">
        <v>121</v>
      </c>
      <c r="I116" t="s">
        <v>121</v>
      </c>
      <c r="J116" t="s">
        <v>121</v>
      </c>
      <c r="K116" t="s">
        <v>121</v>
      </c>
    </row>
    <row r="117" spans="2:11" x14ac:dyDescent="0.2">
      <c r="B117" t="s">
        <v>2</v>
      </c>
      <c r="C117" s="2" t="s">
        <v>241</v>
      </c>
      <c r="D117" t="s">
        <v>242</v>
      </c>
      <c r="E117" t="s">
        <v>288</v>
      </c>
      <c r="F117" t="s">
        <v>121</v>
      </c>
      <c r="G117" t="s">
        <v>121</v>
      </c>
      <c r="H117" t="s">
        <v>121</v>
      </c>
      <c r="I117" t="s">
        <v>121</v>
      </c>
      <c r="J117" t="s">
        <v>121</v>
      </c>
      <c r="K117" t="s">
        <v>121</v>
      </c>
    </row>
    <row r="118" spans="2:11" x14ac:dyDescent="0.2">
      <c r="B118" t="s">
        <v>2</v>
      </c>
      <c r="C118" s="2" t="s">
        <v>243</v>
      </c>
      <c r="D118" t="s">
        <v>244</v>
      </c>
      <c r="E118" t="s">
        <v>286</v>
      </c>
      <c r="F118" t="s">
        <v>121</v>
      </c>
      <c r="G118" t="s">
        <v>121</v>
      </c>
      <c r="H118" t="s">
        <v>121</v>
      </c>
      <c r="I118" t="s">
        <v>121</v>
      </c>
      <c r="J118" t="s">
        <v>121</v>
      </c>
      <c r="K118" t="s">
        <v>121</v>
      </c>
    </row>
    <row r="119" spans="2:11" x14ac:dyDescent="0.2">
      <c r="B119" t="s">
        <v>2</v>
      </c>
      <c r="C119" s="2" t="s">
        <v>276</v>
      </c>
      <c r="D119" t="s">
        <v>277</v>
      </c>
      <c r="E119" t="s">
        <v>288</v>
      </c>
      <c r="F119" t="s">
        <v>121</v>
      </c>
      <c r="G119" t="s">
        <v>121</v>
      </c>
      <c r="H119" t="s">
        <v>121</v>
      </c>
      <c r="I119" t="s">
        <v>121</v>
      </c>
      <c r="J119" t="s">
        <v>121</v>
      </c>
      <c r="K119" t="s">
        <v>121</v>
      </c>
    </row>
    <row r="120" spans="2:11" x14ac:dyDescent="0.2">
      <c r="B120" t="s">
        <v>2</v>
      </c>
      <c r="C120" s="2" t="s">
        <v>278</v>
      </c>
      <c r="D120" t="s">
        <v>279</v>
      </c>
      <c r="E120" t="s">
        <v>286</v>
      </c>
      <c r="F120" t="s">
        <v>121</v>
      </c>
      <c r="G120" t="s">
        <v>121</v>
      </c>
      <c r="H120" t="s">
        <v>121</v>
      </c>
      <c r="I120" t="s">
        <v>121</v>
      </c>
      <c r="J120" t="s">
        <v>121</v>
      </c>
      <c r="K120" t="s">
        <v>121</v>
      </c>
    </row>
    <row r="121" spans="2:11" x14ac:dyDescent="0.2">
      <c r="B121" t="s">
        <v>2</v>
      </c>
      <c r="C121" s="2" t="s">
        <v>245</v>
      </c>
      <c r="D121" t="s">
        <v>246</v>
      </c>
      <c r="E121" t="s">
        <v>286</v>
      </c>
      <c r="F121" t="s">
        <v>121</v>
      </c>
      <c r="G121" t="s">
        <v>121</v>
      </c>
      <c r="H121" t="s">
        <v>121</v>
      </c>
      <c r="I121" t="s">
        <v>121</v>
      </c>
      <c r="J121" t="s">
        <v>121</v>
      </c>
      <c r="K121" t="s">
        <v>121</v>
      </c>
    </row>
    <row r="122" spans="2:11" x14ac:dyDescent="0.2">
      <c r="B122" t="s">
        <v>2</v>
      </c>
      <c r="C122" s="2" t="s">
        <v>247</v>
      </c>
      <c r="D122" t="s">
        <v>248</v>
      </c>
      <c r="E122" t="s">
        <v>288</v>
      </c>
      <c r="F122" t="s">
        <v>121</v>
      </c>
      <c r="G122" t="s">
        <v>121</v>
      </c>
      <c r="H122" t="s">
        <v>121</v>
      </c>
      <c r="I122" t="s">
        <v>121</v>
      </c>
      <c r="J122" t="s">
        <v>121</v>
      </c>
      <c r="K122" t="s">
        <v>121</v>
      </c>
    </row>
    <row r="123" spans="2:11" x14ac:dyDescent="0.2">
      <c r="B123" t="s">
        <v>2</v>
      </c>
      <c r="C123" s="2" t="s">
        <v>280</v>
      </c>
      <c r="D123" t="s">
        <v>281</v>
      </c>
      <c r="E123" t="s">
        <v>288</v>
      </c>
      <c r="F123" t="s">
        <v>121</v>
      </c>
      <c r="G123" t="s">
        <v>121</v>
      </c>
      <c r="H123" t="s">
        <v>121</v>
      </c>
      <c r="I123" t="s">
        <v>121</v>
      </c>
      <c r="J123" t="s">
        <v>121</v>
      </c>
      <c r="K123" t="s">
        <v>121</v>
      </c>
    </row>
    <row r="124" spans="2:11" x14ac:dyDescent="0.2">
      <c r="B124" t="s">
        <v>2</v>
      </c>
      <c r="C124" s="2" t="s">
        <v>282</v>
      </c>
      <c r="D124" t="s">
        <v>283</v>
      </c>
      <c r="E124" t="s">
        <v>288</v>
      </c>
      <c r="F124" t="s">
        <v>121</v>
      </c>
      <c r="G124" t="s">
        <v>121</v>
      </c>
      <c r="H124" t="s">
        <v>121</v>
      </c>
      <c r="I124" t="s">
        <v>121</v>
      </c>
      <c r="J124" t="s">
        <v>121</v>
      </c>
      <c r="K124" t="s">
        <v>121</v>
      </c>
    </row>
    <row r="125" spans="2:11" x14ac:dyDescent="0.2">
      <c r="B125" t="s">
        <v>2</v>
      </c>
      <c r="C125" s="2" t="s">
        <v>81</v>
      </c>
      <c r="D125" t="s">
        <v>386</v>
      </c>
      <c r="E125" t="s">
        <v>288</v>
      </c>
      <c r="F125" t="s">
        <v>121</v>
      </c>
      <c r="G125" t="s">
        <v>121</v>
      </c>
      <c r="H125" t="s">
        <v>121</v>
      </c>
      <c r="I125" t="s">
        <v>121</v>
      </c>
      <c r="J125" t="s">
        <v>121</v>
      </c>
      <c r="K125" t="s">
        <v>121</v>
      </c>
    </row>
    <row r="126" spans="2:11" x14ac:dyDescent="0.2">
      <c r="B126" t="s">
        <v>2</v>
      </c>
      <c r="C126" s="2" t="s">
        <v>82</v>
      </c>
      <c r="D126" t="s">
        <v>83</v>
      </c>
      <c r="E126" t="s">
        <v>287</v>
      </c>
      <c r="F126">
        <v>438290.4</v>
      </c>
      <c r="G126">
        <v>307438.28000000003</v>
      </c>
      <c r="H126">
        <v>96375.039999999994</v>
      </c>
      <c r="I126">
        <v>121588.38</v>
      </c>
      <c r="J126">
        <v>23434.94</v>
      </c>
      <c r="K126">
        <v>281096.38</v>
      </c>
    </row>
    <row r="127" spans="2:11" x14ac:dyDescent="0.2">
      <c r="B127" t="s">
        <v>2</v>
      </c>
      <c r="C127" s="2" t="s">
        <v>84</v>
      </c>
      <c r="D127" t="s">
        <v>383</v>
      </c>
      <c r="E127" t="s">
        <v>286</v>
      </c>
      <c r="F127" t="s">
        <v>121</v>
      </c>
      <c r="G127" t="s">
        <v>121</v>
      </c>
      <c r="H127" t="s">
        <v>121</v>
      </c>
      <c r="I127" t="s">
        <v>121</v>
      </c>
      <c r="J127" t="s">
        <v>121</v>
      </c>
      <c r="K127" t="s">
        <v>121</v>
      </c>
    </row>
    <row r="128" spans="2:11" x14ac:dyDescent="0.2">
      <c r="B128" t="s">
        <v>2</v>
      </c>
      <c r="C128" s="2" t="s">
        <v>284</v>
      </c>
      <c r="D128" t="s">
        <v>412</v>
      </c>
      <c r="E128" t="s">
        <v>286</v>
      </c>
      <c r="F128" t="s">
        <v>121</v>
      </c>
      <c r="G128" t="s">
        <v>121</v>
      </c>
      <c r="H128" t="s">
        <v>121</v>
      </c>
      <c r="I128" t="s">
        <v>121</v>
      </c>
      <c r="J128" t="s">
        <v>121</v>
      </c>
      <c r="K128" t="s">
        <v>121</v>
      </c>
    </row>
    <row r="129" spans="2:11" x14ac:dyDescent="0.2">
      <c r="B129" t="s">
        <v>2</v>
      </c>
      <c r="C129" s="2" t="s">
        <v>85</v>
      </c>
      <c r="D129" t="s">
        <v>384</v>
      </c>
      <c r="E129" t="s">
        <v>287</v>
      </c>
      <c r="F129">
        <v>8321</v>
      </c>
      <c r="G129">
        <v>10929.14</v>
      </c>
      <c r="H129">
        <v>0</v>
      </c>
      <c r="I129">
        <v>0</v>
      </c>
      <c r="J129">
        <v>33049.379999999997</v>
      </c>
      <c r="K129">
        <v>5849.93</v>
      </c>
    </row>
    <row r="130" spans="2:11" x14ac:dyDescent="0.2">
      <c r="B130" t="s">
        <v>3</v>
      </c>
      <c r="C130" s="2" t="s">
        <v>86</v>
      </c>
      <c r="D130" t="s">
        <v>87</v>
      </c>
      <c r="E130" t="s">
        <v>287</v>
      </c>
      <c r="F130">
        <v>16702.46</v>
      </c>
      <c r="G130">
        <v>33109.51</v>
      </c>
      <c r="H130">
        <v>72514.47</v>
      </c>
      <c r="I130">
        <v>25573.200000000001</v>
      </c>
      <c r="J130">
        <v>88323.72</v>
      </c>
      <c r="K130">
        <v>21081.7</v>
      </c>
    </row>
    <row r="131" spans="2:11" x14ac:dyDescent="0.2">
      <c r="B131" t="s">
        <v>3</v>
      </c>
      <c r="C131" s="2" t="s">
        <v>88</v>
      </c>
      <c r="D131" t="s">
        <v>502</v>
      </c>
      <c r="E131" t="s">
        <v>286</v>
      </c>
      <c r="F131">
        <v>13511.84</v>
      </c>
      <c r="G131">
        <v>4149.33</v>
      </c>
      <c r="H131">
        <v>0</v>
      </c>
      <c r="I131">
        <v>0</v>
      </c>
      <c r="J131">
        <v>0</v>
      </c>
      <c r="K131">
        <v>0</v>
      </c>
    </row>
    <row r="132" spans="2:11" x14ac:dyDescent="0.2">
      <c r="B132" t="s">
        <v>3</v>
      </c>
      <c r="C132" s="2" t="s">
        <v>89</v>
      </c>
      <c r="D132" t="s">
        <v>90</v>
      </c>
      <c r="E132" t="s">
        <v>287</v>
      </c>
      <c r="F132">
        <v>216842.91</v>
      </c>
      <c r="G132">
        <v>480416.02</v>
      </c>
      <c r="H132">
        <v>390029.78</v>
      </c>
      <c r="I132">
        <v>230679.26</v>
      </c>
      <c r="J132">
        <v>222273.68</v>
      </c>
      <c r="K132">
        <v>299886.82</v>
      </c>
    </row>
    <row r="133" spans="2:11" x14ac:dyDescent="0.2">
      <c r="B133" t="s">
        <v>3</v>
      </c>
      <c r="C133" s="2" t="s">
        <v>91</v>
      </c>
      <c r="D133" t="s">
        <v>92</v>
      </c>
      <c r="E133" t="s">
        <v>287</v>
      </c>
      <c r="F133">
        <v>0</v>
      </c>
      <c r="G133">
        <v>0</v>
      </c>
      <c r="H133">
        <v>0</v>
      </c>
      <c r="I133">
        <v>0</v>
      </c>
      <c r="J133">
        <v>11942.16</v>
      </c>
      <c r="K133">
        <v>3465.74</v>
      </c>
    </row>
    <row r="134" spans="2:11" x14ac:dyDescent="0.2">
      <c r="B134" t="s">
        <v>3</v>
      </c>
      <c r="C134" s="2" t="s">
        <v>249</v>
      </c>
      <c r="D134" t="s">
        <v>372</v>
      </c>
      <c r="E134" t="s">
        <v>286</v>
      </c>
      <c r="F134" t="s">
        <v>121</v>
      </c>
      <c r="G134" t="s">
        <v>121</v>
      </c>
      <c r="H134" t="s">
        <v>121</v>
      </c>
      <c r="I134" t="s">
        <v>121</v>
      </c>
      <c r="J134" t="s">
        <v>121</v>
      </c>
      <c r="K134" t="s">
        <v>121</v>
      </c>
    </row>
    <row r="135" spans="2:11" x14ac:dyDescent="0.2">
      <c r="B135" t="s">
        <v>3</v>
      </c>
      <c r="C135" s="2" t="s">
        <v>93</v>
      </c>
      <c r="D135" t="s">
        <v>94</v>
      </c>
      <c r="E135" t="s">
        <v>287</v>
      </c>
      <c r="F135">
        <v>79614.94</v>
      </c>
      <c r="G135">
        <v>10066.290000000001</v>
      </c>
      <c r="H135">
        <v>21899.7</v>
      </c>
      <c r="I135">
        <v>0</v>
      </c>
      <c r="J135">
        <v>14286.77</v>
      </c>
      <c r="K135">
        <v>15650.22</v>
      </c>
    </row>
    <row r="136" spans="2:11" x14ac:dyDescent="0.2">
      <c r="B136" t="s">
        <v>3</v>
      </c>
      <c r="C136" s="2" t="s">
        <v>95</v>
      </c>
      <c r="D136" t="s">
        <v>96</v>
      </c>
      <c r="E136" t="s">
        <v>287</v>
      </c>
      <c r="F136">
        <v>85829.54</v>
      </c>
      <c r="G136">
        <v>45094.51</v>
      </c>
      <c r="H136">
        <v>139517.25</v>
      </c>
      <c r="I136">
        <v>382188.23</v>
      </c>
      <c r="J136">
        <v>259419.42</v>
      </c>
      <c r="K136">
        <v>76723.64</v>
      </c>
    </row>
    <row r="137" spans="2:11" x14ac:dyDescent="0.2">
      <c r="B137" t="s">
        <v>3</v>
      </c>
      <c r="C137" s="2" t="s">
        <v>97</v>
      </c>
      <c r="D137" t="s">
        <v>373</v>
      </c>
      <c r="E137" t="s">
        <v>286</v>
      </c>
      <c r="F137" t="s">
        <v>121</v>
      </c>
      <c r="G137" t="s">
        <v>121</v>
      </c>
      <c r="H137" t="s">
        <v>121</v>
      </c>
      <c r="I137" t="s">
        <v>121</v>
      </c>
      <c r="J137" t="s">
        <v>121</v>
      </c>
      <c r="K137" t="s">
        <v>121</v>
      </c>
    </row>
    <row r="138" spans="2:11" x14ac:dyDescent="0.2">
      <c r="B138" t="s">
        <v>3</v>
      </c>
      <c r="C138" s="2" t="s">
        <v>250</v>
      </c>
      <c r="D138" t="s">
        <v>360</v>
      </c>
      <c r="E138" t="s">
        <v>286</v>
      </c>
      <c r="F138" t="s">
        <v>121</v>
      </c>
      <c r="G138" t="s">
        <v>121</v>
      </c>
      <c r="H138" t="s">
        <v>121</v>
      </c>
      <c r="I138" t="s">
        <v>121</v>
      </c>
      <c r="J138" t="s">
        <v>121</v>
      </c>
      <c r="K138" t="s">
        <v>121</v>
      </c>
    </row>
    <row r="139" spans="2:11" x14ac:dyDescent="0.2">
      <c r="B139" t="s">
        <v>3</v>
      </c>
      <c r="C139" s="2" t="s">
        <v>99</v>
      </c>
      <c r="D139" t="s">
        <v>100</v>
      </c>
      <c r="E139" t="s">
        <v>287</v>
      </c>
      <c r="F139">
        <v>59377.73</v>
      </c>
      <c r="G139">
        <v>55215.93</v>
      </c>
      <c r="H139">
        <v>52806.26</v>
      </c>
      <c r="I139">
        <v>54651.24</v>
      </c>
      <c r="J139">
        <v>57173.36</v>
      </c>
      <c r="K139">
        <v>87776.54</v>
      </c>
    </row>
    <row r="140" spans="2:11" x14ac:dyDescent="0.2">
      <c r="B140" t="s">
        <v>3</v>
      </c>
      <c r="C140" s="2" t="s">
        <v>101</v>
      </c>
      <c r="D140" t="s">
        <v>374</v>
      </c>
      <c r="E140" t="s">
        <v>287</v>
      </c>
      <c r="F140" t="s">
        <v>121</v>
      </c>
      <c r="G140" t="s">
        <v>121</v>
      </c>
      <c r="H140" t="s">
        <v>121</v>
      </c>
      <c r="I140" t="s">
        <v>121</v>
      </c>
      <c r="J140" t="s">
        <v>121</v>
      </c>
      <c r="K140" t="s">
        <v>121</v>
      </c>
    </row>
    <row r="141" spans="2:11" x14ac:dyDescent="0.2">
      <c r="B141" t="s">
        <v>3</v>
      </c>
      <c r="C141" s="2" t="s">
        <v>102</v>
      </c>
      <c r="D141" t="s">
        <v>414</v>
      </c>
      <c r="E141" t="s">
        <v>286</v>
      </c>
      <c r="F141" t="s">
        <v>121</v>
      </c>
      <c r="G141" t="s">
        <v>121</v>
      </c>
      <c r="H141" t="s">
        <v>121</v>
      </c>
      <c r="I141" t="s">
        <v>121</v>
      </c>
      <c r="J141" t="s">
        <v>121</v>
      </c>
      <c r="K141" t="s">
        <v>121</v>
      </c>
    </row>
    <row r="142" spans="2:11" x14ac:dyDescent="0.2">
      <c r="B142" t="s">
        <v>3</v>
      </c>
      <c r="C142" s="2" t="s">
        <v>251</v>
      </c>
      <c r="D142" t="s">
        <v>375</v>
      </c>
      <c r="E142" t="s">
        <v>287</v>
      </c>
      <c r="F142" t="s">
        <v>121</v>
      </c>
      <c r="G142" t="s">
        <v>121</v>
      </c>
      <c r="H142" t="s">
        <v>121</v>
      </c>
      <c r="I142" t="s">
        <v>121</v>
      </c>
      <c r="J142" t="s">
        <v>121</v>
      </c>
      <c r="K142" t="s">
        <v>121</v>
      </c>
    </row>
    <row r="143" spans="2:11" x14ac:dyDescent="0.2">
      <c r="B143" t="s">
        <v>3</v>
      </c>
      <c r="C143" s="2" t="s">
        <v>103</v>
      </c>
      <c r="D143" t="s">
        <v>104</v>
      </c>
      <c r="E143" t="s">
        <v>287</v>
      </c>
      <c r="F143">
        <v>0</v>
      </c>
      <c r="G143">
        <v>0</v>
      </c>
      <c r="H143">
        <v>0</v>
      </c>
      <c r="I143">
        <v>0</v>
      </c>
      <c r="J143">
        <v>0</v>
      </c>
      <c r="K143">
        <v>0</v>
      </c>
    </row>
    <row r="144" spans="2:11" x14ac:dyDescent="0.2">
      <c r="B144" t="s">
        <v>3</v>
      </c>
      <c r="C144" s="2" t="s">
        <v>252</v>
      </c>
      <c r="D144" t="s">
        <v>361</v>
      </c>
      <c r="E144" t="s">
        <v>286</v>
      </c>
      <c r="F144" t="s">
        <v>121</v>
      </c>
      <c r="G144" t="s">
        <v>121</v>
      </c>
      <c r="H144" t="s">
        <v>121</v>
      </c>
      <c r="I144" t="s">
        <v>121</v>
      </c>
      <c r="J144" t="s">
        <v>121</v>
      </c>
      <c r="K144" t="s">
        <v>121</v>
      </c>
    </row>
    <row r="145" spans="2:11" x14ac:dyDescent="0.2">
      <c r="B145" t="s">
        <v>3</v>
      </c>
      <c r="C145" s="2" t="s">
        <v>253</v>
      </c>
      <c r="D145" t="s">
        <v>376</v>
      </c>
      <c r="E145" t="s">
        <v>286</v>
      </c>
      <c r="F145" t="s">
        <v>121</v>
      </c>
      <c r="G145" t="s">
        <v>121</v>
      </c>
      <c r="H145" t="s">
        <v>121</v>
      </c>
      <c r="I145" t="s">
        <v>121</v>
      </c>
      <c r="J145" t="s">
        <v>121</v>
      </c>
      <c r="K145" t="s">
        <v>121</v>
      </c>
    </row>
    <row r="146" spans="2:11" x14ac:dyDescent="0.2">
      <c r="B146" t="s">
        <v>3</v>
      </c>
      <c r="C146" s="2" t="s">
        <v>105</v>
      </c>
      <c r="D146" t="s">
        <v>415</v>
      </c>
      <c r="E146" t="s">
        <v>287</v>
      </c>
      <c r="F146">
        <v>304691.32</v>
      </c>
      <c r="G146">
        <v>200390.07</v>
      </c>
      <c r="H146">
        <v>997881.83</v>
      </c>
      <c r="I146">
        <v>607159.27</v>
      </c>
      <c r="J146">
        <v>610156.93999999994</v>
      </c>
      <c r="K146">
        <v>206807.22</v>
      </c>
    </row>
    <row r="147" spans="2:11" x14ac:dyDescent="0.2">
      <c r="B147" t="s">
        <v>3</v>
      </c>
      <c r="C147" s="2" t="s">
        <v>106</v>
      </c>
      <c r="D147" t="s">
        <v>107</v>
      </c>
      <c r="E147" t="s">
        <v>287</v>
      </c>
      <c r="F147">
        <v>207888.22</v>
      </c>
      <c r="G147">
        <v>54597.75</v>
      </c>
      <c r="H147">
        <v>83108.34</v>
      </c>
      <c r="I147">
        <v>38557.65</v>
      </c>
      <c r="J147">
        <v>45642.55</v>
      </c>
      <c r="K147">
        <v>60215.27</v>
      </c>
    </row>
    <row r="148" spans="2:11" x14ac:dyDescent="0.2">
      <c r="B148" t="s">
        <v>3</v>
      </c>
      <c r="C148" s="2" t="s">
        <v>108</v>
      </c>
      <c r="D148" t="s">
        <v>503</v>
      </c>
      <c r="E148" t="s">
        <v>287</v>
      </c>
      <c r="F148">
        <v>14553.16</v>
      </c>
      <c r="G148">
        <v>0</v>
      </c>
      <c r="H148">
        <v>3788.11</v>
      </c>
      <c r="I148">
        <v>3977.39</v>
      </c>
      <c r="J148">
        <v>4933.22</v>
      </c>
      <c r="K148">
        <v>5038.33</v>
      </c>
    </row>
    <row r="149" spans="2:11" x14ac:dyDescent="0.2">
      <c r="B149" t="s">
        <v>3</v>
      </c>
      <c r="C149" s="2" t="s">
        <v>263</v>
      </c>
      <c r="D149" t="s">
        <v>385</v>
      </c>
      <c r="E149" t="s">
        <v>286</v>
      </c>
      <c r="F149" t="s">
        <v>121</v>
      </c>
      <c r="G149" t="s">
        <v>121</v>
      </c>
      <c r="H149" t="s">
        <v>121</v>
      </c>
      <c r="I149" t="s">
        <v>121</v>
      </c>
      <c r="J149" t="s">
        <v>121</v>
      </c>
      <c r="K149" t="s">
        <v>121</v>
      </c>
    </row>
    <row r="150" spans="2:11" x14ac:dyDescent="0.2">
      <c r="B150" t="s">
        <v>3</v>
      </c>
      <c r="C150" s="2" t="s">
        <v>254</v>
      </c>
      <c r="D150" t="s">
        <v>255</v>
      </c>
      <c r="E150" t="s">
        <v>288</v>
      </c>
      <c r="F150" t="s">
        <v>121</v>
      </c>
      <c r="G150" t="s">
        <v>121</v>
      </c>
      <c r="H150" t="s">
        <v>121</v>
      </c>
      <c r="I150" t="s">
        <v>121</v>
      </c>
      <c r="J150" t="s">
        <v>121</v>
      </c>
      <c r="K150" t="s">
        <v>121</v>
      </c>
    </row>
    <row r="151" spans="2:11" x14ac:dyDescent="0.2">
      <c r="B151" t="s">
        <v>3</v>
      </c>
      <c r="C151" s="2" t="s">
        <v>256</v>
      </c>
      <c r="D151" t="s">
        <v>362</v>
      </c>
      <c r="E151" t="s">
        <v>286</v>
      </c>
      <c r="F151" t="s">
        <v>121</v>
      </c>
      <c r="G151" t="s">
        <v>121</v>
      </c>
      <c r="H151" t="s">
        <v>121</v>
      </c>
      <c r="I151" t="s">
        <v>121</v>
      </c>
      <c r="J151" t="s">
        <v>121</v>
      </c>
      <c r="K151" t="s">
        <v>121</v>
      </c>
    </row>
    <row r="152" spans="2:11" x14ac:dyDescent="0.2">
      <c r="B152" t="s">
        <v>3</v>
      </c>
      <c r="C152" s="2" t="s">
        <v>257</v>
      </c>
      <c r="D152" t="s">
        <v>377</v>
      </c>
      <c r="E152" t="s">
        <v>286</v>
      </c>
      <c r="F152" t="s">
        <v>121</v>
      </c>
      <c r="G152" t="s">
        <v>121</v>
      </c>
      <c r="H152" t="s">
        <v>121</v>
      </c>
      <c r="I152" t="s">
        <v>121</v>
      </c>
      <c r="J152" t="s">
        <v>121</v>
      </c>
      <c r="K152" t="s">
        <v>121</v>
      </c>
    </row>
    <row r="153" spans="2:11" x14ac:dyDescent="0.2">
      <c r="B153" t="s">
        <v>3</v>
      </c>
      <c r="C153" s="2" t="s">
        <v>258</v>
      </c>
      <c r="D153" t="s">
        <v>363</v>
      </c>
      <c r="E153" t="s">
        <v>286</v>
      </c>
      <c r="F153" t="s">
        <v>121</v>
      </c>
      <c r="G153" t="s">
        <v>121</v>
      </c>
      <c r="H153" t="s">
        <v>121</v>
      </c>
      <c r="I153" t="s">
        <v>121</v>
      </c>
      <c r="J153" t="s">
        <v>121</v>
      </c>
      <c r="K153" t="s">
        <v>121</v>
      </c>
    </row>
    <row r="154" spans="2:11" x14ac:dyDescent="0.2">
      <c r="B154" t="s">
        <v>3</v>
      </c>
      <c r="C154" s="2" t="s">
        <v>109</v>
      </c>
      <c r="D154" t="s">
        <v>110</v>
      </c>
      <c r="E154" t="s">
        <v>288</v>
      </c>
      <c r="F154" t="s">
        <v>121</v>
      </c>
      <c r="G154" t="s">
        <v>121</v>
      </c>
      <c r="H154" t="s">
        <v>121</v>
      </c>
      <c r="I154" t="s">
        <v>121</v>
      </c>
      <c r="J154" t="s">
        <v>121</v>
      </c>
      <c r="K154" t="s">
        <v>121</v>
      </c>
    </row>
    <row r="155" spans="2:11" x14ac:dyDescent="0.2">
      <c r="B155" t="s">
        <v>3</v>
      </c>
      <c r="C155" s="2" t="s">
        <v>472</v>
      </c>
      <c r="D155" t="s">
        <v>473</v>
      </c>
      <c r="E155" t="s">
        <v>287</v>
      </c>
      <c r="F155" t="s">
        <v>121</v>
      </c>
      <c r="G155" t="s">
        <v>121</v>
      </c>
      <c r="H155" t="s">
        <v>121</v>
      </c>
      <c r="I155" t="s">
        <v>121</v>
      </c>
      <c r="J155" t="s">
        <v>121</v>
      </c>
      <c r="K155" t="s">
        <v>121</v>
      </c>
    </row>
    <row r="156" spans="2:11" x14ac:dyDescent="0.2">
      <c r="B156" t="s">
        <v>3</v>
      </c>
      <c r="C156" s="2" t="s">
        <v>474</v>
      </c>
      <c r="D156" t="s">
        <v>475</v>
      </c>
      <c r="E156" t="s">
        <v>287</v>
      </c>
      <c r="F156" t="s">
        <v>121</v>
      </c>
      <c r="G156" t="s">
        <v>121</v>
      </c>
      <c r="H156" t="s">
        <v>121</v>
      </c>
      <c r="I156" t="s">
        <v>121</v>
      </c>
      <c r="J156" t="s">
        <v>121</v>
      </c>
      <c r="K156" t="s">
        <v>121</v>
      </c>
    </row>
    <row r="157" spans="2:11" x14ac:dyDescent="0.2">
      <c r="B157" t="s">
        <v>3</v>
      </c>
      <c r="C157" s="2" t="s">
        <v>111</v>
      </c>
      <c r="D157" t="s">
        <v>112</v>
      </c>
      <c r="E157" t="s">
        <v>287</v>
      </c>
      <c r="F157">
        <v>57740.19</v>
      </c>
      <c r="G157">
        <v>0</v>
      </c>
      <c r="H157">
        <v>3979.61</v>
      </c>
      <c r="I157">
        <v>2476</v>
      </c>
      <c r="J157">
        <v>0</v>
      </c>
      <c r="K157">
        <v>0</v>
      </c>
    </row>
    <row r="158" spans="2:11" x14ac:dyDescent="0.2">
      <c r="B158" t="s">
        <v>3</v>
      </c>
      <c r="C158" s="2" t="s">
        <v>113</v>
      </c>
      <c r="D158" t="s">
        <v>114</v>
      </c>
      <c r="E158" t="s">
        <v>287</v>
      </c>
      <c r="F158" t="s">
        <v>121</v>
      </c>
      <c r="G158" t="s">
        <v>121</v>
      </c>
      <c r="H158" t="s">
        <v>121</v>
      </c>
      <c r="I158" t="s">
        <v>121</v>
      </c>
      <c r="J158" t="s">
        <v>121</v>
      </c>
      <c r="K158" t="s">
        <v>121</v>
      </c>
    </row>
    <row r="159" spans="2:11" x14ac:dyDescent="0.2">
      <c r="B159" t="s">
        <v>3</v>
      </c>
      <c r="C159" s="2" t="s">
        <v>125</v>
      </c>
      <c r="D159" t="s">
        <v>123</v>
      </c>
      <c r="E159" t="s">
        <v>287</v>
      </c>
      <c r="F159" t="s">
        <v>121</v>
      </c>
      <c r="G159" t="s">
        <v>121</v>
      </c>
      <c r="H159" t="s">
        <v>121</v>
      </c>
      <c r="I159" t="s">
        <v>121</v>
      </c>
      <c r="J159" t="s">
        <v>121</v>
      </c>
      <c r="K159" t="s">
        <v>121</v>
      </c>
    </row>
    <row r="160" spans="2:11" x14ac:dyDescent="0.2">
      <c r="B160" t="s">
        <v>3</v>
      </c>
      <c r="C160" s="2" t="s">
        <v>476</v>
      </c>
      <c r="D160" t="s">
        <v>477</v>
      </c>
      <c r="E160" t="s">
        <v>287</v>
      </c>
      <c r="F160" t="s">
        <v>121</v>
      </c>
      <c r="G160" t="s">
        <v>121</v>
      </c>
      <c r="H160" t="s">
        <v>121</v>
      </c>
      <c r="I160" t="s">
        <v>121</v>
      </c>
      <c r="J160" t="s">
        <v>121</v>
      </c>
      <c r="K160" t="s">
        <v>121</v>
      </c>
    </row>
    <row r="161" spans="2:11" x14ac:dyDescent="0.2">
      <c r="B161" t="s">
        <v>419</v>
      </c>
      <c r="C161" s="2" t="s">
        <v>98</v>
      </c>
      <c r="D161" t="s">
        <v>411</v>
      </c>
      <c r="E161" t="s">
        <v>287</v>
      </c>
      <c r="F161">
        <v>1610630.25</v>
      </c>
      <c r="G161">
        <v>1336807.04</v>
      </c>
      <c r="H161">
        <v>2760890.62</v>
      </c>
      <c r="I161">
        <v>1657668.11</v>
      </c>
      <c r="J161">
        <v>1958638.62</v>
      </c>
      <c r="K161">
        <v>1726045.13</v>
      </c>
    </row>
    <row r="162" spans="2:11" x14ac:dyDescent="0.2">
      <c r="B162" t="s">
        <v>419</v>
      </c>
      <c r="C162" s="2" t="s">
        <v>76</v>
      </c>
      <c r="D162" t="s">
        <v>410</v>
      </c>
      <c r="E162" t="s">
        <v>287</v>
      </c>
      <c r="F162">
        <v>303247.90000000002</v>
      </c>
      <c r="G162">
        <v>351420.72</v>
      </c>
      <c r="H162">
        <v>215198.17</v>
      </c>
      <c r="I162">
        <v>334044.13</v>
      </c>
      <c r="J162">
        <v>637098.48</v>
      </c>
      <c r="K162">
        <v>545790.43000000005</v>
      </c>
    </row>
    <row r="163" spans="2:11" x14ac:dyDescent="0.2">
      <c r="B163" t="s">
        <v>419</v>
      </c>
      <c r="C163" s="2" t="s">
        <v>478</v>
      </c>
      <c r="D163" t="s">
        <v>479</v>
      </c>
      <c r="E163" t="s">
        <v>121</v>
      </c>
      <c r="F163" t="s">
        <v>121</v>
      </c>
      <c r="G163" t="s">
        <v>121</v>
      </c>
      <c r="H163" t="s">
        <v>121</v>
      </c>
      <c r="I163" t="s">
        <v>121</v>
      </c>
      <c r="J163" t="s">
        <v>121</v>
      </c>
      <c r="K163" t="s">
        <v>121</v>
      </c>
    </row>
    <row r="164" spans="2:11" x14ac:dyDescent="0.2">
      <c r="B164" t="s">
        <v>419</v>
      </c>
      <c r="C164" s="2" t="s">
        <v>480</v>
      </c>
      <c r="D164" t="s">
        <v>481</v>
      </c>
      <c r="E164" t="s">
        <v>121</v>
      </c>
      <c r="F164" t="s">
        <v>121</v>
      </c>
      <c r="G164" t="s">
        <v>121</v>
      </c>
      <c r="H164" t="s">
        <v>121</v>
      </c>
      <c r="I164" t="s">
        <v>121</v>
      </c>
      <c r="J164" t="s">
        <v>121</v>
      </c>
      <c r="K164" t="s">
        <v>121</v>
      </c>
    </row>
    <row r="166" spans="2:11" x14ac:dyDescent="0.2">
      <c r="B166" t="s">
        <v>482</v>
      </c>
      <c r="C166" s="2" t="s">
        <v>364</v>
      </c>
      <c r="D166" t="s">
        <v>365</v>
      </c>
    </row>
    <row r="168" spans="2:11" x14ac:dyDescent="0.2">
      <c r="B168" t="s">
        <v>312</v>
      </c>
      <c r="C168" s="2" t="s">
        <v>8</v>
      </c>
      <c r="D168" t="s">
        <v>9</v>
      </c>
      <c r="E168" t="s">
        <v>285</v>
      </c>
      <c r="F168" t="s">
        <v>6</v>
      </c>
      <c r="G168" t="s">
        <v>6</v>
      </c>
      <c r="H168" t="s">
        <v>6</v>
      </c>
      <c r="I168" t="s">
        <v>6</v>
      </c>
      <c r="J168" t="s">
        <v>6</v>
      </c>
      <c r="K168" t="s">
        <v>6</v>
      </c>
    </row>
    <row r="169" spans="2:11" x14ac:dyDescent="0.2">
      <c r="B169" t="s">
        <v>314</v>
      </c>
      <c r="C169" s="2" t="s">
        <v>342</v>
      </c>
      <c r="D169" t="s">
        <v>343</v>
      </c>
      <c r="E169" t="s">
        <v>344</v>
      </c>
      <c r="F169" t="s">
        <v>315</v>
      </c>
      <c r="G169" t="s">
        <v>315</v>
      </c>
      <c r="H169" t="s">
        <v>315</v>
      </c>
      <c r="I169" t="s">
        <v>315</v>
      </c>
      <c r="J169" t="s">
        <v>315</v>
      </c>
      <c r="K169" t="s">
        <v>315</v>
      </c>
    </row>
    <row r="170" spans="2:11" x14ac:dyDescent="0.2">
      <c r="B170" t="s">
        <v>1</v>
      </c>
      <c r="C170" s="2" t="s">
        <v>145</v>
      </c>
      <c r="D170" t="s">
        <v>146</v>
      </c>
      <c r="E170" t="s">
        <v>286</v>
      </c>
      <c r="F170">
        <v>465508.52</v>
      </c>
      <c r="G170">
        <v>662330.67000000004</v>
      </c>
      <c r="H170">
        <v>401519.34</v>
      </c>
      <c r="I170">
        <v>67567.11</v>
      </c>
      <c r="J170">
        <v>54755.35</v>
      </c>
      <c r="K170">
        <v>347304.59</v>
      </c>
    </row>
    <row r="171" spans="2:11" x14ac:dyDescent="0.2">
      <c r="B171" t="s">
        <v>1</v>
      </c>
      <c r="C171" s="2" t="s">
        <v>10</v>
      </c>
      <c r="D171" t="s">
        <v>409</v>
      </c>
      <c r="E171" t="s">
        <v>287</v>
      </c>
      <c r="F171">
        <v>1286185.3899999999</v>
      </c>
      <c r="G171">
        <v>1043419.3</v>
      </c>
      <c r="H171">
        <v>1257675.25</v>
      </c>
      <c r="I171">
        <v>818770.86</v>
      </c>
      <c r="J171">
        <v>1286409.08</v>
      </c>
      <c r="K171">
        <v>908399.44</v>
      </c>
    </row>
    <row r="172" spans="2:11" x14ac:dyDescent="0.2">
      <c r="B172" t="s">
        <v>1</v>
      </c>
      <c r="C172" s="2" t="s">
        <v>11</v>
      </c>
      <c r="D172" t="s">
        <v>12</v>
      </c>
      <c r="E172" t="s">
        <v>286</v>
      </c>
      <c r="F172">
        <v>244944.89</v>
      </c>
      <c r="G172">
        <v>211702</v>
      </c>
      <c r="H172">
        <v>173016.57</v>
      </c>
      <c r="I172">
        <v>102753.69</v>
      </c>
      <c r="J172">
        <v>141996.66</v>
      </c>
      <c r="K172">
        <v>141996.66</v>
      </c>
    </row>
    <row r="173" spans="2:11" x14ac:dyDescent="0.2">
      <c r="B173" t="s">
        <v>1</v>
      </c>
      <c r="C173" s="2" t="s">
        <v>147</v>
      </c>
      <c r="D173" t="s">
        <v>148</v>
      </c>
      <c r="E173" t="s">
        <v>286</v>
      </c>
      <c r="F173">
        <v>88202.98</v>
      </c>
      <c r="G173">
        <v>98521.43</v>
      </c>
      <c r="H173">
        <v>97510.93</v>
      </c>
      <c r="I173">
        <v>48864.43</v>
      </c>
      <c r="J173">
        <v>113817.62</v>
      </c>
      <c r="K173">
        <v>48255.93</v>
      </c>
    </row>
    <row r="174" spans="2:11" x14ac:dyDescent="0.2">
      <c r="B174" t="s">
        <v>1</v>
      </c>
      <c r="C174" s="2" t="s">
        <v>149</v>
      </c>
      <c r="D174" t="s">
        <v>150</v>
      </c>
      <c r="E174" t="s">
        <v>286</v>
      </c>
      <c r="F174">
        <v>156126.93</v>
      </c>
      <c r="G174">
        <v>130131.91</v>
      </c>
      <c r="H174">
        <v>176143.63</v>
      </c>
      <c r="I174">
        <v>0</v>
      </c>
      <c r="J174">
        <v>92264.09</v>
      </c>
      <c r="K174">
        <v>0</v>
      </c>
    </row>
    <row r="175" spans="2:11" x14ac:dyDescent="0.2">
      <c r="B175" t="s">
        <v>1</v>
      </c>
      <c r="C175" s="2" t="s">
        <v>13</v>
      </c>
      <c r="D175" t="s">
        <v>14</v>
      </c>
      <c r="E175" t="s">
        <v>287</v>
      </c>
      <c r="F175">
        <v>374423.77</v>
      </c>
      <c r="G175">
        <v>227431.43</v>
      </c>
      <c r="H175">
        <v>286319.33</v>
      </c>
      <c r="I175">
        <v>155152.17000000001</v>
      </c>
      <c r="J175">
        <v>243114.14</v>
      </c>
      <c r="K175">
        <v>297894.5</v>
      </c>
    </row>
    <row r="176" spans="2:11" x14ac:dyDescent="0.2">
      <c r="B176" t="s">
        <v>1</v>
      </c>
      <c r="C176" s="2" t="s">
        <v>151</v>
      </c>
      <c r="D176" t="s">
        <v>152</v>
      </c>
      <c r="E176" t="s">
        <v>286</v>
      </c>
      <c r="F176">
        <v>36779.81</v>
      </c>
      <c r="G176">
        <v>28838.02</v>
      </c>
      <c r="H176">
        <v>25993.4</v>
      </c>
      <c r="I176">
        <v>118611.13</v>
      </c>
      <c r="J176">
        <v>96748.27</v>
      </c>
      <c r="K176">
        <v>17119.16</v>
      </c>
    </row>
    <row r="177" spans="2:11" x14ac:dyDescent="0.2">
      <c r="B177" t="s">
        <v>1</v>
      </c>
      <c r="C177" s="2" t="s">
        <v>153</v>
      </c>
      <c r="D177" t="s">
        <v>154</v>
      </c>
      <c r="E177" t="s">
        <v>286</v>
      </c>
      <c r="F177">
        <v>32566.13</v>
      </c>
      <c r="G177">
        <v>14815.97</v>
      </c>
      <c r="H177">
        <v>9549.1</v>
      </c>
      <c r="I177">
        <v>5505.36</v>
      </c>
      <c r="J177">
        <v>4599.7700000000004</v>
      </c>
      <c r="K177">
        <v>12680.46</v>
      </c>
    </row>
    <row r="178" spans="2:11" x14ac:dyDescent="0.2">
      <c r="B178" t="s">
        <v>1</v>
      </c>
      <c r="C178" s="2" t="s">
        <v>155</v>
      </c>
      <c r="D178" t="s">
        <v>156</v>
      </c>
      <c r="E178" t="s">
        <v>286</v>
      </c>
      <c r="F178">
        <v>52167.24</v>
      </c>
      <c r="G178">
        <v>39037.129999999997</v>
      </c>
      <c r="H178">
        <v>87020.06</v>
      </c>
      <c r="I178">
        <v>20200.86</v>
      </c>
      <c r="J178">
        <v>33784.76</v>
      </c>
      <c r="K178">
        <v>25791.85</v>
      </c>
    </row>
    <row r="179" spans="2:11" x14ac:dyDescent="0.2">
      <c r="B179" t="s">
        <v>1</v>
      </c>
      <c r="C179" s="2" t="s">
        <v>15</v>
      </c>
      <c r="D179" t="s">
        <v>16</v>
      </c>
      <c r="E179" t="s">
        <v>287</v>
      </c>
      <c r="F179">
        <v>195098.23</v>
      </c>
      <c r="G179">
        <v>212751.82</v>
      </c>
      <c r="H179">
        <v>140445.75</v>
      </c>
      <c r="I179">
        <v>59049.19</v>
      </c>
      <c r="J179">
        <v>145368.73000000001</v>
      </c>
      <c r="K179">
        <v>285865.84000000003</v>
      </c>
    </row>
    <row r="180" spans="2:11" x14ac:dyDescent="0.2">
      <c r="B180" t="s">
        <v>1</v>
      </c>
      <c r="C180" s="2" t="s">
        <v>157</v>
      </c>
      <c r="D180" t="s">
        <v>158</v>
      </c>
      <c r="E180" t="s">
        <v>286</v>
      </c>
      <c r="F180">
        <v>550171.73</v>
      </c>
      <c r="G180">
        <v>171292.33</v>
      </c>
      <c r="H180">
        <v>205129.69</v>
      </c>
      <c r="I180">
        <v>85611.15</v>
      </c>
      <c r="J180">
        <v>39883.47</v>
      </c>
      <c r="K180">
        <v>225765.75</v>
      </c>
    </row>
    <row r="181" spans="2:11" x14ac:dyDescent="0.2">
      <c r="B181" t="s">
        <v>1</v>
      </c>
      <c r="C181" s="2" t="s">
        <v>17</v>
      </c>
      <c r="D181" t="s">
        <v>18</v>
      </c>
      <c r="E181" t="s">
        <v>287</v>
      </c>
      <c r="F181">
        <v>422827.91</v>
      </c>
      <c r="G181">
        <v>306718.45</v>
      </c>
      <c r="H181">
        <v>236614.84</v>
      </c>
      <c r="I181">
        <v>123325.52</v>
      </c>
      <c r="J181">
        <v>131529.16</v>
      </c>
      <c r="K181">
        <v>500391.37</v>
      </c>
    </row>
    <row r="182" spans="2:11" x14ac:dyDescent="0.2">
      <c r="B182" t="s">
        <v>1</v>
      </c>
      <c r="C182" s="2" t="s">
        <v>159</v>
      </c>
      <c r="D182" t="s">
        <v>160</v>
      </c>
      <c r="E182" t="s">
        <v>286</v>
      </c>
      <c r="F182">
        <v>164371.06</v>
      </c>
      <c r="G182">
        <v>111249.4</v>
      </c>
      <c r="H182">
        <v>122395.71</v>
      </c>
      <c r="I182">
        <v>21029.02</v>
      </c>
      <c r="J182">
        <v>7896.44</v>
      </c>
      <c r="K182">
        <v>16638.169999999998</v>
      </c>
    </row>
    <row r="183" spans="2:11" x14ac:dyDescent="0.2">
      <c r="B183" t="s">
        <v>1</v>
      </c>
      <c r="C183" s="2" t="s">
        <v>19</v>
      </c>
      <c r="D183" t="s">
        <v>20</v>
      </c>
      <c r="E183" t="s">
        <v>286</v>
      </c>
      <c r="F183">
        <v>435287.69</v>
      </c>
      <c r="G183">
        <v>250279.16</v>
      </c>
      <c r="H183">
        <v>238001.32</v>
      </c>
      <c r="I183">
        <v>14672.84</v>
      </c>
      <c r="J183">
        <v>32341.65</v>
      </c>
      <c r="K183">
        <v>139621.01</v>
      </c>
    </row>
    <row r="184" spans="2:11" x14ac:dyDescent="0.2">
      <c r="B184" t="s">
        <v>1</v>
      </c>
      <c r="C184" s="2" t="s">
        <v>161</v>
      </c>
      <c r="D184" t="s">
        <v>162</v>
      </c>
      <c r="E184" t="s">
        <v>286</v>
      </c>
      <c r="F184">
        <v>349268.6</v>
      </c>
      <c r="G184">
        <v>229800.82</v>
      </c>
      <c r="H184">
        <v>186632.27</v>
      </c>
      <c r="I184">
        <v>85375.39</v>
      </c>
      <c r="J184">
        <v>44094.16</v>
      </c>
      <c r="K184">
        <v>402858.34</v>
      </c>
    </row>
    <row r="185" spans="2:11" x14ac:dyDescent="0.2">
      <c r="B185" t="s">
        <v>1</v>
      </c>
      <c r="C185" s="2" t="s">
        <v>163</v>
      </c>
      <c r="D185" t="s">
        <v>164</v>
      </c>
      <c r="E185" t="s">
        <v>286</v>
      </c>
      <c r="F185">
        <v>59097.11</v>
      </c>
      <c r="G185">
        <v>60313.33</v>
      </c>
      <c r="H185">
        <v>46016.44</v>
      </c>
      <c r="I185">
        <v>0</v>
      </c>
      <c r="J185">
        <v>25089.91</v>
      </c>
      <c r="K185">
        <v>26703.01</v>
      </c>
    </row>
    <row r="186" spans="2:11" x14ac:dyDescent="0.2">
      <c r="B186" t="s">
        <v>1</v>
      </c>
      <c r="C186" s="2" t="s">
        <v>165</v>
      </c>
      <c r="D186" t="s">
        <v>166</v>
      </c>
      <c r="E186" t="s">
        <v>286</v>
      </c>
      <c r="F186">
        <v>226141.1</v>
      </c>
      <c r="G186">
        <v>160818.71</v>
      </c>
      <c r="H186">
        <v>171228.02</v>
      </c>
      <c r="I186">
        <v>99352.16</v>
      </c>
      <c r="J186">
        <v>42402.75</v>
      </c>
      <c r="K186">
        <v>209334.84</v>
      </c>
    </row>
    <row r="187" spans="2:11" x14ac:dyDescent="0.2">
      <c r="B187" t="s">
        <v>1</v>
      </c>
      <c r="C187" s="2" t="s">
        <v>21</v>
      </c>
      <c r="D187" t="s">
        <v>22</v>
      </c>
      <c r="E187" t="s">
        <v>287</v>
      </c>
      <c r="F187">
        <v>122912.84</v>
      </c>
      <c r="G187">
        <v>128178.33</v>
      </c>
      <c r="H187">
        <v>79365.179999999993</v>
      </c>
      <c r="I187">
        <v>50849.29</v>
      </c>
      <c r="J187">
        <v>64683.96</v>
      </c>
      <c r="K187">
        <v>27386.71</v>
      </c>
    </row>
    <row r="188" spans="2:11" x14ac:dyDescent="0.2">
      <c r="B188" t="s">
        <v>1</v>
      </c>
      <c r="C188" s="2" t="s">
        <v>23</v>
      </c>
      <c r="D188" t="s">
        <v>24</v>
      </c>
      <c r="E188" t="s">
        <v>286</v>
      </c>
      <c r="F188">
        <v>453863.86</v>
      </c>
      <c r="G188">
        <v>270777.87</v>
      </c>
      <c r="H188">
        <v>217770.43</v>
      </c>
      <c r="I188">
        <v>82534.61</v>
      </c>
      <c r="J188">
        <v>50472.03</v>
      </c>
      <c r="K188">
        <v>275251.03000000003</v>
      </c>
    </row>
    <row r="189" spans="2:11" x14ac:dyDescent="0.2">
      <c r="B189" t="s">
        <v>1</v>
      </c>
      <c r="C189" s="2" t="s">
        <v>167</v>
      </c>
      <c r="D189" t="s">
        <v>168</v>
      </c>
      <c r="E189" t="s">
        <v>286</v>
      </c>
      <c r="F189">
        <v>133702.25</v>
      </c>
      <c r="G189">
        <v>114785.3</v>
      </c>
      <c r="H189">
        <v>113213.37</v>
      </c>
      <c r="I189">
        <v>38867.99</v>
      </c>
      <c r="J189">
        <v>178598.24</v>
      </c>
      <c r="K189">
        <v>2450.5</v>
      </c>
    </row>
    <row r="190" spans="2:11" x14ac:dyDescent="0.2">
      <c r="B190" t="s">
        <v>1</v>
      </c>
      <c r="C190" s="2" t="s">
        <v>169</v>
      </c>
      <c r="D190" t="s">
        <v>170</v>
      </c>
      <c r="E190" t="s">
        <v>286</v>
      </c>
      <c r="F190">
        <v>188496.96</v>
      </c>
      <c r="G190">
        <v>181289.44</v>
      </c>
      <c r="H190">
        <v>154407.26999999999</v>
      </c>
      <c r="I190">
        <v>114860.79</v>
      </c>
      <c r="J190">
        <v>88445.79</v>
      </c>
      <c r="K190">
        <v>124227.82</v>
      </c>
    </row>
    <row r="191" spans="2:11" x14ac:dyDescent="0.2">
      <c r="B191" t="s">
        <v>1</v>
      </c>
      <c r="C191" s="2" t="s">
        <v>25</v>
      </c>
      <c r="D191" t="s">
        <v>378</v>
      </c>
      <c r="E191" t="s">
        <v>287</v>
      </c>
      <c r="F191">
        <v>308687.46000000002</v>
      </c>
      <c r="G191">
        <v>417010.51</v>
      </c>
      <c r="H191">
        <v>455633.41</v>
      </c>
      <c r="I191">
        <v>0</v>
      </c>
      <c r="J191">
        <v>296312.7</v>
      </c>
      <c r="K191">
        <v>368020.79</v>
      </c>
    </row>
    <row r="192" spans="2:11" x14ac:dyDescent="0.2">
      <c r="B192" t="s">
        <v>1</v>
      </c>
      <c r="C192" s="2" t="s">
        <v>26</v>
      </c>
      <c r="D192" t="s">
        <v>27</v>
      </c>
      <c r="E192" t="s">
        <v>287</v>
      </c>
      <c r="F192">
        <v>473885.52</v>
      </c>
      <c r="G192">
        <v>651666.42000000004</v>
      </c>
      <c r="H192">
        <v>568051.41</v>
      </c>
      <c r="I192">
        <v>64767.040000000001</v>
      </c>
      <c r="J192">
        <v>247090.5</v>
      </c>
      <c r="K192">
        <v>386641.37</v>
      </c>
    </row>
    <row r="193" spans="2:11" x14ac:dyDescent="0.2">
      <c r="B193" t="s">
        <v>1</v>
      </c>
      <c r="C193" s="2" t="s">
        <v>171</v>
      </c>
      <c r="D193" t="s">
        <v>172</v>
      </c>
      <c r="E193" t="s">
        <v>286</v>
      </c>
      <c r="F193">
        <v>91055.79</v>
      </c>
      <c r="G193">
        <v>41409.85</v>
      </c>
      <c r="H193">
        <v>35299.160000000003</v>
      </c>
      <c r="I193">
        <v>23119.26</v>
      </c>
      <c r="J193">
        <v>23981.07</v>
      </c>
      <c r="K193">
        <v>46239.360000000001</v>
      </c>
    </row>
    <row r="194" spans="2:11" x14ac:dyDescent="0.2">
      <c r="B194" t="s">
        <v>1</v>
      </c>
      <c r="C194" s="2" t="s">
        <v>173</v>
      </c>
      <c r="D194" t="s">
        <v>174</v>
      </c>
      <c r="E194" t="s">
        <v>286</v>
      </c>
      <c r="F194">
        <v>68102.02</v>
      </c>
      <c r="G194">
        <v>45417.66</v>
      </c>
      <c r="H194">
        <v>32855.910000000003</v>
      </c>
      <c r="I194">
        <v>0</v>
      </c>
      <c r="J194">
        <v>2742.23</v>
      </c>
      <c r="K194">
        <v>20401.36</v>
      </c>
    </row>
    <row r="195" spans="2:11" x14ac:dyDescent="0.2">
      <c r="B195" t="s">
        <v>1</v>
      </c>
      <c r="C195" s="2" t="s">
        <v>175</v>
      </c>
      <c r="D195" t="s">
        <v>176</v>
      </c>
      <c r="E195" t="s">
        <v>286</v>
      </c>
      <c r="F195">
        <v>36839.620000000003</v>
      </c>
      <c r="G195">
        <v>23186.58</v>
      </c>
      <c r="H195">
        <v>47068.25</v>
      </c>
      <c r="I195">
        <v>66480.55</v>
      </c>
      <c r="J195">
        <v>52397.88</v>
      </c>
      <c r="K195">
        <v>25490.959999999999</v>
      </c>
    </row>
    <row r="196" spans="2:11" x14ac:dyDescent="0.2">
      <c r="B196" t="s">
        <v>1</v>
      </c>
      <c r="C196" s="2" t="s">
        <v>28</v>
      </c>
      <c r="D196" t="s">
        <v>29</v>
      </c>
      <c r="E196" t="s">
        <v>286</v>
      </c>
      <c r="F196">
        <v>353621.57</v>
      </c>
      <c r="G196">
        <v>267236.57</v>
      </c>
      <c r="H196">
        <v>184205.58</v>
      </c>
      <c r="I196">
        <v>141820.85999999999</v>
      </c>
      <c r="J196">
        <v>139480.38</v>
      </c>
      <c r="K196">
        <v>293668.63</v>
      </c>
    </row>
    <row r="197" spans="2:11" x14ac:dyDescent="0.2">
      <c r="B197" t="s">
        <v>1</v>
      </c>
      <c r="C197" s="2" t="s">
        <v>30</v>
      </c>
      <c r="D197" t="s">
        <v>379</v>
      </c>
      <c r="E197" t="s">
        <v>287</v>
      </c>
      <c r="F197">
        <v>493902.52</v>
      </c>
      <c r="G197">
        <v>346639.33</v>
      </c>
      <c r="H197">
        <v>275627.90000000002</v>
      </c>
      <c r="I197">
        <v>101844.42</v>
      </c>
      <c r="J197">
        <v>219247.9</v>
      </c>
      <c r="K197">
        <v>326976.5</v>
      </c>
    </row>
    <row r="198" spans="2:11" x14ac:dyDescent="0.2">
      <c r="B198" t="s">
        <v>1</v>
      </c>
      <c r="C198" s="2" t="s">
        <v>177</v>
      </c>
      <c r="D198" t="s">
        <v>178</v>
      </c>
      <c r="E198" t="s">
        <v>286</v>
      </c>
      <c r="F198">
        <v>79125.88</v>
      </c>
      <c r="G198">
        <v>60329.27</v>
      </c>
      <c r="H198">
        <v>52398.3</v>
      </c>
      <c r="I198">
        <v>38497.25</v>
      </c>
      <c r="J198">
        <v>86507.6</v>
      </c>
      <c r="K198">
        <v>47881.26</v>
      </c>
    </row>
    <row r="199" spans="2:11" x14ac:dyDescent="0.2">
      <c r="B199" t="s">
        <v>1</v>
      </c>
      <c r="C199" s="2" t="s">
        <v>179</v>
      </c>
      <c r="D199" t="s">
        <v>180</v>
      </c>
      <c r="E199" t="s">
        <v>286</v>
      </c>
      <c r="F199">
        <v>27255.360000000001</v>
      </c>
      <c r="G199">
        <v>56031.51</v>
      </c>
      <c r="H199">
        <v>33629.230000000003</v>
      </c>
      <c r="I199">
        <v>16250.54</v>
      </c>
      <c r="J199">
        <v>42957.21</v>
      </c>
      <c r="K199">
        <v>26152.73</v>
      </c>
    </row>
    <row r="200" spans="2:11" x14ac:dyDescent="0.2">
      <c r="B200" t="s">
        <v>1</v>
      </c>
      <c r="C200" s="2" t="s">
        <v>181</v>
      </c>
      <c r="D200" t="s">
        <v>182</v>
      </c>
      <c r="E200" t="s">
        <v>286</v>
      </c>
      <c r="F200">
        <v>26521.62</v>
      </c>
      <c r="G200">
        <v>37947.14</v>
      </c>
      <c r="H200">
        <v>32023.18</v>
      </c>
      <c r="I200">
        <v>20379.12</v>
      </c>
      <c r="J200">
        <v>59155.92</v>
      </c>
      <c r="K200">
        <v>32902.6</v>
      </c>
    </row>
    <row r="201" spans="2:11" x14ac:dyDescent="0.2">
      <c r="B201" t="s">
        <v>1</v>
      </c>
      <c r="C201" s="2" t="s">
        <v>183</v>
      </c>
      <c r="D201" t="s">
        <v>184</v>
      </c>
      <c r="E201" t="s">
        <v>286</v>
      </c>
      <c r="F201">
        <v>170139.76</v>
      </c>
      <c r="G201">
        <v>88763.83</v>
      </c>
      <c r="H201">
        <v>112710.94</v>
      </c>
      <c r="I201">
        <v>23064.11</v>
      </c>
      <c r="J201">
        <v>69359.13</v>
      </c>
      <c r="K201">
        <v>113178.94</v>
      </c>
    </row>
    <row r="202" spans="2:11" x14ac:dyDescent="0.2">
      <c r="B202" t="s">
        <v>1</v>
      </c>
      <c r="C202" s="2" t="s">
        <v>185</v>
      </c>
      <c r="D202" t="s">
        <v>186</v>
      </c>
      <c r="E202" t="s">
        <v>286</v>
      </c>
      <c r="F202">
        <v>55262.68</v>
      </c>
      <c r="G202">
        <v>28147.45</v>
      </c>
      <c r="H202">
        <v>27603.69</v>
      </c>
      <c r="I202">
        <v>23505.43</v>
      </c>
      <c r="J202">
        <v>9932.48</v>
      </c>
      <c r="K202">
        <v>56545.61</v>
      </c>
    </row>
    <row r="203" spans="2:11" x14ac:dyDescent="0.2">
      <c r="B203" t="s">
        <v>1</v>
      </c>
      <c r="C203" s="2" t="s">
        <v>187</v>
      </c>
      <c r="D203" t="s">
        <v>188</v>
      </c>
      <c r="E203" t="s">
        <v>286</v>
      </c>
      <c r="F203">
        <v>38620.43</v>
      </c>
      <c r="G203">
        <v>37770</v>
      </c>
      <c r="H203">
        <v>20009.7</v>
      </c>
      <c r="I203">
        <v>0</v>
      </c>
      <c r="J203">
        <v>3240.1</v>
      </c>
      <c r="K203">
        <v>61453.9</v>
      </c>
    </row>
    <row r="204" spans="2:11" x14ac:dyDescent="0.2">
      <c r="B204" t="s">
        <v>1</v>
      </c>
      <c r="C204" s="2" t="s">
        <v>31</v>
      </c>
      <c r="D204" t="s">
        <v>380</v>
      </c>
      <c r="E204" t="s">
        <v>287</v>
      </c>
      <c r="F204">
        <v>1102932.49</v>
      </c>
      <c r="G204">
        <v>726813.55</v>
      </c>
      <c r="H204">
        <v>791210.73</v>
      </c>
      <c r="I204">
        <v>239337.43</v>
      </c>
      <c r="J204">
        <v>332892.69</v>
      </c>
      <c r="K204">
        <v>871091.75</v>
      </c>
    </row>
    <row r="205" spans="2:11" x14ac:dyDescent="0.2">
      <c r="B205" t="s">
        <v>1</v>
      </c>
      <c r="C205" s="2" t="s">
        <v>189</v>
      </c>
      <c r="D205" t="s">
        <v>190</v>
      </c>
      <c r="E205" t="s">
        <v>286</v>
      </c>
      <c r="F205">
        <v>421909.88</v>
      </c>
      <c r="G205">
        <v>275012.37</v>
      </c>
      <c r="H205">
        <v>354250.91</v>
      </c>
      <c r="I205">
        <v>49131.78</v>
      </c>
      <c r="J205">
        <v>156639.65</v>
      </c>
      <c r="K205">
        <v>70146.16</v>
      </c>
    </row>
    <row r="206" spans="2:11" x14ac:dyDescent="0.2">
      <c r="B206" t="s">
        <v>1</v>
      </c>
      <c r="C206" s="2" t="s">
        <v>191</v>
      </c>
      <c r="D206" t="s">
        <v>192</v>
      </c>
      <c r="E206" t="s">
        <v>286</v>
      </c>
      <c r="F206">
        <v>51721.39</v>
      </c>
      <c r="G206">
        <v>46396.81</v>
      </c>
      <c r="H206">
        <v>49569.9</v>
      </c>
      <c r="I206">
        <v>27610.67</v>
      </c>
      <c r="J206">
        <v>60206.13</v>
      </c>
      <c r="K206">
        <v>35917.46</v>
      </c>
    </row>
    <row r="207" spans="2:11" x14ac:dyDescent="0.2">
      <c r="B207" t="s">
        <v>1</v>
      </c>
      <c r="C207" s="2" t="s">
        <v>32</v>
      </c>
      <c r="D207" t="s">
        <v>33</v>
      </c>
      <c r="E207" t="s">
        <v>286</v>
      </c>
      <c r="F207">
        <v>209144.45</v>
      </c>
      <c r="G207">
        <v>168769.14</v>
      </c>
      <c r="H207">
        <v>143502.43</v>
      </c>
      <c r="I207">
        <v>31721.759999999998</v>
      </c>
      <c r="J207">
        <v>89002.39</v>
      </c>
      <c r="K207">
        <v>118090.86</v>
      </c>
    </row>
    <row r="208" spans="2:11" x14ac:dyDescent="0.2">
      <c r="B208" t="s">
        <v>1</v>
      </c>
      <c r="C208" s="2" t="s">
        <v>193</v>
      </c>
      <c r="D208" t="s">
        <v>194</v>
      </c>
      <c r="E208" t="s">
        <v>286</v>
      </c>
      <c r="F208">
        <v>59717.04</v>
      </c>
      <c r="G208">
        <v>53867.8</v>
      </c>
      <c r="H208">
        <v>73577.94</v>
      </c>
      <c r="I208">
        <v>40338.400000000001</v>
      </c>
      <c r="J208">
        <v>110367.43</v>
      </c>
      <c r="K208">
        <v>19969.93</v>
      </c>
    </row>
    <row r="209" spans="2:11" x14ac:dyDescent="0.2">
      <c r="B209" t="s">
        <v>1</v>
      </c>
      <c r="C209" s="2" t="s">
        <v>195</v>
      </c>
      <c r="D209" t="s">
        <v>196</v>
      </c>
      <c r="E209" t="s">
        <v>286</v>
      </c>
      <c r="F209">
        <v>79204.86</v>
      </c>
      <c r="G209">
        <v>56093.46</v>
      </c>
      <c r="H209">
        <v>110064.44</v>
      </c>
      <c r="I209">
        <v>19539.73</v>
      </c>
      <c r="J209">
        <v>34521.93</v>
      </c>
      <c r="K209">
        <v>51680.91</v>
      </c>
    </row>
    <row r="210" spans="2:11" x14ac:dyDescent="0.2">
      <c r="B210" t="s">
        <v>1</v>
      </c>
      <c r="C210" s="2" t="s">
        <v>34</v>
      </c>
      <c r="D210" t="s">
        <v>35</v>
      </c>
      <c r="E210" t="s">
        <v>286</v>
      </c>
      <c r="F210">
        <v>140322.56</v>
      </c>
      <c r="G210">
        <v>125029</v>
      </c>
      <c r="H210">
        <v>115603.93</v>
      </c>
      <c r="I210">
        <v>32482.73</v>
      </c>
      <c r="J210">
        <v>139296.73000000001</v>
      </c>
      <c r="K210">
        <v>71831.23</v>
      </c>
    </row>
    <row r="211" spans="2:11" x14ac:dyDescent="0.2">
      <c r="B211" t="s">
        <v>1</v>
      </c>
      <c r="C211" s="2" t="s">
        <v>197</v>
      </c>
      <c r="D211" t="s">
        <v>198</v>
      </c>
      <c r="E211" t="s">
        <v>286</v>
      </c>
      <c r="F211">
        <v>15400.85</v>
      </c>
      <c r="G211">
        <v>15773.42</v>
      </c>
      <c r="H211">
        <v>10341.9</v>
      </c>
      <c r="I211">
        <v>0</v>
      </c>
      <c r="J211">
        <v>11298.46</v>
      </c>
      <c r="K211">
        <v>7023.27</v>
      </c>
    </row>
    <row r="212" spans="2:11" x14ac:dyDescent="0.2">
      <c r="B212" t="s">
        <v>1</v>
      </c>
      <c r="C212" s="2" t="s">
        <v>36</v>
      </c>
      <c r="D212" t="s">
        <v>37</v>
      </c>
      <c r="E212" t="s">
        <v>287</v>
      </c>
      <c r="F212">
        <v>797466.45</v>
      </c>
      <c r="G212">
        <v>946235.92</v>
      </c>
      <c r="H212">
        <v>589952.97</v>
      </c>
      <c r="I212">
        <v>0</v>
      </c>
      <c r="J212">
        <v>434448.76</v>
      </c>
      <c r="K212">
        <v>716042.01</v>
      </c>
    </row>
    <row r="213" spans="2:11" x14ac:dyDescent="0.2">
      <c r="B213" t="s">
        <v>1</v>
      </c>
      <c r="C213" s="2" t="s">
        <v>199</v>
      </c>
      <c r="D213" t="s">
        <v>200</v>
      </c>
      <c r="E213" t="s">
        <v>286</v>
      </c>
      <c r="F213">
        <v>357444.92</v>
      </c>
      <c r="G213">
        <v>112368.35</v>
      </c>
      <c r="H213">
        <v>332476.79999999999</v>
      </c>
      <c r="I213">
        <v>397807.73</v>
      </c>
      <c r="J213">
        <v>700166.8</v>
      </c>
      <c r="K213">
        <v>405815.46</v>
      </c>
    </row>
    <row r="214" spans="2:11" x14ac:dyDescent="0.2">
      <c r="B214" t="s">
        <v>1</v>
      </c>
      <c r="C214" s="2" t="s">
        <v>38</v>
      </c>
      <c r="D214" t="s">
        <v>39</v>
      </c>
      <c r="E214" t="s">
        <v>287</v>
      </c>
      <c r="F214">
        <v>360252.09</v>
      </c>
      <c r="G214">
        <v>329676.69</v>
      </c>
      <c r="H214">
        <v>287440.26</v>
      </c>
      <c r="I214">
        <v>11003.34</v>
      </c>
      <c r="J214">
        <v>201804.19</v>
      </c>
      <c r="K214">
        <v>253148.16</v>
      </c>
    </row>
    <row r="215" spans="2:11" x14ac:dyDescent="0.2">
      <c r="B215" t="s">
        <v>1</v>
      </c>
      <c r="C215" s="2" t="s">
        <v>201</v>
      </c>
      <c r="D215" t="s">
        <v>202</v>
      </c>
      <c r="E215" t="s">
        <v>286</v>
      </c>
      <c r="F215">
        <v>104104.72</v>
      </c>
      <c r="G215">
        <v>98927.91</v>
      </c>
      <c r="H215">
        <v>78472.86</v>
      </c>
      <c r="I215">
        <v>65704</v>
      </c>
      <c r="J215">
        <v>193786.81</v>
      </c>
      <c r="K215">
        <v>93261.92</v>
      </c>
    </row>
    <row r="216" spans="2:11" x14ac:dyDescent="0.2">
      <c r="B216" t="s">
        <v>1</v>
      </c>
      <c r="C216" s="2" t="s">
        <v>203</v>
      </c>
      <c r="D216" t="s">
        <v>204</v>
      </c>
      <c r="E216" t="s">
        <v>286</v>
      </c>
      <c r="F216">
        <v>94340.72</v>
      </c>
      <c r="G216">
        <v>73941.679999999993</v>
      </c>
      <c r="H216">
        <v>108579.81</v>
      </c>
      <c r="I216">
        <v>48559.89</v>
      </c>
      <c r="J216">
        <v>120298.07</v>
      </c>
      <c r="K216">
        <v>157904.31</v>
      </c>
    </row>
    <row r="217" spans="2:11" x14ac:dyDescent="0.2">
      <c r="B217" t="s">
        <v>1</v>
      </c>
      <c r="C217" s="2" t="s">
        <v>205</v>
      </c>
      <c r="D217" t="s">
        <v>206</v>
      </c>
      <c r="E217" t="s">
        <v>286</v>
      </c>
      <c r="F217">
        <v>16141.62</v>
      </c>
      <c r="G217">
        <v>15393.06</v>
      </c>
      <c r="H217">
        <v>15442.18</v>
      </c>
      <c r="I217">
        <v>7407.34</v>
      </c>
      <c r="J217">
        <v>57690.6</v>
      </c>
      <c r="K217">
        <v>25543.3</v>
      </c>
    </row>
    <row r="218" spans="2:11" x14ac:dyDescent="0.2">
      <c r="B218" t="s">
        <v>1</v>
      </c>
      <c r="C218" s="2" t="s">
        <v>207</v>
      </c>
      <c r="D218" t="s">
        <v>208</v>
      </c>
      <c r="E218" t="s">
        <v>286</v>
      </c>
      <c r="F218">
        <v>75811.460000000006</v>
      </c>
      <c r="G218">
        <v>37861.870000000003</v>
      </c>
      <c r="H218">
        <v>40429.410000000003</v>
      </c>
      <c r="I218">
        <v>145449.17000000001</v>
      </c>
      <c r="J218">
        <v>49261.82</v>
      </c>
      <c r="K218">
        <v>63483.86</v>
      </c>
    </row>
    <row r="219" spans="2:11" x14ac:dyDescent="0.2">
      <c r="B219" t="s">
        <v>1</v>
      </c>
      <c r="C219" s="2" t="s">
        <v>266</v>
      </c>
      <c r="D219" t="s">
        <v>267</v>
      </c>
      <c r="E219" t="s">
        <v>288</v>
      </c>
      <c r="F219" t="s">
        <v>121</v>
      </c>
      <c r="G219" t="s">
        <v>121</v>
      </c>
      <c r="H219" t="s">
        <v>121</v>
      </c>
      <c r="I219" t="s">
        <v>121</v>
      </c>
      <c r="J219" t="s">
        <v>121</v>
      </c>
      <c r="K219" t="s">
        <v>121</v>
      </c>
    </row>
    <row r="220" spans="2:11" x14ac:dyDescent="0.2">
      <c r="B220" t="s">
        <v>1</v>
      </c>
      <c r="C220" s="2" t="s">
        <v>264</v>
      </c>
      <c r="D220" t="s">
        <v>265</v>
      </c>
      <c r="E220" t="s">
        <v>286</v>
      </c>
      <c r="F220">
        <v>188989.22</v>
      </c>
      <c r="G220">
        <v>115929.57</v>
      </c>
      <c r="H220">
        <v>97313.42</v>
      </c>
      <c r="I220">
        <v>68393.929999999993</v>
      </c>
      <c r="J220">
        <v>106841.45</v>
      </c>
      <c r="K220">
        <v>72833.990000000005</v>
      </c>
    </row>
    <row r="221" spans="2:11" x14ac:dyDescent="0.2">
      <c r="B221" t="s">
        <v>1</v>
      </c>
      <c r="C221" s="2" t="s">
        <v>209</v>
      </c>
      <c r="D221" t="s">
        <v>210</v>
      </c>
      <c r="E221" t="s">
        <v>286</v>
      </c>
      <c r="F221">
        <v>36610.1</v>
      </c>
      <c r="G221">
        <v>55185.71</v>
      </c>
      <c r="H221">
        <v>27755.39</v>
      </c>
      <c r="I221">
        <v>29175.81</v>
      </c>
      <c r="J221">
        <v>82180.460000000006</v>
      </c>
      <c r="K221">
        <v>27258.77</v>
      </c>
    </row>
    <row r="222" spans="2:11" x14ac:dyDescent="0.2">
      <c r="B222" t="s">
        <v>1</v>
      </c>
      <c r="C222" s="2" t="s">
        <v>211</v>
      </c>
      <c r="D222" t="s">
        <v>212</v>
      </c>
      <c r="E222" t="s">
        <v>286</v>
      </c>
      <c r="F222">
        <v>67496.38</v>
      </c>
      <c r="G222">
        <v>38401.230000000003</v>
      </c>
      <c r="H222">
        <v>48903.98</v>
      </c>
      <c r="I222">
        <v>21897.41</v>
      </c>
      <c r="J222">
        <v>67911.710000000006</v>
      </c>
      <c r="K222">
        <v>25137.1</v>
      </c>
    </row>
    <row r="223" spans="2:11" x14ac:dyDescent="0.2">
      <c r="B223" t="s">
        <v>1</v>
      </c>
      <c r="C223" s="2" t="s">
        <v>213</v>
      </c>
      <c r="D223" t="s">
        <v>371</v>
      </c>
      <c r="E223" t="s">
        <v>286</v>
      </c>
      <c r="F223">
        <v>194945.36</v>
      </c>
      <c r="G223">
        <v>151369.49</v>
      </c>
      <c r="H223">
        <v>64486.62</v>
      </c>
      <c r="I223">
        <v>62356.5</v>
      </c>
      <c r="J223">
        <v>34614.26</v>
      </c>
      <c r="K223">
        <v>33352.31</v>
      </c>
    </row>
    <row r="224" spans="2:11" x14ac:dyDescent="0.2">
      <c r="B224" t="s">
        <v>1</v>
      </c>
      <c r="C224" s="2" t="s">
        <v>214</v>
      </c>
      <c r="D224" t="s">
        <v>215</v>
      </c>
      <c r="E224" t="s">
        <v>286</v>
      </c>
      <c r="F224">
        <v>0</v>
      </c>
      <c r="G224" t="s">
        <v>121</v>
      </c>
      <c r="H224" t="s">
        <v>121</v>
      </c>
      <c r="I224" t="s">
        <v>121</v>
      </c>
      <c r="J224" t="s">
        <v>121</v>
      </c>
      <c r="K224" t="s">
        <v>121</v>
      </c>
    </row>
    <row r="225" spans="2:11" x14ac:dyDescent="0.2">
      <c r="B225" t="s">
        <v>1</v>
      </c>
      <c r="C225" s="2" t="s">
        <v>216</v>
      </c>
      <c r="D225" t="s">
        <v>338</v>
      </c>
      <c r="E225" t="s">
        <v>286</v>
      </c>
      <c r="F225">
        <v>45025.68</v>
      </c>
      <c r="G225">
        <v>39127.58</v>
      </c>
      <c r="H225">
        <v>91746.41</v>
      </c>
      <c r="I225">
        <v>20080.57</v>
      </c>
      <c r="J225">
        <v>4552.6000000000004</v>
      </c>
      <c r="K225">
        <v>41984.34</v>
      </c>
    </row>
    <row r="226" spans="2:11" x14ac:dyDescent="0.2">
      <c r="B226" t="s">
        <v>1</v>
      </c>
      <c r="C226" s="2" t="s">
        <v>217</v>
      </c>
      <c r="D226" t="s">
        <v>339</v>
      </c>
      <c r="E226" t="s">
        <v>286</v>
      </c>
      <c r="F226">
        <v>145792.35999999999</v>
      </c>
      <c r="G226">
        <v>80156.27</v>
      </c>
      <c r="H226">
        <v>66057.460000000006</v>
      </c>
      <c r="I226">
        <v>40226.53</v>
      </c>
      <c r="J226">
        <v>15845.75</v>
      </c>
      <c r="K226">
        <v>75104.61</v>
      </c>
    </row>
    <row r="227" spans="2:11" x14ac:dyDescent="0.2">
      <c r="B227" t="s">
        <v>1</v>
      </c>
      <c r="C227" s="2" t="s">
        <v>218</v>
      </c>
      <c r="D227" t="s">
        <v>340</v>
      </c>
      <c r="E227" t="s">
        <v>288</v>
      </c>
      <c r="F227" t="s">
        <v>121</v>
      </c>
      <c r="G227" t="s">
        <v>121</v>
      </c>
      <c r="H227" t="s">
        <v>121</v>
      </c>
      <c r="I227" t="s">
        <v>121</v>
      </c>
      <c r="J227" t="s">
        <v>121</v>
      </c>
      <c r="K227" t="s">
        <v>121</v>
      </c>
    </row>
    <row r="228" spans="2:11" x14ac:dyDescent="0.2">
      <c r="B228" t="s">
        <v>1</v>
      </c>
      <c r="C228" s="2" t="s">
        <v>219</v>
      </c>
      <c r="D228" t="s">
        <v>220</v>
      </c>
      <c r="E228" t="s">
        <v>286</v>
      </c>
      <c r="F228">
        <v>87986.31</v>
      </c>
      <c r="G228">
        <v>57030.68</v>
      </c>
      <c r="H228">
        <v>52544.18</v>
      </c>
      <c r="I228">
        <v>0</v>
      </c>
      <c r="J228">
        <v>0</v>
      </c>
      <c r="K228">
        <v>102674.09</v>
      </c>
    </row>
    <row r="229" spans="2:11" x14ac:dyDescent="0.2">
      <c r="B229" t="s">
        <v>1</v>
      </c>
      <c r="C229" s="2" t="s">
        <v>268</v>
      </c>
      <c r="D229" t="s">
        <v>269</v>
      </c>
      <c r="E229" t="s">
        <v>288</v>
      </c>
      <c r="F229" t="s">
        <v>121</v>
      </c>
      <c r="G229" t="s">
        <v>121</v>
      </c>
      <c r="H229" t="s">
        <v>121</v>
      </c>
      <c r="I229" t="s">
        <v>121</v>
      </c>
      <c r="J229" t="s">
        <v>121</v>
      </c>
      <c r="K229" t="s">
        <v>121</v>
      </c>
    </row>
    <row r="230" spans="2:11" x14ac:dyDescent="0.2">
      <c r="B230" t="s">
        <v>1</v>
      </c>
      <c r="C230" s="2" t="s">
        <v>221</v>
      </c>
      <c r="D230" t="s">
        <v>222</v>
      </c>
      <c r="E230" t="s">
        <v>286</v>
      </c>
      <c r="F230">
        <v>56177.120000000003</v>
      </c>
      <c r="G230">
        <v>85300.84</v>
      </c>
      <c r="H230">
        <v>103924.09</v>
      </c>
      <c r="I230">
        <v>30.12</v>
      </c>
      <c r="J230">
        <v>26632.81</v>
      </c>
      <c r="K230">
        <v>291207.93</v>
      </c>
    </row>
    <row r="231" spans="2:11" x14ac:dyDescent="0.2">
      <c r="B231" t="s">
        <v>1</v>
      </c>
      <c r="C231" s="2" t="s">
        <v>223</v>
      </c>
      <c r="D231" t="s">
        <v>224</v>
      </c>
      <c r="E231" t="s">
        <v>286</v>
      </c>
      <c r="F231" t="s">
        <v>121</v>
      </c>
      <c r="G231" t="s">
        <v>121</v>
      </c>
      <c r="H231" t="s">
        <v>121</v>
      </c>
      <c r="I231" t="s">
        <v>121</v>
      </c>
      <c r="J231" t="s">
        <v>121</v>
      </c>
      <c r="K231" t="s">
        <v>121</v>
      </c>
    </row>
    <row r="232" spans="2:11" x14ac:dyDescent="0.2">
      <c r="B232" t="s">
        <v>1</v>
      </c>
      <c r="C232" s="2" t="s">
        <v>225</v>
      </c>
      <c r="D232" t="s">
        <v>381</v>
      </c>
      <c r="E232" t="s">
        <v>286</v>
      </c>
      <c r="F232">
        <v>45216.9</v>
      </c>
      <c r="G232">
        <v>34300.43</v>
      </c>
      <c r="H232">
        <v>51957.1</v>
      </c>
      <c r="I232">
        <v>0</v>
      </c>
      <c r="J232">
        <v>64064.35</v>
      </c>
      <c r="K232">
        <v>41589.82</v>
      </c>
    </row>
    <row r="233" spans="2:11" x14ac:dyDescent="0.2">
      <c r="B233" t="s">
        <v>1</v>
      </c>
      <c r="C233" s="2" t="s">
        <v>446</v>
      </c>
      <c r="D233" t="s">
        <v>447</v>
      </c>
      <c r="E233" t="s">
        <v>287</v>
      </c>
      <c r="F233" t="s">
        <v>121</v>
      </c>
      <c r="G233" t="s">
        <v>121</v>
      </c>
      <c r="H233" t="s">
        <v>121</v>
      </c>
      <c r="I233">
        <v>0</v>
      </c>
      <c r="J233">
        <v>79.42</v>
      </c>
      <c r="K233">
        <v>47078.65</v>
      </c>
    </row>
    <row r="234" spans="2:11" x14ac:dyDescent="0.2">
      <c r="B234" t="s">
        <v>1</v>
      </c>
      <c r="C234" s="2" t="s">
        <v>448</v>
      </c>
      <c r="D234" t="s">
        <v>449</v>
      </c>
      <c r="E234" t="s">
        <v>286</v>
      </c>
      <c r="F234" t="s">
        <v>121</v>
      </c>
      <c r="G234" t="s">
        <v>121</v>
      </c>
      <c r="H234" t="s">
        <v>121</v>
      </c>
      <c r="I234">
        <v>0</v>
      </c>
      <c r="J234">
        <v>0</v>
      </c>
      <c r="K234">
        <v>4.8499999999999996</v>
      </c>
    </row>
    <row r="235" spans="2:11" x14ac:dyDescent="0.2">
      <c r="B235" t="s">
        <v>1</v>
      </c>
      <c r="C235" s="2" t="s">
        <v>450</v>
      </c>
      <c r="D235" t="s">
        <v>451</v>
      </c>
      <c r="E235" t="s">
        <v>286</v>
      </c>
      <c r="F235" t="s">
        <v>121</v>
      </c>
      <c r="G235" t="s">
        <v>121</v>
      </c>
      <c r="H235" t="s">
        <v>121</v>
      </c>
      <c r="I235">
        <v>0</v>
      </c>
      <c r="J235">
        <v>0</v>
      </c>
      <c r="K235">
        <v>0</v>
      </c>
    </row>
    <row r="236" spans="2:11" x14ac:dyDescent="0.2">
      <c r="B236" t="s">
        <v>1</v>
      </c>
      <c r="C236" s="2" t="s">
        <v>452</v>
      </c>
      <c r="D236" t="s">
        <v>453</v>
      </c>
      <c r="E236" t="s">
        <v>287</v>
      </c>
      <c r="F236" t="s">
        <v>121</v>
      </c>
      <c r="G236" t="s">
        <v>121</v>
      </c>
      <c r="H236" t="s">
        <v>121</v>
      </c>
      <c r="I236">
        <v>0</v>
      </c>
      <c r="J236">
        <v>24240.2</v>
      </c>
      <c r="K236" t="s">
        <v>121</v>
      </c>
    </row>
    <row r="237" spans="2:11" x14ac:dyDescent="0.2">
      <c r="B237" t="s">
        <v>1</v>
      </c>
      <c r="C237" s="2" t="s">
        <v>454</v>
      </c>
      <c r="D237" t="s">
        <v>455</v>
      </c>
      <c r="E237" t="s">
        <v>287</v>
      </c>
      <c r="F237" t="s">
        <v>121</v>
      </c>
      <c r="G237" t="s">
        <v>121</v>
      </c>
      <c r="H237" t="s">
        <v>121</v>
      </c>
      <c r="I237">
        <v>0</v>
      </c>
      <c r="J237">
        <v>4006.34</v>
      </c>
      <c r="K237">
        <v>8236.2999999999993</v>
      </c>
    </row>
    <row r="238" spans="2:11" x14ac:dyDescent="0.2">
      <c r="B238" t="s">
        <v>1</v>
      </c>
      <c r="C238" s="2" t="s">
        <v>456</v>
      </c>
      <c r="D238" t="s">
        <v>457</v>
      </c>
      <c r="E238" t="s">
        <v>287</v>
      </c>
      <c r="F238" t="s">
        <v>121</v>
      </c>
      <c r="G238" t="s">
        <v>121</v>
      </c>
      <c r="H238" t="s">
        <v>121</v>
      </c>
      <c r="I238">
        <v>0</v>
      </c>
      <c r="J238">
        <v>4799.41</v>
      </c>
      <c r="K238">
        <v>37199.589999999997</v>
      </c>
    </row>
    <row r="239" spans="2:11" x14ac:dyDescent="0.2">
      <c r="B239" t="s">
        <v>1</v>
      </c>
      <c r="C239" s="2" t="s">
        <v>458</v>
      </c>
      <c r="D239" t="s">
        <v>459</v>
      </c>
      <c r="E239" t="s">
        <v>286</v>
      </c>
      <c r="F239" t="s">
        <v>121</v>
      </c>
      <c r="G239" t="s">
        <v>121</v>
      </c>
      <c r="H239" t="s">
        <v>121</v>
      </c>
      <c r="I239" t="s">
        <v>121</v>
      </c>
      <c r="J239" t="s">
        <v>121</v>
      </c>
      <c r="K239" t="s">
        <v>121</v>
      </c>
    </row>
    <row r="240" spans="2:11" x14ac:dyDescent="0.2">
      <c r="B240" t="s">
        <v>1</v>
      </c>
      <c r="C240" s="2" t="s">
        <v>460</v>
      </c>
      <c r="D240" t="s">
        <v>461</v>
      </c>
      <c r="E240" t="s">
        <v>286</v>
      </c>
      <c r="F240" t="s">
        <v>121</v>
      </c>
      <c r="G240" t="s">
        <v>121</v>
      </c>
      <c r="H240" t="s">
        <v>121</v>
      </c>
      <c r="I240">
        <v>0</v>
      </c>
      <c r="J240">
        <v>0</v>
      </c>
      <c r="K240">
        <v>3481.1</v>
      </c>
    </row>
    <row r="241" spans="2:11" x14ac:dyDescent="0.2">
      <c r="B241" t="s">
        <v>1</v>
      </c>
      <c r="C241" s="2" t="s">
        <v>462</v>
      </c>
      <c r="D241" t="s">
        <v>463</v>
      </c>
      <c r="E241" t="s">
        <v>286</v>
      </c>
      <c r="F241" t="s">
        <v>121</v>
      </c>
      <c r="G241" t="s">
        <v>121</v>
      </c>
      <c r="H241" t="s">
        <v>121</v>
      </c>
      <c r="I241">
        <v>0</v>
      </c>
      <c r="J241">
        <v>4408.51</v>
      </c>
      <c r="K241">
        <v>7544.58</v>
      </c>
    </row>
    <row r="242" spans="2:11" x14ac:dyDescent="0.2">
      <c r="B242" t="s">
        <v>1</v>
      </c>
      <c r="C242" s="2" t="s">
        <v>464</v>
      </c>
      <c r="D242" t="s">
        <v>465</v>
      </c>
      <c r="E242" t="s">
        <v>286</v>
      </c>
      <c r="F242" t="s">
        <v>121</v>
      </c>
      <c r="G242" t="s">
        <v>121</v>
      </c>
      <c r="H242" t="s">
        <v>121</v>
      </c>
      <c r="I242">
        <v>0</v>
      </c>
      <c r="J242">
        <v>5116.75</v>
      </c>
      <c r="K242">
        <v>6509.15</v>
      </c>
    </row>
    <row r="243" spans="2:11" x14ac:dyDescent="0.2">
      <c r="B243" t="s">
        <v>1</v>
      </c>
      <c r="C243" s="2" t="s">
        <v>466</v>
      </c>
      <c r="D243" t="s">
        <v>467</v>
      </c>
      <c r="E243" t="s">
        <v>286</v>
      </c>
      <c r="F243" t="s">
        <v>121</v>
      </c>
      <c r="G243" t="s">
        <v>121</v>
      </c>
      <c r="H243" t="s">
        <v>121</v>
      </c>
      <c r="I243">
        <v>0</v>
      </c>
      <c r="J243">
        <v>0</v>
      </c>
      <c r="K243">
        <v>17334.599999999999</v>
      </c>
    </row>
    <row r="244" spans="2:11" x14ac:dyDescent="0.2">
      <c r="B244" t="s">
        <v>1</v>
      </c>
      <c r="C244" s="2" t="s">
        <v>468</v>
      </c>
      <c r="D244" t="s">
        <v>469</v>
      </c>
      <c r="E244" t="s">
        <v>287</v>
      </c>
      <c r="F244" t="s">
        <v>121</v>
      </c>
      <c r="G244" t="s">
        <v>121</v>
      </c>
      <c r="H244" t="s">
        <v>121</v>
      </c>
      <c r="I244">
        <v>0</v>
      </c>
      <c r="J244">
        <v>0</v>
      </c>
      <c r="K244" t="s">
        <v>121</v>
      </c>
    </row>
    <row r="245" spans="2:11" x14ac:dyDescent="0.2">
      <c r="B245" t="s">
        <v>1</v>
      </c>
      <c r="C245" s="2" t="s">
        <v>226</v>
      </c>
      <c r="D245" t="s">
        <v>382</v>
      </c>
      <c r="E245" t="s">
        <v>286</v>
      </c>
      <c r="F245">
        <v>55296.44</v>
      </c>
      <c r="G245">
        <v>64930.61</v>
      </c>
      <c r="H245">
        <v>49568.18</v>
      </c>
      <c r="I245">
        <v>12983.88</v>
      </c>
      <c r="J245">
        <v>1176.99</v>
      </c>
      <c r="K245">
        <v>15026.87</v>
      </c>
    </row>
    <row r="246" spans="2:11" x14ac:dyDescent="0.2">
      <c r="B246" t="s">
        <v>1</v>
      </c>
      <c r="C246" s="2" t="s">
        <v>259</v>
      </c>
      <c r="D246" t="s">
        <v>260</v>
      </c>
      <c r="E246" t="s">
        <v>286</v>
      </c>
      <c r="F246">
        <v>178733.87</v>
      </c>
      <c r="G246">
        <v>143517.23000000001</v>
      </c>
      <c r="H246">
        <v>143318.54999999999</v>
      </c>
      <c r="I246">
        <v>74137.36</v>
      </c>
      <c r="J246">
        <v>172938.28</v>
      </c>
      <c r="K246">
        <v>134316.96</v>
      </c>
    </row>
    <row r="247" spans="2:11" x14ac:dyDescent="0.2">
      <c r="B247" t="s">
        <v>289</v>
      </c>
      <c r="C247" s="2" t="s">
        <v>270</v>
      </c>
      <c r="D247" t="s">
        <v>271</v>
      </c>
      <c r="E247" t="s">
        <v>121</v>
      </c>
      <c r="F247" t="s">
        <v>121</v>
      </c>
      <c r="G247" t="s">
        <v>121</v>
      </c>
      <c r="H247" t="s">
        <v>121</v>
      </c>
      <c r="I247" t="s">
        <v>121</v>
      </c>
      <c r="J247" t="s">
        <v>121</v>
      </c>
      <c r="K247" t="s">
        <v>121</v>
      </c>
    </row>
    <row r="248" spans="2:11" x14ac:dyDescent="0.2">
      <c r="B248" t="s">
        <v>2</v>
      </c>
      <c r="C248" s="2" t="s">
        <v>227</v>
      </c>
      <c r="D248" t="s">
        <v>228</v>
      </c>
      <c r="E248" t="s">
        <v>286</v>
      </c>
      <c r="F248">
        <v>924714.56</v>
      </c>
      <c r="G248">
        <v>229286.18</v>
      </c>
      <c r="H248">
        <v>345627.35</v>
      </c>
      <c r="I248">
        <v>178361.59</v>
      </c>
      <c r="J248">
        <v>1258063.95</v>
      </c>
      <c r="K248">
        <v>1029917.61</v>
      </c>
    </row>
    <row r="249" spans="2:11" x14ac:dyDescent="0.2">
      <c r="B249" t="s">
        <v>2</v>
      </c>
      <c r="C249" s="2" t="s">
        <v>272</v>
      </c>
      <c r="D249" t="s">
        <v>273</v>
      </c>
      <c r="E249" t="s">
        <v>288</v>
      </c>
      <c r="F249" t="s">
        <v>121</v>
      </c>
      <c r="G249" t="s">
        <v>121</v>
      </c>
      <c r="H249" t="s">
        <v>121</v>
      </c>
      <c r="I249" t="s">
        <v>121</v>
      </c>
      <c r="J249" t="s">
        <v>121</v>
      </c>
      <c r="K249" t="s">
        <v>121</v>
      </c>
    </row>
    <row r="250" spans="2:11" x14ac:dyDescent="0.2">
      <c r="B250" t="s">
        <v>2</v>
      </c>
      <c r="C250" s="2" t="s">
        <v>40</v>
      </c>
      <c r="D250" t="s">
        <v>357</v>
      </c>
      <c r="E250" t="s">
        <v>286</v>
      </c>
      <c r="F250">
        <v>541292.73</v>
      </c>
      <c r="G250">
        <v>590805.41</v>
      </c>
      <c r="H250">
        <v>438165.44</v>
      </c>
      <c r="I250">
        <v>334338.18</v>
      </c>
      <c r="J250">
        <v>578199.85</v>
      </c>
      <c r="K250">
        <v>876716.92</v>
      </c>
    </row>
    <row r="251" spans="2:11" x14ac:dyDescent="0.2">
      <c r="B251" t="s">
        <v>2</v>
      </c>
      <c r="C251" s="2" t="s">
        <v>41</v>
      </c>
      <c r="D251" t="s">
        <v>42</v>
      </c>
      <c r="E251" t="s">
        <v>287</v>
      </c>
      <c r="F251">
        <v>417710.86</v>
      </c>
      <c r="G251">
        <v>419577.66</v>
      </c>
      <c r="H251">
        <v>409750.06</v>
      </c>
      <c r="I251">
        <v>272054.15000000002</v>
      </c>
      <c r="J251">
        <v>353591.99</v>
      </c>
      <c r="K251">
        <v>308474.39</v>
      </c>
    </row>
    <row r="252" spans="2:11" x14ac:dyDescent="0.2">
      <c r="B252" t="s">
        <v>2</v>
      </c>
      <c r="C252" s="2" t="s">
        <v>229</v>
      </c>
      <c r="D252" t="s">
        <v>230</v>
      </c>
      <c r="E252" t="s">
        <v>286</v>
      </c>
      <c r="F252">
        <v>117729.17</v>
      </c>
      <c r="G252">
        <v>91176.82</v>
      </c>
      <c r="H252">
        <v>111356.59</v>
      </c>
      <c r="I252">
        <v>22675.74</v>
      </c>
      <c r="J252">
        <v>66476.88</v>
      </c>
      <c r="K252">
        <v>76312.92</v>
      </c>
    </row>
    <row r="253" spans="2:11" x14ac:dyDescent="0.2">
      <c r="B253" t="s">
        <v>2</v>
      </c>
      <c r="C253" s="2" t="s">
        <v>43</v>
      </c>
      <c r="D253" t="s">
        <v>44</v>
      </c>
      <c r="E253" t="s">
        <v>287</v>
      </c>
      <c r="F253">
        <v>289972.86</v>
      </c>
      <c r="G253">
        <v>140135.92000000001</v>
      </c>
      <c r="H253">
        <v>226078.07999999999</v>
      </c>
      <c r="I253">
        <v>771245.63</v>
      </c>
      <c r="J253">
        <v>235985.93</v>
      </c>
      <c r="K253">
        <v>212497.89</v>
      </c>
    </row>
    <row r="254" spans="2:11" x14ac:dyDescent="0.2">
      <c r="B254" t="s">
        <v>2</v>
      </c>
      <c r="C254" s="2" t="s">
        <v>45</v>
      </c>
      <c r="D254" t="s">
        <v>46</v>
      </c>
      <c r="E254" t="s">
        <v>288</v>
      </c>
      <c r="F254">
        <v>40288.89</v>
      </c>
      <c r="G254" t="s">
        <v>121</v>
      </c>
      <c r="H254" t="s">
        <v>121</v>
      </c>
      <c r="I254" t="s">
        <v>121</v>
      </c>
      <c r="J254" t="s">
        <v>121</v>
      </c>
      <c r="K254" t="s">
        <v>121</v>
      </c>
    </row>
    <row r="255" spans="2:11" x14ac:dyDescent="0.2">
      <c r="B255" t="s">
        <v>2</v>
      </c>
      <c r="C255" s="2" t="s">
        <v>47</v>
      </c>
      <c r="D255" t="s">
        <v>470</v>
      </c>
      <c r="E255" t="s">
        <v>287</v>
      </c>
      <c r="F255">
        <v>365651.21</v>
      </c>
      <c r="G255">
        <v>267584.43</v>
      </c>
      <c r="H255">
        <v>396693.1</v>
      </c>
      <c r="I255">
        <v>145248.42000000001</v>
      </c>
      <c r="J255">
        <v>314715.59000000003</v>
      </c>
      <c r="K255">
        <v>204991.39</v>
      </c>
    </row>
    <row r="256" spans="2:11" x14ac:dyDescent="0.2">
      <c r="B256" t="s">
        <v>2</v>
      </c>
      <c r="C256" s="2" t="s">
        <v>48</v>
      </c>
      <c r="D256" t="s">
        <v>471</v>
      </c>
      <c r="E256" t="s">
        <v>287</v>
      </c>
      <c r="F256">
        <v>278708.87</v>
      </c>
      <c r="G256">
        <v>184420.33</v>
      </c>
      <c r="H256">
        <v>213374.03</v>
      </c>
      <c r="I256">
        <v>114638.9</v>
      </c>
      <c r="J256">
        <v>239248.77</v>
      </c>
      <c r="K256">
        <v>215680.93</v>
      </c>
    </row>
    <row r="257" spans="2:11" x14ac:dyDescent="0.2">
      <c r="B257" t="s">
        <v>2</v>
      </c>
      <c r="C257" s="2" t="s">
        <v>49</v>
      </c>
      <c r="D257" t="s">
        <v>50</v>
      </c>
      <c r="E257" t="s">
        <v>287</v>
      </c>
      <c r="F257">
        <v>262041.04</v>
      </c>
      <c r="G257">
        <v>192835.71</v>
      </c>
      <c r="H257">
        <v>195814.81</v>
      </c>
      <c r="I257">
        <v>106060.91</v>
      </c>
      <c r="J257">
        <v>120257.73</v>
      </c>
      <c r="K257">
        <v>163619.37</v>
      </c>
    </row>
    <row r="258" spans="2:11" x14ac:dyDescent="0.2">
      <c r="B258" t="s">
        <v>2</v>
      </c>
      <c r="C258" s="2" t="s">
        <v>51</v>
      </c>
      <c r="D258" t="s">
        <v>52</v>
      </c>
      <c r="E258" t="s">
        <v>287</v>
      </c>
      <c r="F258">
        <v>768635.85</v>
      </c>
      <c r="G258">
        <v>624664.84</v>
      </c>
      <c r="H258">
        <v>499524.13</v>
      </c>
      <c r="I258">
        <v>396941.03</v>
      </c>
      <c r="J258">
        <v>719365.36</v>
      </c>
      <c r="K258">
        <v>883278.62</v>
      </c>
    </row>
    <row r="259" spans="2:11" x14ac:dyDescent="0.2">
      <c r="B259" t="s">
        <v>2</v>
      </c>
      <c r="C259" s="2" t="s">
        <v>53</v>
      </c>
      <c r="D259" t="s">
        <v>54</v>
      </c>
      <c r="E259" t="s">
        <v>287</v>
      </c>
      <c r="F259">
        <v>164481.81</v>
      </c>
      <c r="G259">
        <v>171665.64</v>
      </c>
      <c r="H259">
        <v>155100.45000000001</v>
      </c>
      <c r="I259">
        <v>16867.36</v>
      </c>
      <c r="J259">
        <v>109416.35</v>
      </c>
      <c r="K259">
        <v>163250.59</v>
      </c>
    </row>
    <row r="260" spans="2:11" x14ac:dyDescent="0.2">
      <c r="B260" t="s">
        <v>2</v>
      </c>
      <c r="C260" s="2" t="s">
        <v>124</v>
      </c>
      <c r="D260" t="s">
        <v>122</v>
      </c>
      <c r="E260" t="s">
        <v>286</v>
      </c>
      <c r="F260">
        <v>21410.01</v>
      </c>
      <c r="G260">
        <v>73094.350000000006</v>
      </c>
      <c r="H260">
        <v>6132.82</v>
      </c>
      <c r="I260" t="s">
        <v>121</v>
      </c>
      <c r="J260">
        <v>3924.12</v>
      </c>
      <c r="K260">
        <v>172181.13</v>
      </c>
    </row>
    <row r="261" spans="2:11" x14ac:dyDescent="0.2">
      <c r="B261" t="s">
        <v>2</v>
      </c>
      <c r="C261" s="2" t="s">
        <v>55</v>
      </c>
      <c r="D261" t="s">
        <v>56</v>
      </c>
      <c r="E261" t="s">
        <v>287</v>
      </c>
      <c r="F261">
        <v>293748.86</v>
      </c>
      <c r="G261">
        <v>147463.01</v>
      </c>
      <c r="H261">
        <v>189011.67</v>
      </c>
      <c r="I261">
        <v>85053.4</v>
      </c>
      <c r="J261">
        <v>283027.95</v>
      </c>
      <c r="K261">
        <v>317114.26</v>
      </c>
    </row>
    <row r="262" spans="2:11" x14ac:dyDescent="0.2">
      <c r="B262" t="s">
        <v>2</v>
      </c>
      <c r="C262" s="2" t="s">
        <v>57</v>
      </c>
      <c r="D262" t="s">
        <v>58</v>
      </c>
      <c r="E262" t="s">
        <v>287</v>
      </c>
      <c r="F262">
        <v>380526.58</v>
      </c>
      <c r="G262">
        <v>223104.58</v>
      </c>
      <c r="H262">
        <v>305028.2</v>
      </c>
      <c r="I262">
        <v>176608.18</v>
      </c>
      <c r="J262">
        <v>297322.96000000002</v>
      </c>
      <c r="K262">
        <v>455538.16</v>
      </c>
    </row>
    <row r="263" spans="2:11" x14ac:dyDescent="0.2">
      <c r="B263" t="s">
        <v>2</v>
      </c>
      <c r="C263" s="2" t="s">
        <v>59</v>
      </c>
      <c r="D263" t="s">
        <v>60</v>
      </c>
      <c r="E263" t="s">
        <v>287</v>
      </c>
      <c r="F263">
        <v>149600.71</v>
      </c>
      <c r="G263">
        <v>66386.38</v>
      </c>
      <c r="H263">
        <v>86347.85</v>
      </c>
      <c r="I263">
        <v>36478.129999999997</v>
      </c>
      <c r="J263">
        <v>230746.28</v>
      </c>
      <c r="K263">
        <v>115497.93</v>
      </c>
    </row>
    <row r="264" spans="2:11" x14ac:dyDescent="0.2">
      <c r="B264" t="s">
        <v>2</v>
      </c>
      <c r="C264" s="2" t="s">
        <v>231</v>
      </c>
      <c r="D264" t="s">
        <v>232</v>
      </c>
      <c r="E264" t="s">
        <v>286</v>
      </c>
      <c r="F264">
        <v>1090220.69</v>
      </c>
      <c r="G264">
        <v>802423.67</v>
      </c>
      <c r="H264">
        <v>1190139.3500000001</v>
      </c>
      <c r="I264">
        <v>141702.82</v>
      </c>
      <c r="J264">
        <v>1402566.42</v>
      </c>
      <c r="K264">
        <v>903191.22</v>
      </c>
    </row>
    <row r="265" spans="2:11" x14ac:dyDescent="0.2">
      <c r="B265" t="s">
        <v>2</v>
      </c>
      <c r="C265" s="2" t="s">
        <v>61</v>
      </c>
      <c r="D265" t="s">
        <v>62</v>
      </c>
      <c r="E265" t="s">
        <v>287</v>
      </c>
      <c r="F265">
        <v>86635.21</v>
      </c>
      <c r="G265">
        <v>67421.31</v>
      </c>
      <c r="H265">
        <v>137704.21</v>
      </c>
      <c r="I265" t="s">
        <v>121</v>
      </c>
      <c r="J265">
        <v>71932.56</v>
      </c>
      <c r="K265">
        <v>111678.94</v>
      </c>
    </row>
    <row r="266" spans="2:11" x14ac:dyDescent="0.2">
      <c r="B266" t="s">
        <v>2</v>
      </c>
      <c r="C266" s="2" t="s">
        <v>233</v>
      </c>
      <c r="D266" t="s">
        <v>234</v>
      </c>
      <c r="E266" t="s">
        <v>288</v>
      </c>
      <c r="F266" t="s">
        <v>121</v>
      </c>
      <c r="G266" t="s">
        <v>121</v>
      </c>
      <c r="H266" t="s">
        <v>121</v>
      </c>
      <c r="I266" t="s">
        <v>121</v>
      </c>
      <c r="J266" t="s">
        <v>121</v>
      </c>
      <c r="K266" t="s">
        <v>121</v>
      </c>
    </row>
    <row r="267" spans="2:11" x14ac:dyDescent="0.2">
      <c r="B267" t="s">
        <v>2</v>
      </c>
      <c r="C267" s="2" t="s">
        <v>63</v>
      </c>
      <c r="D267" t="s">
        <v>64</v>
      </c>
      <c r="E267" t="s">
        <v>287</v>
      </c>
      <c r="F267">
        <v>120269.17</v>
      </c>
      <c r="G267">
        <v>57860.08</v>
      </c>
      <c r="H267">
        <v>72341.919999999998</v>
      </c>
      <c r="I267">
        <v>0</v>
      </c>
      <c r="J267">
        <v>100879.78</v>
      </c>
      <c r="K267">
        <v>29552.2</v>
      </c>
    </row>
    <row r="268" spans="2:11" x14ac:dyDescent="0.2">
      <c r="B268" t="s">
        <v>2</v>
      </c>
      <c r="C268" s="2" t="s">
        <v>65</v>
      </c>
      <c r="D268" t="s">
        <v>66</v>
      </c>
      <c r="E268" t="s">
        <v>287</v>
      </c>
      <c r="F268">
        <v>424607.82</v>
      </c>
      <c r="G268">
        <v>249568</v>
      </c>
      <c r="H268">
        <v>572061.59</v>
      </c>
      <c r="I268">
        <v>209086.75</v>
      </c>
      <c r="J268">
        <v>423655.86</v>
      </c>
      <c r="K268">
        <v>571994.9</v>
      </c>
    </row>
    <row r="269" spans="2:11" x14ac:dyDescent="0.2">
      <c r="B269" t="s">
        <v>2</v>
      </c>
      <c r="C269" s="2" t="s">
        <v>67</v>
      </c>
      <c r="D269" t="s">
        <v>68</v>
      </c>
      <c r="E269" t="s">
        <v>287</v>
      </c>
      <c r="F269">
        <v>269675.82</v>
      </c>
      <c r="G269">
        <v>270560.51</v>
      </c>
      <c r="H269">
        <v>259410.59</v>
      </c>
      <c r="I269">
        <v>187078.47</v>
      </c>
      <c r="J269">
        <v>212669.8</v>
      </c>
      <c r="K269">
        <v>249533.87</v>
      </c>
    </row>
    <row r="270" spans="2:11" x14ac:dyDescent="0.2">
      <c r="B270" t="s">
        <v>2</v>
      </c>
      <c r="C270" s="2" t="s">
        <v>69</v>
      </c>
      <c r="D270" t="s">
        <v>70</v>
      </c>
      <c r="E270" t="s">
        <v>287</v>
      </c>
      <c r="F270">
        <v>590915.28</v>
      </c>
      <c r="G270">
        <v>137601.73000000001</v>
      </c>
      <c r="H270">
        <v>265631.93</v>
      </c>
      <c r="I270">
        <v>79274.92</v>
      </c>
      <c r="J270">
        <v>220180.19</v>
      </c>
      <c r="K270">
        <v>155302.85</v>
      </c>
    </row>
    <row r="271" spans="2:11" x14ac:dyDescent="0.2">
      <c r="B271" t="s">
        <v>2</v>
      </c>
      <c r="C271" s="2" t="s">
        <v>71</v>
      </c>
      <c r="D271" t="s">
        <v>72</v>
      </c>
      <c r="E271" t="s">
        <v>287</v>
      </c>
      <c r="F271">
        <v>697382.92</v>
      </c>
      <c r="G271">
        <v>302427.87</v>
      </c>
      <c r="H271">
        <v>512550.55</v>
      </c>
      <c r="I271">
        <v>288472.12</v>
      </c>
      <c r="J271">
        <v>341956.99</v>
      </c>
      <c r="K271">
        <v>235332.37</v>
      </c>
    </row>
    <row r="272" spans="2:11" x14ac:dyDescent="0.2">
      <c r="B272" t="s">
        <v>2</v>
      </c>
      <c r="C272" s="2" t="s">
        <v>73</v>
      </c>
      <c r="D272" t="s">
        <v>430</v>
      </c>
      <c r="E272" t="s">
        <v>287</v>
      </c>
      <c r="F272">
        <v>651174.03</v>
      </c>
      <c r="G272">
        <v>954771.01</v>
      </c>
      <c r="H272">
        <v>1305977.82</v>
      </c>
      <c r="I272">
        <v>466403.63</v>
      </c>
      <c r="J272">
        <v>1704069.32</v>
      </c>
      <c r="K272">
        <v>1383476.66</v>
      </c>
    </row>
    <row r="273" spans="2:11" x14ac:dyDescent="0.2">
      <c r="B273" t="s">
        <v>2</v>
      </c>
      <c r="C273" s="2" t="s">
        <v>74</v>
      </c>
      <c r="D273" t="s">
        <v>358</v>
      </c>
      <c r="E273" t="s">
        <v>287</v>
      </c>
      <c r="F273">
        <v>254856.91</v>
      </c>
      <c r="G273">
        <v>186847.27</v>
      </c>
      <c r="H273">
        <v>226271.04</v>
      </c>
      <c r="I273">
        <v>93359.95</v>
      </c>
      <c r="J273">
        <v>416872.3</v>
      </c>
      <c r="K273">
        <v>404411.58</v>
      </c>
    </row>
    <row r="274" spans="2:11" x14ac:dyDescent="0.2">
      <c r="B274" t="s">
        <v>2</v>
      </c>
      <c r="C274" s="2" t="s">
        <v>75</v>
      </c>
      <c r="D274" t="s">
        <v>359</v>
      </c>
      <c r="E274" t="s">
        <v>287</v>
      </c>
      <c r="F274">
        <v>103579.39</v>
      </c>
      <c r="G274">
        <v>84030</v>
      </c>
      <c r="H274">
        <v>188480.8</v>
      </c>
      <c r="I274">
        <v>52303.46</v>
      </c>
      <c r="J274">
        <v>246958.29</v>
      </c>
      <c r="K274">
        <v>175495.59</v>
      </c>
    </row>
    <row r="275" spans="2:11" x14ac:dyDescent="0.2">
      <c r="B275" t="s">
        <v>2</v>
      </c>
      <c r="C275" s="2" t="s">
        <v>235</v>
      </c>
      <c r="D275" t="s">
        <v>236</v>
      </c>
      <c r="E275" t="s">
        <v>286</v>
      </c>
      <c r="F275">
        <v>350924.3</v>
      </c>
      <c r="G275">
        <v>207465.68</v>
      </c>
      <c r="H275">
        <v>212991.73</v>
      </c>
      <c r="I275" t="s">
        <v>121</v>
      </c>
      <c r="J275">
        <v>365657.42</v>
      </c>
      <c r="K275">
        <v>237758.38</v>
      </c>
    </row>
    <row r="276" spans="2:11" x14ac:dyDescent="0.2">
      <c r="B276" t="s">
        <v>2</v>
      </c>
      <c r="C276" s="2" t="s">
        <v>77</v>
      </c>
      <c r="D276" t="s">
        <v>78</v>
      </c>
      <c r="E276" t="s">
        <v>287</v>
      </c>
      <c r="F276">
        <v>769314.77</v>
      </c>
      <c r="G276">
        <v>646184.88</v>
      </c>
      <c r="H276">
        <v>768565.8</v>
      </c>
      <c r="I276">
        <v>387124.73</v>
      </c>
      <c r="J276">
        <v>615630.55000000005</v>
      </c>
      <c r="K276">
        <v>756964.05</v>
      </c>
    </row>
    <row r="277" spans="2:11" x14ac:dyDescent="0.2">
      <c r="B277" t="s">
        <v>2</v>
      </c>
      <c r="C277" s="2" t="s">
        <v>79</v>
      </c>
      <c r="D277" t="s">
        <v>80</v>
      </c>
      <c r="E277" t="s">
        <v>287</v>
      </c>
      <c r="F277">
        <v>3719.16</v>
      </c>
      <c r="G277">
        <v>2690.93</v>
      </c>
      <c r="H277">
        <v>3195.42</v>
      </c>
      <c r="I277">
        <v>5892.36</v>
      </c>
      <c r="J277">
        <v>5860.71</v>
      </c>
      <c r="K277">
        <v>6449.31</v>
      </c>
    </row>
    <row r="278" spans="2:11" x14ac:dyDescent="0.2">
      <c r="B278" t="s">
        <v>2</v>
      </c>
      <c r="C278" s="2" t="s">
        <v>237</v>
      </c>
      <c r="D278" t="s">
        <v>238</v>
      </c>
      <c r="E278" t="s">
        <v>288</v>
      </c>
      <c r="F278" t="s">
        <v>121</v>
      </c>
      <c r="G278" t="s">
        <v>121</v>
      </c>
      <c r="H278" t="s">
        <v>121</v>
      </c>
      <c r="I278" t="s">
        <v>121</v>
      </c>
      <c r="J278" t="s">
        <v>121</v>
      </c>
      <c r="K278" t="s">
        <v>121</v>
      </c>
    </row>
    <row r="279" spans="2:11" x14ac:dyDescent="0.2">
      <c r="B279" t="s">
        <v>2</v>
      </c>
      <c r="C279" s="2" t="s">
        <v>261</v>
      </c>
      <c r="D279" t="s">
        <v>262</v>
      </c>
      <c r="E279" t="s">
        <v>288</v>
      </c>
      <c r="F279" t="s">
        <v>121</v>
      </c>
      <c r="G279" t="s">
        <v>121</v>
      </c>
      <c r="H279" t="s">
        <v>121</v>
      </c>
      <c r="I279" t="s">
        <v>121</v>
      </c>
      <c r="J279" t="s">
        <v>121</v>
      </c>
      <c r="K279" t="s">
        <v>121</v>
      </c>
    </row>
    <row r="280" spans="2:11" x14ac:dyDescent="0.2">
      <c r="B280" t="s">
        <v>2</v>
      </c>
      <c r="C280" s="2" t="s">
        <v>274</v>
      </c>
      <c r="D280" t="s">
        <v>275</v>
      </c>
      <c r="E280" t="s">
        <v>288</v>
      </c>
      <c r="F280" t="s">
        <v>121</v>
      </c>
      <c r="G280" t="s">
        <v>121</v>
      </c>
      <c r="H280" t="s">
        <v>121</v>
      </c>
      <c r="I280" t="s">
        <v>121</v>
      </c>
      <c r="J280" t="s">
        <v>121</v>
      </c>
      <c r="K280" t="s">
        <v>121</v>
      </c>
    </row>
    <row r="281" spans="2:11" x14ac:dyDescent="0.2">
      <c r="B281" t="s">
        <v>2</v>
      </c>
      <c r="C281" s="2" t="s">
        <v>239</v>
      </c>
      <c r="D281" t="s">
        <v>240</v>
      </c>
      <c r="E281" t="s">
        <v>288</v>
      </c>
      <c r="F281" t="s">
        <v>121</v>
      </c>
      <c r="G281" t="s">
        <v>121</v>
      </c>
      <c r="H281" t="s">
        <v>121</v>
      </c>
      <c r="I281" t="s">
        <v>121</v>
      </c>
      <c r="J281" t="s">
        <v>121</v>
      </c>
      <c r="K281" t="s">
        <v>121</v>
      </c>
    </row>
    <row r="282" spans="2:11" x14ac:dyDescent="0.2">
      <c r="B282" t="s">
        <v>2</v>
      </c>
      <c r="C282" s="2" t="s">
        <v>241</v>
      </c>
      <c r="D282" t="s">
        <v>242</v>
      </c>
      <c r="E282" t="s">
        <v>288</v>
      </c>
      <c r="F282" t="s">
        <v>121</v>
      </c>
      <c r="G282" t="s">
        <v>121</v>
      </c>
      <c r="H282" t="s">
        <v>121</v>
      </c>
      <c r="I282" t="s">
        <v>121</v>
      </c>
      <c r="J282" t="s">
        <v>121</v>
      </c>
      <c r="K282" t="s">
        <v>121</v>
      </c>
    </row>
    <row r="283" spans="2:11" x14ac:dyDescent="0.2">
      <c r="B283" t="s">
        <v>2</v>
      </c>
      <c r="C283" s="2" t="s">
        <v>243</v>
      </c>
      <c r="D283" t="s">
        <v>244</v>
      </c>
      <c r="E283" t="s">
        <v>286</v>
      </c>
      <c r="F283">
        <v>41902.94</v>
      </c>
      <c r="G283">
        <v>37859.93</v>
      </c>
      <c r="H283">
        <v>48919.47</v>
      </c>
      <c r="I283">
        <v>12415.28</v>
      </c>
      <c r="J283">
        <v>51078.25</v>
      </c>
      <c r="K283">
        <v>26668.38</v>
      </c>
    </row>
    <row r="284" spans="2:11" x14ac:dyDescent="0.2">
      <c r="B284" t="s">
        <v>2</v>
      </c>
      <c r="C284" s="2" t="s">
        <v>276</v>
      </c>
      <c r="D284" t="s">
        <v>277</v>
      </c>
      <c r="E284" t="s">
        <v>288</v>
      </c>
      <c r="F284" t="s">
        <v>121</v>
      </c>
      <c r="G284" t="s">
        <v>121</v>
      </c>
      <c r="H284" t="s">
        <v>121</v>
      </c>
      <c r="I284" t="s">
        <v>121</v>
      </c>
      <c r="J284" t="s">
        <v>121</v>
      </c>
      <c r="K284" t="s">
        <v>121</v>
      </c>
    </row>
    <row r="285" spans="2:11" x14ac:dyDescent="0.2">
      <c r="B285" t="s">
        <v>2</v>
      </c>
      <c r="C285" s="2" t="s">
        <v>278</v>
      </c>
      <c r="D285" t="s">
        <v>279</v>
      </c>
      <c r="E285" t="s">
        <v>286</v>
      </c>
      <c r="F285" t="s">
        <v>121</v>
      </c>
      <c r="G285" t="s">
        <v>121</v>
      </c>
      <c r="H285" t="s">
        <v>121</v>
      </c>
      <c r="I285" t="s">
        <v>121</v>
      </c>
      <c r="J285" t="s">
        <v>121</v>
      </c>
      <c r="K285" t="s">
        <v>121</v>
      </c>
    </row>
    <row r="286" spans="2:11" x14ac:dyDescent="0.2">
      <c r="B286" t="s">
        <v>2</v>
      </c>
      <c r="C286" s="2" t="s">
        <v>245</v>
      </c>
      <c r="D286" t="s">
        <v>246</v>
      </c>
      <c r="E286" t="s">
        <v>286</v>
      </c>
      <c r="F286" t="s">
        <v>121</v>
      </c>
      <c r="G286" t="s">
        <v>121</v>
      </c>
      <c r="H286" t="s">
        <v>121</v>
      </c>
      <c r="I286" t="s">
        <v>121</v>
      </c>
      <c r="J286" t="s">
        <v>121</v>
      </c>
      <c r="K286" t="s">
        <v>121</v>
      </c>
    </row>
    <row r="287" spans="2:11" x14ac:dyDescent="0.2">
      <c r="B287" t="s">
        <v>2</v>
      </c>
      <c r="C287" s="2" t="s">
        <v>247</v>
      </c>
      <c r="D287" t="s">
        <v>248</v>
      </c>
      <c r="E287" t="s">
        <v>288</v>
      </c>
      <c r="F287" t="s">
        <v>121</v>
      </c>
      <c r="G287" t="s">
        <v>121</v>
      </c>
      <c r="H287" t="s">
        <v>121</v>
      </c>
      <c r="I287" t="s">
        <v>121</v>
      </c>
      <c r="J287" t="s">
        <v>121</v>
      </c>
      <c r="K287" t="s">
        <v>121</v>
      </c>
    </row>
    <row r="288" spans="2:11" x14ac:dyDescent="0.2">
      <c r="B288" t="s">
        <v>2</v>
      </c>
      <c r="C288" s="2" t="s">
        <v>280</v>
      </c>
      <c r="D288" t="s">
        <v>281</v>
      </c>
      <c r="E288" t="s">
        <v>288</v>
      </c>
      <c r="F288" t="s">
        <v>121</v>
      </c>
      <c r="G288" t="s">
        <v>121</v>
      </c>
      <c r="H288" t="s">
        <v>121</v>
      </c>
      <c r="I288" t="s">
        <v>121</v>
      </c>
      <c r="J288" t="s">
        <v>121</v>
      </c>
      <c r="K288" t="s">
        <v>121</v>
      </c>
    </row>
    <row r="289" spans="2:11" x14ac:dyDescent="0.2">
      <c r="B289" t="s">
        <v>2</v>
      </c>
      <c r="C289" s="2" t="s">
        <v>282</v>
      </c>
      <c r="D289" t="s">
        <v>283</v>
      </c>
      <c r="E289" t="s">
        <v>288</v>
      </c>
      <c r="F289" t="s">
        <v>121</v>
      </c>
      <c r="G289" t="s">
        <v>121</v>
      </c>
      <c r="H289" t="s">
        <v>121</v>
      </c>
      <c r="I289" t="s">
        <v>121</v>
      </c>
      <c r="J289" t="s">
        <v>121</v>
      </c>
      <c r="K289" t="s">
        <v>121</v>
      </c>
    </row>
    <row r="290" spans="2:11" x14ac:dyDescent="0.2">
      <c r="B290" t="s">
        <v>2</v>
      </c>
      <c r="C290" s="2" t="s">
        <v>81</v>
      </c>
      <c r="D290" t="s">
        <v>386</v>
      </c>
      <c r="E290" t="s">
        <v>288</v>
      </c>
      <c r="F290" t="s">
        <v>121</v>
      </c>
      <c r="G290" t="s">
        <v>121</v>
      </c>
      <c r="H290" t="s">
        <v>121</v>
      </c>
      <c r="I290" t="s">
        <v>121</v>
      </c>
      <c r="J290" t="s">
        <v>121</v>
      </c>
      <c r="K290" t="s">
        <v>121</v>
      </c>
    </row>
    <row r="291" spans="2:11" x14ac:dyDescent="0.2">
      <c r="B291" t="s">
        <v>2</v>
      </c>
      <c r="C291" s="2" t="s">
        <v>82</v>
      </c>
      <c r="D291" t="s">
        <v>83</v>
      </c>
      <c r="E291" t="s">
        <v>287</v>
      </c>
      <c r="F291">
        <v>629771.18999999994</v>
      </c>
      <c r="G291">
        <v>768795.96</v>
      </c>
      <c r="H291">
        <v>310499.28999999998</v>
      </c>
      <c r="I291">
        <v>415161.2</v>
      </c>
      <c r="J291">
        <v>125626.36</v>
      </c>
      <c r="K291">
        <v>464790.13</v>
      </c>
    </row>
    <row r="292" spans="2:11" x14ac:dyDescent="0.2">
      <c r="B292" t="s">
        <v>2</v>
      </c>
      <c r="C292" s="2" t="s">
        <v>84</v>
      </c>
      <c r="D292" t="s">
        <v>383</v>
      </c>
      <c r="E292" t="s">
        <v>286</v>
      </c>
      <c r="F292">
        <v>64782.8</v>
      </c>
      <c r="G292">
        <v>64198.02</v>
      </c>
      <c r="H292">
        <v>26015.66</v>
      </c>
      <c r="I292">
        <v>100297.2</v>
      </c>
      <c r="J292">
        <v>34672.75</v>
      </c>
      <c r="K292">
        <v>29527.37</v>
      </c>
    </row>
    <row r="293" spans="2:11" x14ac:dyDescent="0.2">
      <c r="B293" t="s">
        <v>2</v>
      </c>
      <c r="C293" s="2" t="s">
        <v>284</v>
      </c>
      <c r="D293" t="s">
        <v>412</v>
      </c>
      <c r="E293" t="s">
        <v>286</v>
      </c>
      <c r="F293">
        <v>9017.2199999999993</v>
      </c>
      <c r="G293">
        <v>6745.69</v>
      </c>
      <c r="H293">
        <v>5460.46</v>
      </c>
      <c r="I293">
        <v>0</v>
      </c>
      <c r="J293">
        <v>5188.4399999999996</v>
      </c>
      <c r="K293">
        <v>1491.9</v>
      </c>
    </row>
    <row r="294" spans="2:11" x14ac:dyDescent="0.2">
      <c r="B294" t="s">
        <v>2</v>
      </c>
      <c r="C294" s="2" t="s">
        <v>85</v>
      </c>
      <c r="D294" t="s">
        <v>384</v>
      </c>
      <c r="E294" t="s">
        <v>287</v>
      </c>
      <c r="F294">
        <v>145360.91</v>
      </c>
      <c r="G294">
        <v>100568.43</v>
      </c>
      <c r="H294">
        <v>91586.13</v>
      </c>
      <c r="I294">
        <v>69539.87</v>
      </c>
      <c r="J294">
        <v>94200.12</v>
      </c>
      <c r="K294">
        <v>103356.04</v>
      </c>
    </row>
    <row r="295" spans="2:11" x14ac:dyDescent="0.2">
      <c r="B295" t="s">
        <v>3</v>
      </c>
      <c r="C295" s="2" t="s">
        <v>86</v>
      </c>
      <c r="D295" t="s">
        <v>87</v>
      </c>
      <c r="E295" t="s">
        <v>287</v>
      </c>
      <c r="F295">
        <v>102466.85</v>
      </c>
      <c r="G295">
        <v>65884.56</v>
      </c>
      <c r="H295">
        <v>56077.82</v>
      </c>
      <c r="I295">
        <v>31578.5</v>
      </c>
      <c r="J295">
        <v>146703.17000000001</v>
      </c>
      <c r="K295">
        <v>105810.18</v>
      </c>
    </row>
    <row r="296" spans="2:11" x14ac:dyDescent="0.2">
      <c r="B296" t="s">
        <v>3</v>
      </c>
      <c r="C296" s="2" t="s">
        <v>88</v>
      </c>
      <c r="D296" t="s">
        <v>502</v>
      </c>
      <c r="E296" t="s">
        <v>286</v>
      </c>
      <c r="F296">
        <v>129048.41</v>
      </c>
      <c r="G296">
        <v>61229.39</v>
      </c>
      <c r="H296">
        <v>77538.42</v>
      </c>
      <c r="I296">
        <v>38642.74</v>
      </c>
      <c r="J296">
        <v>80089.06</v>
      </c>
      <c r="K296">
        <v>63616.29</v>
      </c>
    </row>
    <row r="297" spans="2:11" x14ac:dyDescent="0.2">
      <c r="B297" t="s">
        <v>3</v>
      </c>
      <c r="C297" s="2" t="s">
        <v>89</v>
      </c>
      <c r="D297" t="s">
        <v>90</v>
      </c>
      <c r="E297" t="s">
        <v>287</v>
      </c>
      <c r="F297">
        <v>426193.29</v>
      </c>
      <c r="G297">
        <v>274472.56</v>
      </c>
      <c r="H297">
        <v>937976.26</v>
      </c>
      <c r="I297">
        <v>166175.10999999999</v>
      </c>
      <c r="J297">
        <v>390096.96</v>
      </c>
      <c r="K297">
        <v>345088.37</v>
      </c>
    </row>
    <row r="298" spans="2:11" x14ac:dyDescent="0.2">
      <c r="B298" t="s">
        <v>3</v>
      </c>
      <c r="C298" s="2" t="s">
        <v>91</v>
      </c>
      <c r="D298" t="s">
        <v>92</v>
      </c>
      <c r="E298" t="s">
        <v>287</v>
      </c>
      <c r="F298">
        <v>67165.3</v>
      </c>
      <c r="G298">
        <v>41793.160000000003</v>
      </c>
      <c r="H298">
        <v>44918.93</v>
      </c>
      <c r="I298">
        <v>0</v>
      </c>
      <c r="J298">
        <v>69590.03</v>
      </c>
      <c r="K298">
        <v>52165.37</v>
      </c>
    </row>
    <row r="299" spans="2:11" x14ac:dyDescent="0.2">
      <c r="B299" t="s">
        <v>3</v>
      </c>
      <c r="C299" s="2" t="s">
        <v>249</v>
      </c>
      <c r="D299" t="s">
        <v>372</v>
      </c>
      <c r="E299" t="s">
        <v>286</v>
      </c>
      <c r="F299" t="s">
        <v>121</v>
      </c>
      <c r="G299" t="s">
        <v>121</v>
      </c>
      <c r="H299" t="s">
        <v>121</v>
      </c>
      <c r="I299" t="s">
        <v>121</v>
      </c>
      <c r="J299" t="s">
        <v>121</v>
      </c>
      <c r="K299" t="s">
        <v>121</v>
      </c>
    </row>
    <row r="300" spans="2:11" x14ac:dyDescent="0.2">
      <c r="B300" t="s">
        <v>3</v>
      </c>
      <c r="C300" s="2" t="s">
        <v>93</v>
      </c>
      <c r="D300" t="s">
        <v>94</v>
      </c>
      <c r="E300" t="s">
        <v>287</v>
      </c>
      <c r="F300">
        <v>544749.93999999994</v>
      </c>
      <c r="G300">
        <v>284069.83</v>
      </c>
      <c r="H300">
        <v>478382.51</v>
      </c>
      <c r="I300">
        <v>251462.3</v>
      </c>
      <c r="J300">
        <v>534349.84</v>
      </c>
      <c r="K300">
        <v>401060.2</v>
      </c>
    </row>
    <row r="301" spans="2:11" x14ac:dyDescent="0.2">
      <c r="B301" t="s">
        <v>3</v>
      </c>
      <c r="C301" s="2" t="s">
        <v>95</v>
      </c>
      <c r="D301" t="s">
        <v>96</v>
      </c>
      <c r="E301" t="s">
        <v>287</v>
      </c>
      <c r="F301">
        <v>1018008.26</v>
      </c>
      <c r="G301">
        <v>622537.22</v>
      </c>
      <c r="H301">
        <v>788929.67</v>
      </c>
      <c r="I301">
        <v>335189.28000000003</v>
      </c>
      <c r="J301">
        <v>478113.51</v>
      </c>
      <c r="K301">
        <v>364496.2</v>
      </c>
    </row>
    <row r="302" spans="2:11" x14ac:dyDescent="0.2">
      <c r="B302" t="s">
        <v>3</v>
      </c>
      <c r="C302" s="2" t="s">
        <v>97</v>
      </c>
      <c r="D302" t="s">
        <v>373</v>
      </c>
      <c r="E302" t="s">
        <v>286</v>
      </c>
      <c r="F302" t="s">
        <v>121</v>
      </c>
      <c r="G302" t="s">
        <v>121</v>
      </c>
      <c r="H302" t="s">
        <v>121</v>
      </c>
      <c r="I302" t="s">
        <v>121</v>
      </c>
      <c r="J302" t="s">
        <v>121</v>
      </c>
      <c r="K302" t="s">
        <v>121</v>
      </c>
    </row>
    <row r="303" spans="2:11" x14ac:dyDescent="0.2">
      <c r="B303" t="s">
        <v>3</v>
      </c>
      <c r="C303" s="2" t="s">
        <v>250</v>
      </c>
      <c r="D303" t="s">
        <v>360</v>
      </c>
      <c r="E303" t="s">
        <v>286</v>
      </c>
      <c r="F303">
        <v>0</v>
      </c>
      <c r="G303">
        <v>49712.23</v>
      </c>
      <c r="H303">
        <v>49554.06</v>
      </c>
      <c r="I303">
        <v>92227.64</v>
      </c>
      <c r="J303">
        <v>13359.63</v>
      </c>
      <c r="K303">
        <v>0</v>
      </c>
    </row>
    <row r="304" spans="2:11" x14ac:dyDescent="0.2">
      <c r="B304" t="s">
        <v>3</v>
      </c>
      <c r="C304" s="2" t="s">
        <v>99</v>
      </c>
      <c r="D304" t="s">
        <v>100</v>
      </c>
      <c r="E304" t="s">
        <v>287</v>
      </c>
      <c r="F304">
        <v>232688.18</v>
      </c>
      <c r="G304">
        <v>256144.95</v>
      </c>
      <c r="H304">
        <v>233469.82</v>
      </c>
      <c r="I304">
        <v>162034.25</v>
      </c>
      <c r="J304">
        <v>223953.9</v>
      </c>
      <c r="K304">
        <v>122245.61</v>
      </c>
    </row>
    <row r="305" spans="2:11" x14ac:dyDescent="0.2">
      <c r="B305" t="s">
        <v>3</v>
      </c>
      <c r="C305" s="2" t="s">
        <v>101</v>
      </c>
      <c r="D305" t="s">
        <v>374</v>
      </c>
      <c r="E305" t="s">
        <v>287</v>
      </c>
      <c r="F305">
        <v>158415.96</v>
      </c>
      <c r="G305">
        <v>66372.02</v>
      </c>
      <c r="H305">
        <v>48601.61</v>
      </c>
      <c r="I305">
        <v>80935.33</v>
      </c>
      <c r="J305">
        <v>77642.77</v>
      </c>
      <c r="K305">
        <v>6204.52</v>
      </c>
    </row>
    <row r="306" spans="2:11" x14ac:dyDescent="0.2">
      <c r="B306" t="s">
        <v>3</v>
      </c>
      <c r="C306" s="2" t="s">
        <v>102</v>
      </c>
      <c r="D306" t="s">
        <v>414</v>
      </c>
      <c r="E306" t="s">
        <v>286</v>
      </c>
      <c r="F306">
        <v>144186.41</v>
      </c>
      <c r="G306">
        <v>95880.98</v>
      </c>
      <c r="H306">
        <v>134366.22</v>
      </c>
      <c r="I306">
        <v>27028.12</v>
      </c>
      <c r="J306">
        <v>146312.95000000001</v>
      </c>
      <c r="K306">
        <v>201266.8</v>
      </c>
    </row>
    <row r="307" spans="2:11" x14ac:dyDescent="0.2">
      <c r="B307" t="s">
        <v>3</v>
      </c>
      <c r="C307" s="2" t="s">
        <v>251</v>
      </c>
      <c r="D307" t="s">
        <v>375</v>
      </c>
      <c r="E307" t="s">
        <v>287</v>
      </c>
      <c r="F307">
        <v>340278.26</v>
      </c>
      <c r="G307">
        <v>123144.53</v>
      </c>
      <c r="H307">
        <v>139796.06</v>
      </c>
      <c r="I307">
        <v>0</v>
      </c>
      <c r="J307">
        <v>128966.69</v>
      </c>
      <c r="K307">
        <v>7383.71</v>
      </c>
    </row>
    <row r="308" spans="2:11" x14ac:dyDescent="0.2">
      <c r="B308" t="s">
        <v>3</v>
      </c>
      <c r="C308" s="2" t="s">
        <v>103</v>
      </c>
      <c r="D308" t="s">
        <v>104</v>
      </c>
      <c r="E308" t="s">
        <v>287</v>
      </c>
      <c r="F308">
        <v>125287.62</v>
      </c>
      <c r="G308">
        <v>69097.039999999994</v>
      </c>
      <c r="H308">
        <v>72119</v>
      </c>
      <c r="I308">
        <v>12142.46</v>
      </c>
      <c r="J308">
        <v>37374.11</v>
      </c>
      <c r="K308">
        <v>68813.75</v>
      </c>
    </row>
    <row r="309" spans="2:11" x14ac:dyDescent="0.2">
      <c r="B309" t="s">
        <v>3</v>
      </c>
      <c r="C309" s="2" t="s">
        <v>252</v>
      </c>
      <c r="D309" t="s">
        <v>361</v>
      </c>
      <c r="E309" t="s">
        <v>286</v>
      </c>
      <c r="F309" t="s">
        <v>121</v>
      </c>
      <c r="G309" t="s">
        <v>121</v>
      </c>
      <c r="H309" t="s">
        <v>121</v>
      </c>
      <c r="I309" t="s">
        <v>121</v>
      </c>
      <c r="J309" t="s">
        <v>121</v>
      </c>
      <c r="K309" t="s">
        <v>121</v>
      </c>
    </row>
    <row r="310" spans="2:11" x14ac:dyDescent="0.2">
      <c r="B310" t="s">
        <v>3</v>
      </c>
      <c r="C310" s="2" t="s">
        <v>253</v>
      </c>
      <c r="D310" t="s">
        <v>376</v>
      </c>
      <c r="E310" t="s">
        <v>286</v>
      </c>
      <c r="F310">
        <v>162472.57999999999</v>
      </c>
      <c r="G310">
        <v>45370.54</v>
      </c>
      <c r="H310">
        <v>162739.35</v>
      </c>
      <c r="I310">
        <v>48103.360000000001</v>
      </c>
      <c r="J310">
        <v>302769.02</v>
      </c>
      <c r="K310">
        <v>149672.03</v>
      </c>
    </row>
    <row r="311" spans="2:11" x14ac:dyDescent="0.2">
      <c r="B311" t="s">
        <v>3</v>
      </c>
      <c r="C311" s="2" t="s">
        <v>105</v>
      </c>
      <c r="D311" t="s">
        <v>415</v>
      </c>
      <c r="E311" t="s">
        <v>287</v>
      </c>
      <c r="F311">
        <v>664522.87</v>
      </c>
      <c r="G311">
        <v>579871.93999999994</v>
      </c>
      <c r="H311">
        <v>771273.36</v>
      </c>
      <c r="I311">
        <v>303512.21000000002</v>
      </c>
      <c r="J311">
        <v>693409.28000000003</v>
      </c>
      <c r="K311">
        <v>609197.31999999995</v>
      </c>
    </row>
    <row r="312" spans="2:11" x14ac:dyDescent="0.2">
      <c r="B312" t="s">
        <v>3</v>
      </c>
      <c r="C312" s="2" t="s">
        <v>106</v>
      </c>
      <c r="D312" t="s">
        <v>107</v>
      </c>
      <c r="E312" t="s">
        <v>287</v>
      </c>
      <c r="F312">
        <v>599396.06000000006</v>
      </c>
      <c r="G312">
        <v>394821.26</v>
      </c>
      <c r="H312">
        <v>349747.45</v>
      </c>
      <c r="I312">
        <v>242370.53</v>
      </c>
      <c r="J312">
        <v>394358.54</v>
      </c>
      <c r="K312">
        <v>266999.31</v>
      </c>
    </row>
    <row r="313" spans="2:11" x14ac:dyDescent="0.2">
      <c r="B313" t="s">
        <v>3</v>
      </c>
      <c r="C313" s="2" t="s">
        <v>108</v>
      </c>
      <c r="D313" t="s">
        <v>503</v>
      </c>
      <c r="E313" t="s">
        <v>287</v>
      </c>
      <c r="F313">
        <v>78651.42</v>
      </c>
      <c r="G313">
        <v>73990.86</v>
      </c>
      <c r="H313">
        <v>40722.11</v>
      </c>
      <c r="I313">
        <v>41892.89</v>
      </c>
      <c r="J313">
        <v>46914.7</v>
      </c>
      <c r="K313">
        <v>57102.87</v>
      </c>
    </row>
    <row r="314" spans="2:11" x14ac:dyDescent="0.2">
      <c r="B314" t="s">
        <v>3</v>
      </c>
      <c r="C314" s="2" t="s">
        <v>263</v>
      </c>
      <c r="D314" t="s">
        <v>385</v>
      </c>
      <c r="E314" t="s">
        <v>286</v>
      </c>
      <c r="F314">
        <v>154124.17000000001</v>
      </c>
      <c r="G314">
        <v>72910.13</v>
      </c>
      <c r="H314">
        <v>51904.28</v>
      </c>
      <c r="I314">
        <v>79326.62</v>
      </c>
      <c r="J314">
        <v>107532.49</v>
      </c>
      <c r="K314">
        <v>59772.98</v>
      </c>
    </row>
    <row r="315" spans="2:11" x14ac:dyDescent="0.2">
      <c r="B315" t="s">
        <v>3</v>
      </c>
      <c r="C315" s="2" t="s">
        <v>254</v>
      </c>
      <c r="D315" t="s">
        <v>255</v>
      </c>
      <c r="E315" t="s">
        <v>288</v>
      </c>
      <c r="F315" t="s">
        <v>121</v>
      </c>
      <c r="G315" t="s">
        <v>121</v>
      </c>
      <c r="H315" t="s">
        <v>121</v>
      </c>
      <c r="I315" t="s">
        <v>121</v>
      </c>
      <c r="J315" t="s">
        <v>121</v>
      </c>
      <c r="K315" t="s">
        <v>121</v>
      </c>
    </row>
    <row r="316" spans="2:11" x14ac:dyDescent="0.2">
      <c r="B316" t="s">
        <v>3</v>
      </c>
      <c r="C316" s="2" t="s">
        <v>256</v>
      </c>
      <c r="D316" t="s">
        <v>362</v>
      </c>
      <c r="E316" t="s">
        <v>286</v>
      </c>
      <c r="F316">
        <v>56014.61</v>
      </c>
      <c r="G316">
        <v>56741.41</v>
      </c>
      <c r="H316">
        <v>56350.59</v>
      </c>
      <c r="I316">
        <v>0</v>
      </c>
      <c r="J316">
        <v>0</v>
      </c>
      <c r="K316">
        <v>0</v>
      </c>
    </row>
    <row r="317" spans="2:11" x14ac:dyDescent="0.2">
      <c r="B317" t="s">
        <v>3</v>
      </c>
      <c r="C317" s="2" t="s">
        <v>257</v>
      </c>
      <c r="D317" t="s">
        <v>377</v>
      </c>
      <c r="E317" t="s">
        <v>286</v>
      </c>
      <c r="F317" t="s">
        <v>121</v>
      </c>
      <c r="G317" t="s">
        <v>121</v>
      </c>
      <c r="H317" t="s">
        <v>121</v>
      </c>
      <c r="I317" t="s">
        <v>121</v>
      </c>
      <c r="J317" t="s">
        <v>121</v>
      </c>
      <c r="K317" t="s">
        <v>121</v>
      </c>
    </row>
    <row r="318" spans="2:11" x14ac:dyDescent="0.2">
      <c r="B318" t="s">
        <v>3</v>
      </c>
      <c r="C318" s="2" t="s">
        <v>258</v>
      </c>
      <c r="D318" t="s">
        <v>363</v>
      </c>
      <c r="E318" t="s">
        <v>286</v>
      </c>
      <c r="F318">
        <v>43552.99</v>
      </c>
      <c r="G318">
        <v>42049.93</v>
      </c>
      <c r="H318">
        <v>47562.84</v>
      </c>
      <c r="I318">
        <v>0</v>
      </c>
      <c r="J318">
        <v>42836.59</v>
      </c>
      <c r="K318">
        <v>15460.76</v>
      </c>
    </row>
    <row r="319" spans="2:11" x14ac:dyDescent="0.2">
      <c r="B319" t="s">
        <v>3</v>
      </c>
      <c r="C319" s="2" t="s">
        <v>109</v>
      </c>
      <c r="D319" t="s">
        <v>110</v>
      </c>
      <c r="E319" t="s">
        <v>288</v>
      </c>
      <c r="F319" t="s">
        <v>121</v>
      </c>
      <c r="G319" t="s">
        <v>121</v>
      </c>
      <c r="H319" t="s">
        <v>121</v>
      </c>
      <c r="I319" t="s">
        <v>121</v>
      </c>
      <c r="J319" t="s">
        <v>121</v>
      </c>
      <c r="K319" t="s">
        <v>121</v>
      </c>
    </row>
    <row r="320" spans="2:11" x14ac:dyDescent="0.2">
      <c r="B320" t="s">
        <v>3</v>
      </c>
      <c r="C320" s="2" t="s">
        <v>472</v>
      </c>
      <c r="D320" t="s">
        <v>473</v>
      </c>
      <c r="E320" t="s">
        <v>287</v>
      </c>
      <c r="F320" t="s">
        <v>121</v>
      </c>
      <c r="G320" t="s">
        <v>121</v>
      </c>
      <c r="H320" t="s">
        <v>121</v>
      </c>
      <c r="I320" t="s">
        <v>121</v>
      </c>
      <c r="J320" t="s">
        <v>121</v>
      </c>
      <c r="K320" t="s">
        <v>121</v>
      </c>
    </row>
    <row r="321" spans="2:11" x14ac:dyDescent="0.2">
      <c r="B321" t="s">
        <v>3</v>
      </c>
      <c r="C321" s="2" t="s">
        <v>474</v>
      </c>
      <c r="D321" t="s">
        <v>475</v>
      </c>
      <c r="E321" t="s">
        <v>287</v>
      </c>
      <c r="F321" t="s">
        <v>121</v>
      </c>
      <c r="G321" t="s">
        <v>121</v>
      </c>
      <c r="H321" t="s">
        <v>121</v>
      </c>
      <c r="I321" t="s">
        <v>121</v>
      </c>
      <c r="J321" t="s">
        <v>121</v>
      </c>
      <c r="K321" t="s">
        <v>121</v>
      </c>
    </row>
    <row r="322" spans="2:11" x14ac:dyDescent="0.2">
      <c r="B322" t="s">
        <v>3</v>
      </c>
      <c r="C322" s="2" t="s">
        <v>111</v>
      </c>
      <c r="D322" t="s">
        <v>112</v>
      </c>
      <c r="E322" t="s">
        <v>287</v>
      </c>
      <c r="F322">
        <v>65826.67</v>
      </c>
      <c r="G322">
        <v>53502.13</v>
      </c>
      <c r="H322">
        <v>33577.82</v>
      </c>
      <c r="I322">
        <v>42989.96</v>
      </c>
      <c r="J322">
        <v>50290.63</v>
      </c>
      <c r="K322">
        <v>28104.58</v>
      </c>
    </row>
    <row r="323" spans="2:11" x14ac:dyDescent="0.2">
      <c r="B323" t="s">
        <v>3</v>
      </c>
      <c r="C323" s="2" t="s">
        <v>113</v>
      </c>
      <c r="D323" t="s">
        <v>114</v>
      </c>
      <c r="E323" t="s">
        <v>287</v>
      </c>
      <c r="F323" t="s">
        <v>121</v>
      </c>
      <c r="G323" t="s">
        <v>121</v>
      </c>
      <c r="H323" t="s">
        <v>121</v>
      </c>
      <c r="I323" t="s">
        <v>121</v>
      </c>
      <c r="J323" t="s">
        <v>121</v>
      </c>
      <c r="K323" t="s">
        <v>121</v>
      </c>
    </row>
    <row r="324" spans="2:11" x14ac:dyDescent="0.2">
      <c r="B324" t="s">
        <v>3</v>
      </c>
      <c r="C324" s="2" t="s">
        <v>125</v>
      </c>
      <c r="D324" t="s">
        <v>123</v>
      </c>
      <c r="E324" t="s">
        <v>287</v>
      </c>
      <c r="F324" t="s">
        <v>121</v>
      </c>
      <c r="G324" t="s">
        <v>121</v>
      </c>
      <c r="H324" t="s">
        <v>121</v>
      </c>
      <c r="I324" t="s">
        <v>121</v>
      </c>
      <c r="J324" t="s">
        <v>121</v>
      </c>
      <c r="K324" t="s">
        <v>121</v>
      </c>
    </row>
    <row r="325" spans="2:11" x14ac:dyDescent="0.2">
      <c r="B325" t="s">
        <v>3</v>
      </c>
      <c r="C325" s="2" t="s">
        <v>476</v>
      </c>
      <c r="D325" t="s">
        <v>477</v>
      </c>
      <c r="E325" t="s">
        <v>287</v>
      </c>
      <c r="F325" t="s">
        <v>121</v>
      </c>
      <c r="G325" t="s">
        <v>121</v>
      </c>
      <c r="H325" t="s">
        <v>121</v>
      </c>
      <c r="I325" t="s">
        <v>121</v>
      </c>
      <c r="J325" t="s">
        <v>121</v>
      </c>
      <c r="K325" t="s">
        <v>121</v>
      </c>
    </row>
    <row r="326" spans="2:11" x14ac:dyDescent="0.2">
      <c r="B326" t="s">
        <v>419</v>
      </c>
      <c r="C326" s="2" t="s">
        <v>98</v>
      </c>
      <c r="D326" t="s">
        <v>411</v>
      </c>
      <c r="E326" t="s">
        <v>287</v>
      </c>
      <c r="F326">
        <v>1500682.81</v>
      </c>
      <c r="G326">
        <v>1226148.67</v>
      </c>
      <c r="H326">
        <v>1471109.79</v>
      </c>
      <c r="I326">
        <v>359442.61</v>
      </c>
      <c r="J326">
        <v>2660122.56</v>
      </c>
      <c r="K326">
        <v>1999464.55</v>
      </c>
    </row>
    <row r="327" spans="2:11" x14ac:dyDescent="0.2">
      <c r="B327" t="s">
        <v>419</v>
      </c>
      <c r="C327" s="2" t="s">
        <v>76</v>
      </c>
      <c r="D327" t="s">
        <v>410</v>
      </c>
      <c r="E327" t="s">
        <v>287</v>
      </c>
      <c r="F327">
        <v>1140569.49</v>
      </c>
      <c r="G327">
        <v>1591321.55</v>
      </c>
      <c r="H327">
        <v>1532659.7</v>
      </c>
      <c r="I327">
        <v>1169581.67</v>
      </c>
      <c r="J327">
        <v>1902324.51</v>
      </c>
      <c r="K327">
        <v>1826146.87</v>
      </c>
    </row>
    <row r="328" spans="2:11" x14ac:dyDescent="0.2">
      <c r="B328" t="s">
        <v>419</v>
      </c>
      <c r="C328" s="2" t="s">
        <v>478</v>
      </c>
      <c r="D328" t="s">
        <v>479</v>
      </c>
      <c r="E328" t="s">
        <v>121</v>
      </c>
      <c r="F328" t="s">
        <v>121</v>
      </c>
      <c r="G328" t="s">
        <v>121</v>
      </c>
      <c r="H328" t="s">
        <v>121</v>
      </c>
      <c r="I328" t="s">
        <v>121</v>
      </c>
      <c r="J328" t="s">
        <v>121</v>
      </c>
      <c r="K328" t="s">
        <v>121</v>
      </c>
    </row>
    <row r="329" spans="2:11" x14ac:dyDescent="0.2">
      <c r="B329" t="s">
        <v>419</v>
      </c>
      <c r="C329" s="2" t="s">
        <v>480</v>
      </c>
      <c r="D329" t="s">
        <v>481</v>
      </c>
      <c r="E329" t="s">
        <v>121</v>
      </c>
      <c r="F329" t="s">
        <v>121</v>
      </c>
      <c r="G329" t="s">
        <v>121</v>
      </c>
      <c r="H329" t="s">
        <v>121</v>
      </c>
      <c r="I329" t="s">
        <v>121</v>
      </c>
      <c r="J329" t="s">
        <v>121</v>
      </c>
      <c r="K329" t="s">
        <v>121</v>
      </c>
    </row>
    <row r="331" spans="2:11" x14ac:dyDescent="0.2">
      <c r="B331" t="s">
        <v>482</v>
      </c>
      <c r="C331" s="2" t="s">
        <v>364</v>
      </c>
      <c r="D331" t="s">
        <v>365</v>
      </c>
    </row>
    <row r="333" spans="2:11" x14ac:dyDescent="0.2">
      <c r="B333" t="s">
        <v>312</v>
      </c>
      <c r="C333" s="2" t="s">
        <v>8</v>
      </c>
      <c r="D333" t="s">
        <v>9</v>
      </c>
      <c r="E333" t="s">
        <v>285</v>
      </c>
      <c r="F333" t="s">
        <v>316</v>
      </c>
      <c r="G333" t="s">
        <v>316</v>
      </c>
      <c r="H333" t="s">
        <v>316</v>
      </c>
      <c r="I333" t="s">
        <v>316</v>
      </c>
      <c r="J333" t="s">
        <v>316</v>
      </c>
      <c r="K333" t="s">
        <v>316</v>
      </c>
    </row>
    <row r="334" spans="2:11" x14ac:dyDescent="0.2">
      <c r="B334" t="s">
        <v>314</v>
      </c>
      <c r="C334" s="2" t="s">
        <v>342</v>
      </c>
      <c r="D334" t="s">
        <v>343</v>
      </c>
      <c r="E334" t="s">
        <v>344</v>
      </c>
      <c r="F334" t="s">
        <v>317</v>
      </c>
      <c r="G334" t="s">
        <v>317</v>
      </c>
      <c r="H334" t="s">
        <v>317</v>
      </c>
      <c r="I334" t="s">
        <v>317</v>
      </c>
      <c r="J334" t="s">
        <v>317</v>
      </c>
      <c r="K334" t="s">
        <v>317</v>
      </c>
    </row>
    <row r="335" spans="2:11" x14ac:dyDescent="0.2">
      <c r="B335" t="s">
        <v>1</v>
      </c>
      <c r="C335" s="2" t="s">
        <v>145</v>
      </c>
      <c r="D335" t="s">
        <v>146</v>
      </c>
      <c r="E335" t="s">
        <v>286</v>
      </c>
      <c r="F335" t="s">
        <v>121</v>
      </c>
      <c r="G335" t="s">
        <v>121</v>
      </c>
      <c r="H335" t="s">
        <v>121</v>
      </c>
      <c r="I335" t="s">
        <v>121</v>
      </c>
      <c r="J335" t="s">
        <v>121</v>
      </c>
      <c r="K335" t="s">
        <v>121</v>
      </c>
    </row>
    <row r="336" spans="2:11" x14ac:dyDescent="0.2">
      <c r="B336" t="s">
        <v>1</v>
      </c>
      <c r="C336" s="2" t="s">
        <v>10</v>
      </c>
      <c r="D336" t="s">
        <v>409</v>
      </c>
      <c r="E336" t="s">
        <v>287</v>
      </c>
      <c r="F336">
        <v>463067.8</v>
      </c>
      <c r="G336">
        <v>231044.94</v>
      </c>
      <c r="H336">
        <v>271612.53000000003</v>
      </c>
      <c r="I336">
        <v>216487.36</v>
      </c>
      <c r="J336">
        <v>0</v>
      </c>
      <c r="K336">
        <v>0</v>
      </c>
    </row>
    <row r="337" spans="2:11" x14ac:dyDescent="0.2">
      <c r="B337" t="s">
        <v>1</v>
      </c>
      <c r="C337" s="2" t="s">
        <v>11</v>
      </c>
      <c r="D337" t="s">
        <v>12</v>
      </c>
      <c r="E337" t="s">
        <v>286</v>
      </c>
      <c r="F337" t="s">
        <v>121</v>
      </c>
      <c r="G337" t="s">
        <v>121</v>
      </c>
      <c r="H337" t="s">
        <v>121</v>
      </c>
      <c r="I337" t="s">
        <v>121</v>
      </c>
      <c r="J337" t="s">
        <v>121</v>
      </c>
      <c r="K337" t="s">
        <v>121</v>
      </c>
    </row>
    <row r="338" spans="2:11" x14ac:dyDescent="0.2">
      <c r="B338" t="s">
        <v>1</v>
      </c>
      <c r="C338" s="2" t="s">
        <v>147</v>
      </c>
      <c r="D338" t="s">
        <v>148</v>
      </c>
      <c r="E338" t="s">
        <v>286</v>
      </c>
      <c r="F338" t="s">
        <v>121</v>
      </c>
      <c r="G338" t="s">
        <v>121</v>
      </c>
      <c r="H338" t="s">
        <v>121</v>
      </c>
      <c r="I338" t="s">
        <v>121</v>
      </c>
      <c r="J338" t="s">
        <v>121</v>
      </c>
      <c r="K338" t="s">
        <v>121</v>
      </c>
    </row>
    <row r="339" spans="2:11" x14ac:dyDescent="0.2">
      <c r="B339" t="s">
        <v>1</v>
      </c>
      <c r="C339" s="2" t="s">
        <v>149</v>
      </c>
      <c r="D339" t="s">
        <v>150</v>
      </c>
      <c r="E339" t="s">
        <v>286</v>
      </c>
      <c r="F339" t="s">
        <v>121</v>
      </c>
      <c r="G339" t="s">
        <v>121</v>
      </c>
      <c r="H339" t="s">
        <v>121</v>
      </c>
      <c r="I339" t="s">
        <v>121</v>
      </c>
      <c r="J339" t="s">
        <v>121</v>
      </c>
      <c r="K339" t="s">
        <v>121</v>
      </c>
    </row>
    <row r="340" spans="2:11" x14ac:dyDescent="0.2">
      <c r="B340" t="s">
        <v>1</v>
      </c>
      <c r="C340" s="2" t="s">
        <v>13</v>
      </c>
      <c r="D340" t="s">
        <v>14</v>
      </c>
      <c r="E340" t="s">
        <v>287</v>
      </c>
      <c r="F340">
        <v>554504.05000000005</v>
      </c>
      <c r="G340">
        <v>874897.52</v>
      </c>
      <c r="H340">
        <v>804367.15</v>
      </c>
      <c r="I340">
        <v>266511.92</v>
      </c>
      <c r="J340">
        <v>0</v>
      </c>
      <c r="K340">
        <v>0</v>
      </c>
    </row>
    <row r="341" spans="2:11" x14ac:dyDescent="0.2">
      <c r="B341" t="s">
        <v>1</v>
      </c>
      <c r="C341" s="2" t="s">
        <v>151</v>
      </c>
      <c r="D341" t="s">
        <v>152</v>
      </c>
      <c r="E341" t="s">
        <v>286</v>
      </c>
      <c r="F341" t="s">
        <v>121</v>
      </c>
      <c r="G341" t="s">
        <v>121</v>
      </c>
      <c r="H341" t="s">
        <v>121</v>
      </c>
      <c r="I341" t="s">
        <v>121</v>
      </c>
      <c r="J341" t="s">
        <v>121</v>
      </c>
      <c r="K341" t="s">
        <v>121</v>
      </c>
    </row>
    <row r="342" spans="2:11" x14ac:dyDescent="0.2">
      <c r="B342" t="s">
        <v>1</v>
      </c>
      <c r="C342" s="2" t="s">
        <v>153</v>
      </c>
      <c r="D342" t="s">
        <v>154</v>
      </c>
      <c r="E342" t="s">
        <v>286</v>
      </c>
      <c r="F342" t="s">
        <v>121</v>
      </c>
      <c r="G342" t="s">
        <v>121</v>
      </c>
      <c r="H342" t="s">
        <v>121</v>
      </c>
      <c r="I342" t="s">
        <v>121</v>
      </c>
      <c r="J342" t="s">
        <v>121</v>
      </c>
      <c r="K342" t="s">
        <v>121</v>
      </c>
    </row>
    <row r="343" spans="2:11" x14ac:dyDescent="0.2">
      <c r="B343" t="s">
        <v>1</v>
      </c>
      <c r="C343" s="2" t="s">
        <v>155</v>
      </c>
      <c r="D343" t="s">
        <v>156</v>
      </c>
      <c r="E343" t="s">
        <v>286</v>
      </c>
      <c r="F343" t="s">
        <v>121</v>
      </c>
      <c r="G343" t="s">
        <v>121</v>
      </c>
      <c r="H343" t="s">
        <v>121</v>
      </c>
      <c r="I343" t="s">
        <v>121</v>
      </c>
      <c r="J343" t="s">
        <v>121</v>
      </c>
      <c r="K343" t="s">
        <v>121</v>
      </c>
    </row>
    <row r="344" spans="2:11" x14ac:dyDescent="0.2">
      <c r="B344" t="s">
        <v>1</v>
      </c>
      <c r="C344" s="2" t="s">
        <v>15</v>
      </c>
      <c r="D344" t="s">
        <v>16</v>
      </c>
      <c r="E344" t="s">
        <v>287</v>
      </c>
      <c r="F344" t="s">
        <v>121</v>
      </c>
      <c r="G344" t="s">
        <v>121</v>
      </c>
      <c r="H344" t="s">
        <v>121</v>
      </c>
      <c r="I344" t="s">
        <v>121</v>
      </c>
      <c r="J344" t="s">
        <v>121</v>
      </c>
      <c r="K344" t="s">
        <v>121</v>
      </c>
    </row>
    <row r="345" spans="2:11" x14ac:dyDescent="0.2">
      <c r="B345" t="s">
        <v>1</v>
      </c>
      <c r="C345" s="2" t="s">
        <v>157</v>
      </c>
      <c r="D345" t="s">
        <v>158</v>
      </c>
      <c r="E345" t="s">
        <v>286</v>
      </c>
      <c r="F345" t="s">
        <v>121</v>
      </c>
      <c r="G345" t="s">
        <v>121</v>
      </c>
      <c r="H345" t="s">
        <v>121</v>
      </c>
      <c r="I345" t="s">
        <v>121</v>
      </c>
      <c r="J345" t="s">
        <v>121</v>
      </c>
      <c r="K345" t="s">
        <v>121</v>
      </c>
    </row>
    <row r="346" spans="2:11" x14ac:dyDescent="0.2">
      <c r="B346" t="s">
        <v>1</v>
      </c>
      <c r="C346" s="2" t="s">
        <v>17</v>
      </c>
      <c r="D346" t="s">
        <v>18</v>
      </c>
      <c r="E346" t="s">
        <v>287</v>
      </c>
      <c r="F346">
        <v>108683.27</v>
      </c>
      <c r="G346">
        <v>168373.55</v>
      </c>
      <c r="H346">
        <v>156783.82</v>
      </c>
      <c r="I346">
        <v>258478.69</v>
      </c>
      <c r="J346">
        <v>0</v>
      </c>
      <c r="K346">
        <v>0</v>
      </c>
    </row>
    <row r="347" spans="2:11" x14ac:dyDescent="0.2">
      <c r="B347" t="s">
        <v>1</v>
      </c>
      <c r="C347" s="2" t="s">
        <v>159</v>
      </c>
      <c r="D347" t="s">
        <v>160</v>
      </c>
      <c r="E347" t="s">
        <v>286</v>
      </c>
      <c r="F347" t="s">
        <v>121</v>
      </c>
      <c r="G347" t="s">
        <v>121</v>
      </c>
      <c r="H347" t="s">
        <v>121</v>
      </c>
      <c r="I347" t="s">
        <v>121</v>
      </c>
      <c r="J347" t="s">
        <v>121</v>
      </c>
      <c r="K347" t="s">
        <v>121</v>
      </c>
    </row>
    <row r="348" spans="2:11" x14ac:dyDescent="0.2">
      <c r="B348" t="s">
        <v>1</v>
      </c>
      <c r="C348" s="2" t="s">
        <v>19</v>
      </c>
      <c r="D348" t="s">
        <v>20</v>
      </c>
      <c r="E348" t="s">
        <v>286</v>
      </c>
      <c r="F348" t="s">
        <v>121</v>
      </c>
      <c r="G348" t="s">
        <v>121</v>
      </c>
      <c r="H348" t="s">
        <v>121</v>
      </c>
      <c r="I348" t="s">
        <v>121</v>
      </c>
      <c r="J348" t="s">
        <v>121</v>
      </c>
      <c r="K348" t="s">
        <v>121</v>
      </c>
    </row>
    <row r="349" spans="2:11" x14ac:dyDescent="0.2">
      <c r="B349" t="s">
        <v>1</v>
      </c>
      <c r="C349" s="2" t="s">
        <v>161</v>
      </c>
      <c r="D349" t="s">
        <v>162</v>
      </c>
      <c r="E349" t="s">
        <v>286</v>
      </c>
      <c r="F349" t="s">
        <v>121</v>
      </c>
      <c r="G349" t="s">
        <v>121</v>
      </c>
      <c r="H349" t="s">
        <v>121</v>
      </c>
      <c r="I349" t="s">
        <v>121</v>
      </c>
      <c r="J349" t="s">
        <v>121</v>
      </c>
      <c r="K349" t="s">
        <v>121</v>
      </c>
    </row>
    <row r="350" spans="2:11" x14ac:dyDescent="0.2">
      <c r="B350" t="s">
        <v>1</v>
      </c>
      <c r="C350" s="2" t="s">
        <v>163</v>
      </c>
      <c r="D350" t="s">
        <v>164</v>
      </c>
      <c r="E350" t="s">
        <v>286</v>
      </c>
      <c r="F350" t="s">
        <v>121</v>
      </c>
      <c r="G350" t="s">
        <v>121</v>
      </c>
      <c r="H350" t="s">
        <v>121</v>
      </c>
      <c r="I350" t="s">
        <v>121</v>
      </c>
      <c r="J350" t="s">
        <v>121</v>
      </c>
      <c r="K350" t="s">
        <v>121</v>
      </c>
    </row>
    <row r="351" spans="2:11" x14ac:dyDescent="0.2">
      <c r="B351" t="s">
        <v>1</v>
      </c>
      <c r="C351" s="2" t="s">
        <v>165</v>
      </c>
      <c r="D351" t="s">
        <v>166</v>
      </c>
      <c r="E351" t="s">
        <v>286</v>
      </c>
      <c r="F351" t="s">
        <v>121</v>
      </c>
      <c r="G351" t="s">
        <v>121</v>
      </c>
      <c r="H351" t="s">
        <v>121</v>
      </c>
      <c r="I351" t="s">
        <v>121</v>
      </c>
      <c r="J351" t="s">
        <v>121</v>
      </c>
      <c r="K351" t="s">
        <v>121</v>
      </c>
    </row>
    <row r="352" spans="2:11" x14ac:dyDescent="0.2">
      <c r="B352" t="s">
        <v>1</v>
      </c>
      <c r="C352" s="2" t="s">
        <v>21</v>
      </c>
      <c r="D352" t="s">
        <v>22</v>
      </c>
      <c r="E352" t="s">
        <v>287</v>
      </c>
      <c r="F352">
        <v>0</v>
      </c>
      <c r="G352">
        <v>20825.23</v>
      </c>
      <c r="H352">
        <v>18334.21</v>
      </c>
      <c r="I352">
        <v>0</v>
      </c>
      <c r="J352">
        <v>0</v>
      </c>
      <c r="K352">
        <v>0</v>
      </c>
    </row>
    <row r="353" spans="2:11" x14ac:dyDescent="0.2">
      <c r="B353" t="s">
        <v>1</v>
      </c>
      <c r="C353" s="2" t="s">
        <v>23</v>
      </c>
      <c r="D353" t="s">
        <v>24</v>
      </c>
      <c r="E353" t="s">
        <v>286</v>
      </c>
      <c r="F353" t="s">
        <v>121</v>
      </c>
      <c r="G353" t="s">
        <v>121</v>
      </c>
      <c r="H353" t="s">
        <v>121</v>
      </c>
      <c r="I353" t="s">
        <v>121</v>
      </c>
      <c r="J353" t="s">
        <v>121</v>
      </c>
      <c r="K353" t="s">
        <v>121</v>
      </c>
    </row>
    <row r="354" spans="2:11" x14ac:dyDescent="0.2">
      <c r="B354" t="s">
        <v>1</v>
      </c>
      <c r="C354" s="2" t="s">
        <v>167</v>
      </c>
      <c r="D354" t="s">
        <v>168</v>
      </c>
      <c r="E354" t="s">
        <v>286</v>
      </c>
      <c r="F354" t="s">
        <v>121</v>
      </c>
      <c r="G354" t="s">
        <v>121</v>
      </c>
      <c r="H354" t="s">
        <v>121</v>
      </c>
      <c r="I354" t="s">
        <v>121</v>
      </c>
      <c r="J354" t="s">
        <v>121</v>
      </c>
      <c r="K354" t="s">
        <v>121</v>
      </c>
    </row>
    <row r="355" spans="2:11" x14ac:dyDescent="0.2">
      <c r="B355" t="s">
        <v>1</v>
      </c>
      <c r="C355" s="2" t="s">
        <v>169</v>
      </c>
      <c r="D355" t="s">
        <v>170</v>
      </c>
      <c r="E355" t="s">
        <v>286</v>
      </c>
      <c r="F355" t="s">
        <v>121</v>
      </c>
      <c r="G355" t="s">
        <v>121</v>
      </c>
      <c r="H355" t="s">
        <v>121</v>
      </c>
      <c r="I355" t="s">
        <v>121</v>
      </c>
      <c r="J355" t="s">
        <v>121</v>
      </c>
      <c r="K355" t="s">
        <v>121</v>
      </c>
    </row>
    <row r="356" spans="2:11" x14ac:dyDescent="0.2">
      <c r="B356" t="s">
        <v>1</v>
      </c>
      <c r="C356" s="2" t="s">
        <v>25</v>
      </c>
      <c r="D356" t="s">
        <v>378</v>
      </c>
      <c r="E356" t="s">
        <v>287</v>
      </c>
      <c r="F356">
        <v>0</v>
      </c>
      <c r="G356">
        <v>0</v>
      </c>
      <c r="H356" t="s">
        <v>121</v>
      </c>
      <c r="I356" t="s">
        <v>121</v>
      </c>
      <c r="J356" t="s">
        <v>121</v>
      </c>
      <c r="K356" t="s">
        <v>121</v>
      </c>
    </row>
    <row r="357" spans="2:11" x14ac:dyDescent="0.2">
      <c r="B357" t="s">
        <v>1</v>
      </c>
      <c r="C357" s="2" t="s">
        <v>26</v>
      </c>
      <c r="D357" t="s">
        <v>27</v>
      </c>
      <c r="E357" t="s">
        <v>287</v>
      </c>
      <c r="F357">
        <v>235739.09</v>
      </c>
      <c r="G357">
        <v>148629.25</v>
      </c>
      <c r="H357">
        <v>651881.18999999994</v>
      </c>
      <c r="I357">
        <v>351806.38</v>
      </c>
      <c r="J357">
        <v>0</v>
      </c>
      <c r="K357">
        <v>0</v>
      </c>
    </row>
    <row r="358" spans="2:11" x14ac:dyDescent="0.2">
      <c r="B358" t="s">
        <v>1</v>
      </c>
      <c r="C358" s="2" t="s">
        <v>171</v>
      </c>
      <c r="D358" t="s">
        <v>172</v>
      </c>
      <c r="E358" t="s">
        <v>286</v>
      </c>
      <c r="F358" t="s">
        <v>121</v>
      </c>
      <c r="G358" t="s">
        <v>121</v>
      </c>
      <c r="H358" t="s">
        <v>121</v>
      </c>
      <c r="I358" t="s">
        <v>121</v>
      </c>
      <c r="J358" t="s">
        <v>121</v>
      </c>
      <c r="K358" t="s">
        <v>121</v>
      </c>
    </row>
    <row r="359" spans="2:11" x14ac:dyDescent="0.2">
      <c r="B359" t="s">
        <v>1</v>
      </c>
      <c r="C359" s="2" t="s">
        <v>173</v>
      </c>
      <c r="D359" t="s">
        <v>174</v>
      </c>
      <c r="E359" t="s">
        <v>286</v>
      </c>
      <c r="F359" t="s">
        <v>121</v>
      </c>
      <c r="G359" t="s">
        <v>121</v>
      </c>
      <c r="H359" t="s">
        <v>121</v>
      </c>
      <c r="I359" t="s">
        <v>121</v>
      </c>
      <c r="J359" t="s">
        <v>121</v>
      </c>
      <c r="K359" t="s">
        <v>121</v>
      </c>
    </row>
    <row r="360" spans="2:11" x14ac:dyDescent="0.2">
      <c r="B360" t="s">
        <v>1</v>
      </c>
      <c r="C360" s="2" t="s">
        <v>175</v>
      </c>
      <c r="D360" t="s">
        <v>176</v>
      </c>
      <c r="E360" t="s">
        <v>286</v>
      </c>
      <c r="F360" t="s">
        <v>121</v>
      </c>
      <c r="G360" t="s">
        <v>121</v>
      </c>
      <c r="H360" t="s">
        <v>121</v>
      </c>
      <c r="I360" t="s">
        <v>121</v>
      </c>
      <c r="J360" t="s">
        <v>121</v>
      </c>
      <c r="K360" t="s">
        <v>121</v>
      </c>
    </row>
    <row r="361" spans="2:11" x14ac:dyDescent="0.2">
      <c r="B361" t="s">
        <v>1</v>
      </c>
      <c r="C361" s="2" t="s">
        <v>28</v>
      </c>
      <c r="D361" t="s">
        <v>29</v>
      </c>
      <c r="E361" t="s">
        <v>286</v>
      </c>
      <c r="F361" t="s">
        <v>121</v>
      </c>
      <c r="G361" t="s">
        <v>121</v>
      </c>
      <c r="H361" t="s">
        <v>121</v>
      </c>
      <c r="I361" t="s">
        <v>121</v>
      </c>
      <c r="J361" t="s">
        <v>121</v>
      </c>
      <c r="K361" t="s">
        <v>121</v>
      </c>
    </row>
    <row r="362" spans="2:11" x14ac:dyDescent="0.2">
      <c r="B362" t="s">
        <v>1</v>
      </c>
      <c r="C362" s="2" t="s">
        <v>30</v>
      </c>
      <c r="D362" t="s">
        <v>379</v>
      </c>
      <c r="E362" t="s">
        <v>287</v>
      </c>
      <c r="F362">
        <v>141174.48000000001</v>
      </c>
      <c r="G362">
        <v>582366.63</v>
      </c>
      <c r="H362">
        <v>432096.57</v>
      </c>
      <c r="I362">
        <v>9209.64</v>
      </c>
      <c r="J362">
        <v>0</v>
      </c>
      <c r="K362">
        <v>0</v>
      </c>
    </row>
    <row r="363" spans="2:11" x14ac:dyDescent="0.2">
      <c r="B363" t="s">
        <v>1</v>
      </c>
      <c r="C363" s="2" t="s">
        <v>177</v>
      </c>
      <c r="D363" t="s">
        <v>178</v>
      </c>
      <c r="E363" t="s">
        <v>286</v>
      </c>
      <c r="F363" t="s">
        <v>121</v>
      </c>
      <c r="G363" t="s">
        <v>121</v>
      </c>
      <c r="H363" t="s">
        <v>121</v>
      </c>
      <c r="I363" t="s">
        <v>121</v>
      </c>
      <c r="J363" t="s">
        <v>121</v>
      </c>
      <c r="K363" t="s">
        <v>121</v>
      </c>
    </row>
    <row r="364" spans="2:11" x14ac:dyDescent="0.2">
      <c r="B364" t="s">
        <v>1</v>
      </c>
      <c r="C364" s="2" t="s">
        <v>179</v>
      </c>
      <c r="D364" t="s">
        <v>180</v>
      </c>
      <c r="E364" t="s">
        <v>286</v>
      </c>
      <c r="F364" t="s">
        <v>121</v>
      </c>
      <c r="G364" t="s">
        <v>121</v>
      </c>
      <c r="H364" t="s">
        <v>121</v>
      </c>
      <c r="I364" t="s">
        <v>121</v>
      </c>
      <c r="J364" t="s">
        <v>121</v>
      </c>
      <c r="K364" t="s">
        <v>121</v>
      </c>
    </row>
    <row r="365" spans="2:11" x14ac:dyDescent="0.2">
      <c r="B365" t="s">
        <v>1</v>
      </c>
      <c r="C365" s="2" t="s">
        <v>181</v>
      </c>
      <c r="D365" t="s">
        <v>182</v>
      </c>
      <c r="E365" t="s">
        <v>286</v>
      </c>
      <c r="F365" t="s">
        <v>121</v>
      </c>
      <c r="G365" t="s">
        <v>121</v>
      </c>
      <c r="H365" t="s">
        <v>121</v>
      </c>
      <c r="I365" t="s">
        <v>121</v>
      </c>
      <c r="J365" t="s">
        <v>121</v>
      </c>
      <c r="K365" t="s">
        <v>121</v>
      </c>
    </row>
    <row r="366" spans="2:11" x14ac:dyDescent="0.2">
      <c r="B366" t="s">
        <v>1</v>
      </c>
      <c r="C366" s="2" t="s">
        <v>183</v>
      </c>
      <c r="D366" t="s">
        <v>184</v>
      </c>
      <c r="E366" t="s">
        <v>286</v>
      </c>
      <c r="F366" t="s">
        <v>121</v>
      </c>
      <c r="G366" t="s">
        <v>121</v>
      </c>
      <c r="H366" t="s">
        <v>121</v>
      </c>
      <c r="I366" t="s">
        <v>121</v>
      </c>
      <c r="J366" t="s">
        <v>121</v>
      </c>
      <c r="K366" t="s">
        <v>121</v>
      </c>
    </row>
    <row r="367" spans="2:11" x14ac:dyDescent="0.2">
      <c r="B367" t="s">
        <v>1</v>
      </c>
      <c r="C367" s="2" t="s">
        <v>185</v>
      </c>
      <c r="D367" t="s">
        <v>186</v>
      </c>
      <c r="E367" t="s">
        <v>286</v>
      </c>
      <c r="F367" t="s">
        <v>121</v>
      </c>
      <c r="G367" t="s">
        <v>121</v>
      </c>
      <c r="H367" t="s">
        <v>121</v>
      </c>
      <c r="I367" t="s">
        <v>121</v>
      </c>
      <c r="J367" t="s">
        <v>121</v>
      </c>
      <c r="K367" t="s">
        <v>121</v>
      </c>
    </row>
    <row r="368" spans="2:11" x14ac:dyDescent="0.2">
      <c r="B368" t="s">
        <v>1</v>
      </c>
      <c r="C368" s="2" t="s">
        <v>187</v>
      </c>
      <c r="D368" t="s">
        <v>188</v>
      </c>
      <c r="E368" t="s">
        <v>286</v>
      </c>
      <c r="F368" t="s">
        <v>121</v>
      </c>
      <c r="G368" t="s">
        <v>121</v>
      </c>
      <c r="H368" t="s">
        <v>121</v>
      </c>
      <c r="I368" t="s">
        <v>121</v>
      </c>
      <c r="J368" t="s">
        <v>121</v>
      </c>
      <c r="K368" t="s">
        <v>121</v>
      </c>
    </row>
    <row r="369" spans="2:11" x14ac:dyDescent="0.2">
      <c r="B369" t="s">
        <v>1</v>
      </c>
      <c r="C369" s="2" t="s">
        <v>31</v>
      </c>
      <c r="D369" t="s">
        <v>380</v>
      </c>
      <c r="E369" t="s">
        <v>287</v>
      </c>
      <c r="F369">
        <v>1081783.95</v>
      </c>
      <c r="G369">
        <v>863902.71</v>
      </c>
      <c r="H369">
        <v>0</v>
      </c>
      <c r="I369">
        <v>976260.42</v>
      </c>
      <c r="J369">
        <v>0</v>
      </c>
      <c r="K369">
        <v>0</v>
      </c>
    </row>
    <row r="370" spans="2:11" x14ac:dyDescent="0.2">
      <c r="B370" t="s">
        <v>1</v>
      </c>
      <c r="C370" s="2" t="s">
        <v>189</v>
      </c>
      <c r="D370" t="s">
        <v>190</v>
      </c>
      <c r="E370" t="s">
        <v>286</v>
      </c>
      <c r="F370" t="s">
        <v>121</v>
      </c>
      <c r="G370" t="s">
        <v>121</v>
      </c>
      <c r="H370" t="s">
        <v>121</v>
      </c>
      <c r="I370" t="s">
        <v>121</v>
      </c>
      <c r="J370" t="s">
        <v>121</v>
      </c>
      <c r="K370" t="s">
        <v>121</v>
      </c>
    </row>
    <row r="371" spans="2:11" x14ac:dyDescent="0.2">
      <c r="B371" t="s">
        <v>1</v>
      </c>
      <c r="C371" s="2" t="s">
        <v>191</v>
      </c>
      <c r="D371" t="s">
        <v>192</v>
      </c>
      <c r="E371" t="s">
        <v>286</v>
      </c>
      <c r="F371" t="s">
        <v>121</v>
      </c>
      <c r="G371" t="s">
        <v>121</v>
      </c>
      <c r="H371" t="s">
        <v>121</v>
      </c>
      <c r="I371" t="s">
        <v>121</v>
      </c>
      <c r="J371" t="s">
        <v>121</v>
      </c>
      <c r="K371" t="s">
        <v>121</v>
      </c>
    </row>
    <row r="372" spans="2:11" x14ac:dyDescent="0.2">
      <c r="B372" t="s">
        <v>1</v>
      </c>
      <c r="C372" s="2" t="s">
        <v>32</v>
      </c>
      <c r="D372" t="s">
        <v>33</v>
      </c>
      <c r="E372" t="s">
        <v>286</v>
      </c>
      <c r="F372" t="s">
        <v>121</v>
      </c>
      <c r="G372" t="s">
        <v>121</v>
      </c>
      <c r="H372" t="s">
        <v>121</v>
      </c>
      <c r="I372" t="s">
        <v>121</v>
      </c>
      <c r="J372" t="s">
        <v>121</v>
      </c>
      <c r="K372" t="s">
        <v>121</v>
      </c>
    </row>
    <row r="373" spans="2:11" x14ac:dyDescent="0.2">
      <c r="B373" t="s">
        <v>1</v>
      </c>
      <c r="C373" s="2" t="s">
        <v>193</v>
      </c>
      <c r="D373" t="s">
        <v>194</v>
      </c>
      <c r="E373" t="s">
        <v>286</v>
      </c>
      <c r="F373" t="s">
        <v>121</v>
      </c>
      <c r="G373" t="s">
        <v>121</v>
      </c>
      <c r="H373" t="s">
        <v>121</v>
      </c>
      <c r="I373" t="s">
        <v>121</v>
      </c>
      <c r="J373" t="s">
        <v>121</v>
      </c>
      <c r="K373" t="s">
        <v>121</v>
      </c>
    </row>
    <row r="374" spans="2:11" x14ac:dyDescent="0.2">
      <c r="B374" t="s">
        <v>1</v>
      </c>
      <c r="C374" s="2" t="s">
        <v>195</v>
      </c>
      <c r="D374" t="s">
        <v>196</v>
      </c>
      <c r="E374" t="s">
        <v>286</v>
      </c>
      <c r="F374" t="s">
        <v>121</v>
      </c>
      <c r="G374" t="s">
        <v>121</v>
      </c>
      <c r="H374" t="s">
        <v>121</v>
      </c>
      <c r="I374" t="s">
        <v>121</v>
      </c>
      <c r="J374" t="s">
        <v>121</v>
      </c>
      <c r="K374" t="s">
        <v>121</v>
      </c>
    </row>
    <row r="375" spans="2:11" x14ac:dyDescent="0.2">
      <c r="B375" t="s">
        <v>1</v>
      </c>
      <c r="C375" s="2" t="s">
        <v>34</v>
      </c>
      <c r="D375" t="s">
        <v>35</v>
      </c>
      <c r="E375" t="s">
        <v>286</v>
      </c>
      <c r="F375" t="s">
        <v>121</v>
      </c>
      <c r="G375" t="s">
        <v>121</v>
      </c>
      <c r="H375" t="s">
        <v>121</v>
      </c>
      <c r="I375" t="s">
        <v>121</v>
      </c>
      <c r="J375" t="s">
        <v>121</v>
      </c>
      <c r="K375" t="s">
        <v>121</v>
      </c>
    </row>
    <row r="376" spans="2:11" x14ac:dyDescent="0.2">
      <c r="B376" t="s">
        <v>1</v>
      </c>
      <c r="C376" s="2" t="s">
        <v>197</v>
      </c>
      <c r="D376" t="s">
        <v>198</v>
      </c>
      <c r="E376" t="s">
        <v>286</v>
      </c>
      <c r="F376" t="s">
        <v>121</v>
      </c>
      <c r="G376" t="s">
        <v>121</v>
      </c>
      <c r="H376" t="s">
        <v>121</v>
      </c>
      <c r="I376" t="s">
        <v>121</v>
      </c>
      <c r="J376" t="s">
        <v>121</v>
      </c>
      <c r="K376" t="s">
        <v>121</v>
      </c>
    </row>
    <row r="377" spans="2:11" x14ac:dyDescent="0.2">
      <c r="B377" t="s">
        <v>1</v>
      </c>
      <c r="C377" s="2" t="s">
        <v>36</v>
      </c>
      <c r="D377" t="s">
        <v>37</v>
      </c>
      <c r="E377" t="s">
        <v>287</v>
      </c>
      <c r="F377">
        <v>0</v>
      </c>
      <c r="G377">
        <v>0</v>
      </c>
      <c r="H377" t="s">
        <v>121</v>
      </c>
      <c r="I377" t="s">
        <v>121</v>
      </c>
      <c r="J377" t="s">
        <v>121</v>
      </c>
      <c r="K377" t="s">
        <v>121</v>
      </c>
    </row>
    <row r="378" spans="2:11" x14ac:dyDescent="0.2">
      <c r="B378" t="s">
        <v>1</v>
      </c>
      <c r="C378" s="2" t="s">
        <v>199</v>
      </c>
      <c r="D378" t="s">
        <v>200</v>
      </c>
      <c r="E378" t="s">
        <v>286</v>
      </c>
      <c r="F378" t="s">
        <v>121</v>
      </c>
      <c r="G378" t="s">
        <v>121</v>
      </c>
      <c r="H378" t="s">
        <v>121</v>
      </c>
      <c r="I378" t="s">
        <v>121</v>
      </c>
      <c r="J378" t="s">
        <v>121</v>
      </c>
      <c r="K378" t="s">
        <v>121</v>
      </c>
    </row>
    <row r="379" spans="2:11" x14ac:dyDescent="0.2">
      <c r="B379" t="s">
        <v>1</v>
      </c>
      <c r="C379" s="2" t="s">
        <v>38</v>
      </c>
      <c r="D379" t="s">
        <v>39</v>
      </c>
      <c r="E379" t="s">
        <v>287</v>
      </c>
      <c r="F379">
        <v>66691.58</v>
      </c>
      <c r="G379">
        <v>68379.38</v>
      </c>
      <c r="H379">
        <v>153376.92000000001</v>
      </c>
      <c r="I379">
        <v>118983.73</v>
      </c>
      <c r="J379">
        <v>0</v>
      </c>
      <c r="K379">
        <v>0</v>
      </c>
    </row>
    <row r="380" spans="2:11" x14ac:dyDescent="0.2">
      <c r="B380" t="s">
        <v>1</v>
      </c>
      <c r="C380" s="2" t="s">
        <v>201</v>
      </c>
      <c r="D380" t="s">
        <v>202</v>
      </c>
      <c r="E380" t="s">
        <v>286</v>
      </c>
      <c r="F380" t="s">
        <v>121</v>
      </c>
      <c r="G380" t="s">
        <v>121</v>
      </c>
      <c r="H380" t="s">
        <v>121</v>
      </c>
      <c r="I380" t="s">
        <v>121</v>
      </c>
      <c r="J380" t="s">
        <v>121</v>
      </c>
      <c r="K380" t="s">
        <v>121</v>
      </c>
    </row>
    <row r="381" spans="2:11" x14ac:dyDescent="0.2">
      <c r="B381" t="s">
        <v>1</v>
      </c>
      <c r="C381" s="2" t="s">
        <v>203</v>
      </c>
      <c r="D381" t="s">
        <v>204</v>
      </c>
      <c r="E381" t="s">
        <v>286</v>
      </c>
      <c r="F381" t="s">
        <v>121</v>
      </c>
      <c r="G381" t="s">
        <v>121</v>
      </c>
      <c r="H381" t="s">
        <v>121</v>
      </c>
      <c r="I381" t="s">
        <v>121</v>
      </c>
      <c r="J381" t="s">
        <v>121</v>
      </c>
      <c r="K381" t="s">
        <v>121</v>
      </c>
    </row>
    <row r="382" spans="2:11" x14ac:dyDescent="0.2">
      <c r="B382" t="s">
        <v>1</v>
      </c>
      <c r="C382" s="2" t="s">
        <v>205</v>
      </c>
      <c r="D382" t="s">
        <v>206</v>
      </c>
      <c r="E382" t="s">
        <v>286</v>
      </c>
      <c r="F382" t="s">
        <v>121</v>
      </c>
      <c r="G382" t="s">
        <v>121</v>
      </c>
      <c r="H382" t="s">
        <v>121</v>
      </c>
      <c r="I382" t="s">
        <v>121</v>
      </c>
      <c r="J382" t="s">
        <v>121</v>
      </c>
      <c r="K382" t="s">
        <v>121</v>
      </c>
    </row>
    <row r="383" spans="2:11" x14ac:dyDescent="0.2">
      <c r="B383" t="s">
        <v>1</v>
      </c>
      <c r="C383" s="2" t="s">
        <v>207</v>
      </c>
      <c r="D383" t="s">
        <v>208</v>
      </c>
      <c r="E383" t="s">
        <v>286</v>
      </c>
      <c r="F383" t="s">
        <v>121</v>
      </c>
      <c r="G383" t="s">
        <v>121</v>
      </c>
      <c r="H383" t="s">
        <v>121</v>
      </c>
      <c r="I383" t="s">
        <v>121</v>
      </c>
      <c r="J383" t="s">
        <v>121</v>
      </c>
      <c r="K383" t="s">
        <v>121</v>
      </c>
    </row>
    <row r="384" spans="2:11" x14ac:dyDescent="0.2">
      <c r="B384" t="s">
        <v>1</v>
      </c>
      <c r="C384" s="2" t="s">
        <v>266</v>
      </c>
      <c r="D384" t="s">
        <v>267</v>
      </c>
      <c r="E384" t="s">
        <v>288</v>
      </c>
      <c r="F384" t="s">
        <v>121</v>
      </c>
      <c r="G384" t="s">
        <v>121</v>
      </c>
      <c r="H384" t="s">
        <v>121</v>
      </c>
      <c r="I384" t="s">
        <v>121</v>
      </c>
      <c r="J384" t="s">
        <v>121</v>
      </c>
      <c r="K384" t="s">
        <v>121</v>
      </c>
    </row>
    <row r="385" spans="2:11" x14ac:dyDescent="0.2">
      <c r="B385" t="s">
        <v>1</v>
      </c>
      <c r="C385" s="2" t="s">
        <v>264</v>
      </c>
      <c r="D385" t="s">
        <v>265</v>
      </c>
      <c r="E385" t="s">
        <v>286</v>
      </c>
      <c r="F385" t="s">
        <v>121</v>
      </c>
      <c r="G385" t="s">
        <v>121</v>
      </c>
      <c r="H385" t="s">
        <v>121</v>
      </c>
      <c r="I385" t="s">
        <v>121</v>
      </c>
      <c r="J385" t="s">
        <v>121</v>
      </c>
      <c r="K385" t="s">
        <v>121</v>
      </c>
    </row>
    <row r="386" spans="2:11" x14ac:dyDescent="0.2">
      <c r="B386" t="s">
        <v>1</v>
      </c>
      <c r="C386" s="2" t="s">
        <v>209</v>
      </c>
      <c r="D386" t="s">
        <v>210</v>
      </c>
      <c r="E386" t="s">
        <v>286</v>
      </c>
      <c r="F386" t="s">
        <v>121</v>
      </c>
      <c r="G386" t="s">
        <v>121</v>
      </c>
      <c r="H386" t="s">
        <v>121</v>
      </c>
      <c r="I386" t="s">
        <v>121</v>
      </c>
      <c r="J386" t="s">
        <v>121</v>
      </c>
      <c r="K386" t="s">
        <v>121</v>
      </c>
    </row>
    <row r="387" spans="2:11" x14ac:dyDescent="0.2">
      <c r="B387" t="s">
        <v>1</v>
      </c>
      <c r="C387" s="2" t="s">
        <v>211</v>
      </c>
      <c r="D387" t="s">
        <v>212</v>
      </c>
      <c r="E387" t="s">
        <v>286</v>
      </c>
      <c r="F387" t="s">
        <v>121</v>
      </c>
      <c r="G387" t="s">
        <v>121</v>
      </c>
      <c r="H387" t="s">
        <v>121</v>
      </c>
      <c r="I387" t="s">
        <v>121</v>
      </c>
      <c r="J387" t="s">
        <v>121</v>
      </c>
      <c r="K387" t="s">
        <v>121</v>
      </c>
    </row>
    <row r="388" spans="2:11" x14ac:dyDescent="0.2">
      <c r="B388" t="s">
        <v>1</v>
      </c>
      <c r="C388" s="2" t="s">
        <v>213</v>
      </c>
      <c r="D388" t="s">
        <v>371</v>
      </c>
      <c r="E388" t="s">
        <v>286</v>
      </c>
      <c r="F388" t="s">
        <v>121</v>
      </c>
      <c r="G388" t="s">
        <v>121</v>
      </c>
      <c r="H388" t="s">
        <v>121</v>
      </c>
      <c r="I388" t="s">
        <v>121</v>
      </c>
      <c r="J388" t="s">
        <v>121</v>
      </c>
      <c r="K388" t="s">
        <v>121</v>
      </c>
    </row>
    <row r="389" spans="2:11" x14ac:dyDescent="0.2">
      <c r="B389" t="s">
        <v>1</v>
      </c>
      <c r="C389" s="2" t="s">
        <v>214</v>
      </c>
      <c r="D389" t="s">
        <v>215</v>
      </c>
      <c r="E389" t="s">
        <v>286</v>
      </c>
      <c r="F389" t="s">
        <v>121</v>
      </c>
      <c r="G389" t="s">
        <v>121</v>
      </c>
      <c r="H389" t="s">
        <v>121</v>
      </c>
      <c r="I389" t="s">
        <v>121</v>
      </c>
      <c r="J389" t="s">
        <v>121</v>
      </c>
      <c r="K389" t="s">
        <v>121</v>
      </c>
    </row>
    <row r="390" spans="2:11" x14ac:dyDescent="0.2">
      <c r="B390" t="s">
        <v>1</v>
      </c>
      <c r="C390" s="2" t="s">
        <v>216</v>
      </c>
      <c r="D390" t="s">
        <v>338</v>
      </c>
      <c r="E390" t="s">
        <v>286</v>
      </c>
      <c r="F390" t="s">
        <v>121</v>
      </c>
      <c r="G390" t="s">
        <v>121</v>
      </c>
      <c r="H390" t="s">
        <v>121</v>
      </c>
      <c r="I390" t="s">
        <v>121</v>
      </c>
      <c r="J390" t="s">
        <v>121</v>
      </c>
      <c r="K390" t="s">
        <v>121</v>
      </c>
    </row>
    <row r="391" spans="2:11" x14ac:dyDescent="0.2">
      <c r="B391" t="s">
        <v>1</v>
      </c>
      <c r="C391" s="2" t="s">
        <v>217</v>
      </c>
      <c r="D391" t="s">
        <v>339</v>
      </c>
      <c r="E391" t="s">
        <v>286</v>
      </c>
      <c r="F391" t="s">
        <v>121</v>
      </c>
      <c r="G391" t="s">
        <v>121</v>
      </c>
      <c r="H391" t="s">
        <v>121</v>
      </c>
      <c r="I391" t="s">
        <v>121</v>
      </c>
      <c r="J391" t="s">
        <v>121</v>
      </c>
      <c r="K391" t="s">
        <v>121</v>
      </c>
    </row>
    <row r="392" spans="2:11" x14ac:dyDescent="0.2">
      <c r="B392" t="s">
        <v>1</v>
      </c>
      <c r="C392" s="2" t="s">
        <v>218</v>
      </c>
      <c r="D392" t="s">
        <v>340</v>
      </c>
      <c r="E392" t="s">
        <v>288</v>
      </c>
      <c r="F392" t="s">
        <v>121</v>
      </c>
      <c r="G392" t="s">
        <v>121</v>
      </c>
      <c r="H392" t="s">
        <v>121</v>
      </c>
      <c r="I392" t="s">
        <v>121</v>
      </c>
      <c r="J392" t="s">
        <v>121</v>
      </c>
      <c r="K392" t="s">
        <v>121</v>
      </c>
    </row>
    <row r="393" spans="2:11" x14ac:dyDescent="0.2">
      <c r="B393" t="s">
        <v>1</v>
      </c>
      <c r="C393" s="2" t="s">
        <v>219</v>
      </c>
      <c r="D393" t="s">
        <v>220</v>
      </c>
      <c r="E393" t="s">
        <v>286</v>
      </c>
      <c r="F393" t="s">
        <v>121</v>
      </c>
      <c r="G393" t="s">
        <v>121</v>
      </c>
      <c r="H393" t="s">
        <v>121</v>
      </c>
      <c r="I393" t="s">
        <v>121</v>
      </c>
      <c r="J393" t="s">
        <v>121</v>
      </c>
      <c r="K393" t="s">
        <v>121</v>
      </c>
    </row>
    <row r="394" spans="2:11" x14ac:dyDescent="0.2">
      <c r="B394" t="s">
        <v>1</v>
      </c>
      <c r="C394" s="2" t="s">
        <v>268</v>
      </c>
      <c r="D394" t="s">
        <v>269</v>
      </c>
      <c r="E394" t="s">
        <v>288</v>
      </c>
      <c r="F394" t="s">
        <v>121</v>
      </c>
      <c r="G394" t="s">
        <v>121</v>
      </c>
      <c r="H394" t="s">
        <v>121</v>
      </c>
      <c r="I394" t="s">
        <v>121</v>
      </c>
      <c r="J394" t="s">
        <v>121</v>
      </c>
      <c r="K394" t="s">
        <v>121</v>
      </c>
    </row>
    <row r="395" spans="2:11" x14ac:dyDescent="0.2">
      <c r="B395" t="s">
        <v>1</v>
      </c>
      <c r="C395" s="2" t="s">
        <v>221</v>
      </c>
      <c r="D395" t="s">
        <v>222</v>
      </c>
      <c r="E395" t="s">
        <v>286</v>
      </c>
      <c r="F395" t="s">
        <v>121</v>
      </c>
      <c r="G395" t="s">
        <v>121</v>
      </c>
      <c r="H395" t="s">
        <v>121</v>
      </c>
      <c r="I395" t="s">
        <v>121</v>
      </c>
      <c r="J395" t="s">
        <v>121</v>
      </c>
      <c r="K395" t="s">
        <v>121</v>
      </c>
    </row>
    <row r="396" spans="2:11" x14ac:dyDescent="0.2">
      <c r="B396" t="s">
        <v>1</v>
      </c>
      <c r="C396" s="2" t="s">
        <v>223</v>
      </c>
      <c r="D396" t="s">
        <v>224</v>
      </c>
      <c r="E396" t="s">
        <v>286</v>
      </c>
      <c r="F396" t="s">
        <v>121</v>
      </c>
      <c r="G396" t="s">
        <v>121</v>
      </c>
      <c r="H396" t="s">
        <v>121</v>
      </c>
      <c r="I396" t="s">
        <v>121</v>
      </c>
      <c r="J396" t="s">
        <v>121</v>
      </c>
      <c r="K396" t="s">
        <v>121</v>
      </c>
    </row>
    <row r="397" spans="2:11" x14ac:dyDescent="0.2">
      <c r="B397" t="s">
        <v>1</v>
      </c>
      <c r="C397" s="2" t="s">
        <v>225</v>
      </c>
      <c r="D397" t="s">
        <v>381</v>
      </c>
      <c r="E397" t="s">
        <v>286</v>
      </c>
      <c r="F397" t="s">
        <v>121</v>
      </c>
      <c r="G397" t="s">
        <v>121</v>
      </c>
      <c r="H397" t="s">
        <v>121</v>
      </c>
      <c r="I397" t="s">
        <v>121</v>
      </c>
      <c r="J397" t="s">
        <v>121</v>
      </c>
      <c r="K397" t="s">
        <v>121</v>
      </c>
    </row>
    <row r="398" spans="2:11" x14ac:dyDescent="0.2">
      <c r="B398" t="s">
        <v>1</v>
      </c>
      <c r="C398" s="2" t="s">
        <v>446</v>
      </c>
      <c r="D398" t="s">
        <v>447</v>
      </c>
      <c r="E398" t="s">
        <v>287</v>
      </c>
      <c r="F398" t="s">
        <v>121</v>
      </c>
      <c r="G398" t="s">
        <v>121</v>
      </c>
      <c r="H398" t="s">
        <v>121</v>
      </c>
      <c r="I398">
        <v>25433.03</v>
      </c>
      <c r="J398">
        <v>0</v>
      </c>
      <c r="K398">
        <v>0</v>
      </c>
    </row>
    <row r="399" spans="2:11" x14ac:dyDescent="0.2">
      <c r="B399" t="s">
        <v>1</v>
      </c>
      <c r="C399" s="2" t="s">
        <v>448</v>
      </c>
      <c r="D399" t="s">
        <v>449</v>
      </c>
      <c r="E399" t="s">
        <v>286</v>
      </c>
      <c r="F399" t="s">
        <v>121</v>
      </c>
      <c r="G399" t="s">
        <v>121</v>
      </c>
      <c r="H399" t="s">
        <v>121</v>
      </c>
      <c r="I399" t="s">
        <v>121</v>
      </c>
      <c r="J399" t="s">
        <v>121</v>
      </c>
      <c r="K399" t="s">
        <v>121</v>
      </c>
    </row>
    <row r="400" spans="2:11" x14ac:dyDescent="0.2">
      <c r="B400" t="s">
        <v>1</v>
      </c>
      <c r="C400" s="2" t="s">
        <v>450</v>
      </c>
      <c r="D400" t="s">
        <v>451</v>
      </c>
      <c r="E400" t="s">
        <v>286</v>
      </c>
      <c r="F400" t="s">
        <v>121</v>
      </c>
      <c r="G400" t="s">
        <v>121</v>
      </c>
      <c r="H400" t="s">
        <v>121</v>
      </c>
      <c r="I400" t="s">
        <v>121</v>
      </c>
      <c r="J400" t="s">
        <v>121</v>
      </c>
      <c r="K400" t="s">
        <v>121</v>
      </c>
    </row>
    <row r="401" spans="2:11" x14ac:dyDescent="0.2">
      <c r="B401" t="s">
        <v>1</v>
      </c>
      <c r="C401" s="2" t="s">
        <v>452</v>
      </c>
      <c r="D401" t="s">
        <v>453</v>
      </c>
      <c r="E401" t="s">
        <v>287</v>
      </c>
      <c r="F401" t="s">
        <v>121</v>
      </c>
      <c r="G401" t="s">
        <v>121</v>
      </c>
      <c r="H401">
        <v>0</v>
      </c>
      <c r="I401">
        <v>0</v>
      </c>
      <c r="J401" t="s">
        <v>121</v>
      </c>
      <c r="K401" t="s">
        <v>121</v>
      </c>
    </row>
    <row r="402" spans="2:11" x14ac:dyDescent="0.2">
      <c r="B402" t="s">
        <v>1</v>
      </c>
      <c r="C402" s="2" t="s">
        <v>454</v>
      </c>
      <c r="D402" t="s">
        <v>455</v>
      </c>
      <c r="E402" t="s">
        <v>287</v>
      </c>
      <c r="F402" t="s">
        <v>121</v>
      </c>
      <c r="G402" t="s">
        <v>121</v>
      </c>
      <c r="H402" t="s">
        <v>121</v>
      </c>
      <c r="I402">
        <v>0</v>
      </c>
      <c r="J402">
        <v>0</v>
      </c>
      <c r="K402">
        <v>0</v>
      </c>
    </row>
    <row r="403" spans="2:11" x14ac:dyDescent="0.2">
      <c r="B403" t="s">
        <v>1</v>
      </c>
      <c r="C403" s="2" t="s">
        <v>456</v>
      </c>
      <c r="D403" t="s">
        <v>457</v>
      </c>
      <c r="E403" t="s">
        <v>287</v>
      </c>
      <c r="F403" t="s">
        <v>121</v>
      </c>
      <c r="G403" t="s">
        <v>121</v>
      </c>
      <c r="H403" t="s">
        <v>121</v>
      </c>
      <c r="I403">
        <v>9951.26</v>
      </c>
      <c r="J403">
        <v>0</v>
      </c>
      <c r="K403">
        <v>0</v>
      </c>
    </row>
    <row r="404" spans="2:11" x14ac:dyDescent="0.2">
      <c r="B404" t="s">
        <v>1</v>
      </c>
      <c r="C404" s="2" t="s">
        <v>458</v>
      </c>
      <c r="D404" t="s">
        <v>459</v>
      </c>
      <c r="E404" t="s">
        <v>286</v>
      </c>
      <c r="F404" t="s">
        <v>121</v>
      </c>
      <c r="G404" t="s">
        <v>121</v>
      </c>
      <c r="H404" t="s">
        <v>121</v>
      </c>
      <c r="I404" t="s">
        <v>121</v>
      </c>
      <c r="J404" t="s">
        <v>121</v>
      </c>
      <c r="K404" t="s">
        <v>121</v>
      </c>
    </row>
    <row r="405" spans="2:11" x14ac:dyDescent="0.2">
      <c r="B405" t="s">
        <v>1</v>
      </c>
      <c r="C405" s="2" t="s">
        <v>460</v>
      </c>
      <c r="D405" t="s">
        <v>461</v>
      </c>
      <c r="E405" t="s">
        <v>286</v>
      </c>
      <c r="F405" t="s">
        <v>121</v>
      </c>
      <c r="G405" t="s">
        <v>121</v>
      </c>
      <c r="H405" t="s">
        <v>121</v>
      </c>
      <c r="I405" t="s">
        <v>121</v>
      </c>
      <c r="J405" t="s">
        <v>121</v>
      </c>
      <c r="K405" t="s">
        <v>121</v>
      </c>
    </row>
    <row r="406" spans="2:11" x14ac:dyDescent="0.2">
      <c r="B406" t="s">
        <v>1</v>
      </c>
      <c r="C406" s="2" t="s">
        <v>462</v>
      </c>
      <c r="D406" t="s">
        <v>463</v>
      </c>
      <c r="E406" t="s">
        <v>286</v>
      </c>
      <c r="F406" t="s">
        <v>121</v>
      </c>
      <c r="G406" t="s">
        <v>121</v>
      </c>
      <c r="H406" t="s">
        <v>121</v>
      </c>
      <c r="I406" t="s">
        <v>121</v>
      </c>
      <c r="J406" t="s">
        <v>121</v>
      </c>
      <c r="K406" t="s">
        <v>121</v>
      </c>
    </row>
    <row r="407" spans="2:11" x14ac:dyDescent="0.2">
      <c r="B407" t="s">
        <v>1</v>
      </c>
      <c r="C407" s="2" t="s">
        <v>464</v>
      </c>
      <c r="D407" t="s">
        <v>465</v>
      </c>
      <c r="E407" t="s">
        <v>286</v>
      </c>
      <c r="F407" t="s">
        <v>121</v>
      </c>
      <c r="G407" t="s">
        <v>121</v>
      </c>
      <c r="H407" t="s">
        <v>121</v>
      </c>
      <c r="I407" t="s">
        <v>121</v>
      </c>
      <c r="J407" t="s">
        <v>121</v>
      </c>
      <c r="K407" t="s">
        <v>121</v>
      </c>
    </row>
    <row r="408" spans="2:11" x14ac:dyDescent="0.2">
      <c r="B408" t="s">
        <v>1</v>
      </c>
      <c r="C408" s="2" t="s">
        <v>466</v>
      </c>
      <c r="D408" t="s">
        <v>467</v>
      </c>
      <c r="E408" t="s">
        <v>286</v>
      </c>
      <c r="F408" t="s">
        <v>121</v>
      </c>
      <c r="G408" t="s">
        <v>121</v>
      </c>
      <c r="H408" t="s">
        <v>121</v>
      </c>
      <c r="I408" t="s">
        <v>121</v>
      </c>
      <c r="J408" t="s">
        <v>121</v>
      </c>
      <c r="K408" t="s">
        <v>121</v>
      </c>
    </row>
    <row r="409" spans="2:11" x14ac:dyDescent="0.2">
      <c r="B409" t="s">
        <v>1</v>
      </c>
      <c r="C409" s="2" t="s">
        <v>468</v>
      </c>
      <c r="D409" t="s">
        <v>469</v>
      </c>
      <c r="E409" t="s">
        <v>287</v>
      </c>
      <c r="F409" t="s">
        <v>121</v>
      </c>
      <c r="G409" t="s">
        <v>121</v>
      </c>
      <c r="H409" t="s">
        <v>121</v>
      </c>
      <c r="I409">
        <v>18694</v>
      </c>
      <c r="J409">
        <v>0</v>
      </c>
      <c r="K409" t="s">
        <v>121</v>
      </c>
    </row>
    <row r="410" spans="2:11" x14ac:dyDescent="0.2">
      <c r="B410" t="s">
        <v>1</v>
      </c>
      <c r="C410" s="2" t="s">
        <v>226</v>
      </c>
      <c r="D410" t="s">
        <v>382</v>
      </c>
      <c r="E410" t="s">
        <v>286</v>
      </c>
      <c r="F410" t="s">
        <v>121</v>
      </c>
      <c r="G410" t="s">
        <v>121</v>
      </c>
      <c r="H410" t="s">
        <v>121</v>
      </c>
      <c r="I410" t="s">
        <v>121</v>
      </c>
      <c r="J410" t="s">
        <v>121</v>
      </c>
      <c r="K410" t="s">
        <v>121</v>
      </c>
    </row>
    <row r="411" spans="2:11" x14ac:dyDescent="0.2">
      <c r="B411" t="s">
        <v>1</v>
      </c>
      <c r="C411" s="2" t="s">
        <v>259</v>
      </c>
      <c r="D411" t="s">
        <v>260</v>
      </c>
      <c r="E411" t="s">
        <v>286</v>
      </c>
      <c r="F411" t="s">
        <v>121</v>
      </c>
      <c r="G411" t="s">
        <v>121</v>
      </c>
      <c r="H411" t="s">
        <v>121</v>
      </c>
      <c r="I411" t="s">
        <v>121</v>
      </c>
      <c r="J411" t="s">
        <v>121</v>
      </c>
      <c r="K411" t="s">
        <v>121</v>
      </c>
    </row>
    <row r="412" spans="2:11" x14ac:dyDescent="0.2">
      <c r="B412" t="s">
        <v>289</v>
      </c>
      <c r="C412" s="2" t="s">
        <v>270</v>
      </c>
      <c r="D412" t="s">
        <v>271</v>
      </c>
      <c r="E412" t="s">
        <v>121</v>
      </c>
      <c r="F412" t="s">
        <v>121</v>
      </c>
      <c r="G412" t="s">
        <v>121</v>
      </c>
      <c r="H412" t="s">
        <v>121</v>
      </c>
      <c r="I412" t="s">
        <v>121</v>
      </c>
      <c r="J412" t="s">
        <v>121</v>
      </c>
      <c r="K412" t="s">
        <v>121</v>
      </c>
    </row>
    <row r="413" spans="2:11" x14ac:dyDescent="0.2">
      <c r="B413" t="s">
        <v>2</v>
      </c>
      <c r="C413" s="2" t="s">
        <v>227</v>
      </c>
      <c r="D413" t="s">
        <v>228</v>
      </c>
      <c r="E413" t="s">
        <v>286</v>
      </c>
      <c r="F413" t="s">
        <v>121</v>
      </c>
      <c r="G413" t="s">
        <v>121</v>
      </c>
      <c r="H413" t="s">
        <v>121</v>
      </c>
      <c r="I413" t="s">
        <v>121</v>
      </c>
      <c r="J413" t="s">
        <v>121</v>
      </c>
      <c r="K413" t="s">
        <v>121</v>
      </c>
    </row>
    <row r="414" spans="2:11" x14ac:dyDescent="0.2">
      <c r="B414" t="s">
        <v>2</v>
      </c>
      <c r="C414" s="2" t="s">
        <v>272</v>
      </c>
      <c r="D414" t="s">
        <v>273</v>
      </c>
      <c r="E414" t="s">
        <v>288</v>
      </c>
      <c r="F414" t="s">
        <v>121</v>
      </c>
      <c r="G414" t="s">
        <v>121</v>
      </c>
      <c r="H414" t="s">
        <v>121</v>
      </c>
      <c r="I414" t="s">
        <v>121</v>
      </c>
      <c r="J414" t="s">
        <v>121</v>
      </c>
      <c r="K414" t="s">
        <v>121</v>
      </c>
    </row>
    <row r="415" spans="2:11" x14ac:dyDescent="0.2">
      <c r="B415" t="s">
        <v>2</v>
      </c>
      <c r="C415" s="2" t="s">
        <v>40</v>
      </c>
      <c r="D415" t="s">
        <v>357</v>
      </c>
      <c r="E415" t="s">
        <v>286</v>
      </c>
      <c r="F415" t="s">
        <v>121</v>
      </c>
      <c r="G415" t="s">
        <v>121</v>
      </c>
      <c r="H415" t="s">
        <v>121</v>
      </c>
      <c r="I415" t="s">
        <v>121</v>
      </c>
      <c r="J415" t="s">
        <v>121</v>
      </c>
      <c r="K415" t="s">
        <v>121</v>
      </c>
    </row>
    <row r="416" spans="2:11" x14ac:dyDescent="0.2">
      <c r="B416" t="s">
        <v>2</v>
      </c>
      <c r="C416" s="2" t="s">
        <v>41</v>
      </c>
      <c r="D416" t="s">
        <v>42</v>
      </c>
      <c r="E416" t="s">
        <v>287</v>
      </c>
      <c r="F416">
        <v>91929.07</v>
      </c>
      <c r="G416">
        <v>149389.16</v>
      </c>
      <c r="H416">
        <v>78910.14</v>
      </c>
      <c r="I416">
        <v>48416.74</v>
      </c>
      <c r="J416">
        <v>0</v>
      </c>
      <c r="K416">
        <v>0</v>
      </c>
    </row>
    <row r="417" spans="2:11" x14ac:dyDescent="0.2">
      <c r="B417" t="s">
        <v>2</v>
      </c>
      <c r="C417" s="2" t="s">
        <v>229</v>
      </c>
      <c r="D417" t="s">
        <v>230</v>
      </c>
      <c r="E417" t="s">
        <v>286</v>
      </c>
      <c r="F417" t="s">
        <v>121</v>
      </c>
      <c r="G417" t="s">
        <v>121</v>
      </c>
      <c r="H417" t="s">
        <v>121</v>
      </c>
      <c r="I417" t="s">
        <v>121</v>
      </c>
      <c r="J417" t="s">
        <v>121</v>
      </c>
      <c r="K417" t="s">
        <v>121</v>
      </c>
    </row>
    <row r="418" spans="2:11" x14ac:dyDescent="0.2">
      <c r="B418" t="s">
        <v>2</v>
      </c>
      <c r="C418" s="2" t="s">
        <v>43</v>
      </c>
      <c r="D418" t="s">
        <v>44</v>
      </c>
      <c r="E418" t="s">
        <v>287</v>
      </c>
      <c r="F418">
        <v>131364.18</v>
      </c>
      <c r="G418">
        <v>82003.34</v>
      </c>
      <c r="H418">
        <v>76734.77</v>
      </c>
      <c r="I418">
        <v>129218.12</v>
      </c>
      <c r="J418">
        <v>0</v>
      </c>
      <c r="K418">
        <v>0</v>
      </c>
    </row>
    <row r="419" spans="2:11" x14ac:dyDescent="0.2">
      <c r="B419" t="s">
        <v>2</v>
      </c>
      <c r="C419" s="2" t="s">
        <v>45</v>
      </c>
      <c r="D419" t="s">
        <v>46</v>
      </c>
      <c r="E419" t="s">
        <v>288</v>
      </c>
      <c r="F419">
        <v>0</v>
      </c>
      <c r="G419" t="s">
        <v>121</v>
      </c>
      <c r="H419" t="s">
        <v>121</v>
      </c>
      <c r="I419" t="s">
        <v>121</v>
      </c>
      <c r="J419" t="s">
        <v>121</v>
      </c>
      <c r="K419" t="s">
        <v>121</v>
      </c>
    </row>
    <row r="420" spans="2:11" x14ac:dyDescent="0.2">
      <c r="B420" t="s">
        <v>2</v>
      </c>
      <c r="C420" s="2" t="s">
        <v>47</v>
      </c>
      <c r="D420" t="s">
        <v>470</v>
      </c>
      <c r="E420" t="s">
        <v>287</v>
      </c>
      <c r="F420">
        <v>678056.59</v>
      </c>
      <c r="G420">
        <v>417625.41</v>
      </c>
      <c r="H420">
        <v>362851.33</v>
      </c>
      <c r="I420">
        <v>400694.4</v>
      </c>
      <c r="J420">
        <v>0</v>
      </c>
      <c r="K420">
        <v>0</v>
      </c>
    </row>
    <row r="421" spans="2:11" x14ac:dyDescent="0.2">
      <c r="B421" t="s">
        <v>2</v>
      </c>
      <c r="C421" s="2" t="s">
        <v>48</v>
      </c>
      <c r="D421" t="s">
        <v>471</v>
      </c>
      <c r="E421" t="s">
        <v>287</v>
      </c>
      <c r="F421">
        <v>42554.239999999998</v>
      </c>
      <c r="G421">
        <v>91803.73</v>
      </c>
      <c r="H421">
        <v>71803.8</v>
      </c>
      <c r="I421">
        <v>22341.07</v>
      </c>
      <c r="J421">
        <v>0</v>
      </c>
      <c r="K421">
        <v>0</v>
      </c>
    </row>
    <row r="422" spans="2:11" x14ac:dyDescent="0.2">
      <c r="B422" t="s">
        <v>2</v>
      </c>
      <c r="C422" s="2" t="s">
        <v>49</v>
      </c>
      <c r="D422" t="s">
        <v>50</v>
      </c>
      <c r="E422" t="s">
        <v>287</v>
      </c>
      <c r="F422">
        <v>22276.63</v>
      </c>
      <c r="G422">
        <v>78546.62</v>
      </c>
      <c r="H422">
        <v>36288.83</v>
      </c>
      <c r="I422">
        <v>14235.84</v>
      </c>
      <c r="J422">
        <v>0</v>
      </c>
      <c r="K422">
        <v>0</v>
      </c>
    </row>
    <row r="423" spans="2:11" x14ac:dyDescent="0.2">
      <c r="B423" t="s">
        <v>2</v>
      </c>
      <c r="C423" s="2" t="s">
        <v>51</v>
      </c>
      <c r="D423" t="s">
        <v>52</v>
      </c>
      <c r="E423" t="s">
        <v>287</v>
      </c>
      <c r="F423">
        <v>767737.07</v>
      </c>
      <c r="G423">
        <v>519470.85</v>
      </c>
      <c r="H423">
        <v>525667.05000000005</v>
      </c>
      <c r="I423">
        <v>0</v>
      </c>
      <c r="J423">
        <v>0</v>
      </c>
      <c r="K423">
        <v>0</v>
      </c>
    </row>
    <row r="424" spans="2:11" x14ac:dyDescent="0.2">
      <c r="B424" t="s">
        <v>2</v>
      </c>
      <c r="C424" s="2" t="s">
        <v>53</v>
      </c>
      <c r="D424" t="s">
        <v>54</v>
      </c>
      <c r="E424" t="s">
        <v>287</v>
      </c>
      <c r="F424">
        <v>26615.38</v>
      </c>
      <c r="G424">
        <v>65564.399999999994</v>
      </c>
      <c r="H424">
        <v>28173.53</v>
      </c>
      <c r="I424">
        <v>128517.82</v>
      </c>
      <c r="J424">
        <v>0</v>
      </c>
      <c r="K424">
        <v>0</v>
      </c>
    </row>
    <row r="425" spans="2:11" x14ac:dyDescent="0.2">
      <c r="B425" t="s">
        <v>2</v>
      </c>
      <c r="C425" s="2" t="s">
        <v>124</v>
      </c>
      <c r="D425" t="s">
        <v>122</v>
      </c>
      <c r="E425" t="s">
        <v>286</v>
      </c>
      <c r="F425" t="s">
        <v>121</v>
      </c>
      <c r="G425" t="s">
        <v>121</v>
      </c>
      <c r="H425" t="s">
        <v>121</v>
      </c>
      <c r="I425" t="s">
        <v>121</v>
      </c>
      <c r="J425" t="s">
        <v>121</v>
      </c>
      <c r="K425" t="s">
        <v>121</v>
      </c>
    </row>
    <row r="426" spans="2:11" x14ac:dyDescent="0.2">
      <c r="B426" t="s">
        <v>2</v>
      </c>
      <c r="C426" s="2" t="s">
        <v>55</v>
      </c>
      <c r="D426" t="s">
        <v>56</v>
      </c>
      <c r="E426" t="s">
        <v>287</v>
      </c>
      <c r="F426">
        <v>36234.17</v>
      </c>
      <c r="G426">
        <v>50927.53</v>
      </c>
      <c r="H426">
        <v>38527.370000000003</v>
      </c>
      <c r="I426">
        <v>121401.01</v>
      </c>
      <c r="J426">
        <v>0</v>
      </c>
      <c r="K426">
        <v>0</v>
      </c>
    </row>
    <row r="427" spans="2:11" x14ac:dyDescent="0.2">
      <c r="B427" t="s">
        <v>2</v>
      </c>
      <c r="C427" s="2" t="s">
        <v>57</v>
      </c>
      <c r="D427" t="s">
        <v>58</v>
      </c>
      <c r="E427" t="s">
        <v>287</v>
      </c>
      <c r="F427">
        <v>31551.8</v>
      </c>
      <c r="G427">
        <v>10563.98</v>
      </c>
      <c r="H427">
        <v>25129.67</v>
      </c>
      <c r="I427">
        <v>21572.75</v>
      </c>
      <c r="J427">
        <v>0</v>
      </c>
      <c r="K427">
        <v>0</v>
      </c>
    </row>
    <row r="428" spans="2:11" x14ac:dyDescent="0.2">
      <c r="B428" t="s">
        <v>2</v>
      </c>
      <c r="C428" s="2" t="s">
        <v>59</v>
      </c>
      <c r="D428" t="s">
        <v>60</v>
      </c>
      <c r="E428" t="s">
        <v>287</v>
      </c>
      <c r="F428">
        <v>4205.4399999999996</v>
      </c>
      <c r="G428">
        <v>29713.05</v>
      </c>
      <c r="H428">
        <v>7866.35</v>
      </c>
      <c r="I428">
        <v>12867.57</v>
      </c>
      <c r="J428">
        <v>0</v>
      </c>
      <c r="K428">
        <v>0</v>
      </c>
    </row>
    <row r="429" spans="2:11" x14ac:dyDescent="0.2">
      <c r="B429" t="s">
        <v>2</v>
      </c>
      <c r="C429" s="2" t="s">
        <v>231</v>
      </c>
      <c r="D429" t="s">
        <v>232</v>
      </c>
      <c r="E429" t="s">
        <v>286</v>
      </c>
      <c r="F429" t="s">
        <v>121</v>
      </c>
      <c r="G429" t="s">
        <v>121</v>
      </c>
      <c r="H429" t="s">
        <v>121</v>
      </c>
      <c r="I429" t="s">
        <v>121</v>
      </c>
      <c r="J429" t="s">
        <v>121</v>
      </c>
      <c r="K429" t="s">
        <v>121</v>
      </c>
    </row>
    <row r="430" spans="2:11" x14ac:dyDescent="0.2">
      <c r="B430" t="s">
        <v>2</v>
      </c>
      <c r="C430" s="2" t="s">
        <v>61</v>
      </c>
      <c r="D430" t="s">
        <v>62</v>
      </c>
      <c r="E430" t="s">
        <v>287</v>
      </c>
      <c r="F430">
        <v>59655.25</v>
      </c>
      <c r="G430">
        <v>30835.65</v>
      </c>
      <c r="H430">
        <v>115741.67</v>
      </c>
      <c r="I430" t="s">
        <v>121</v>
      </c>
      <c r="J430">
        <v>0</v>
      </c>
      <c r="K430">
        <v>0</v>
      </c>
    </row>
    <row r="431" spans="2:11" x14ac:dyDescent="0.2">
      <c r="B431" t="s">
        <v>2</v>
      </c>
      <c r="C431" s="2" t="s">
        <v>233</v>
      </c>
      <c r="D431" t="s">
        <v>234</v>
      </c>
      <c r="E431" t="s">
        <v>288</v>
      </c>
      <c r="F431" t="s">
        <v>121</v>
      </c>
      <c r="G431" t="s">
        <v>121</v>
      </c>
      <c r="H431" t="s">
        <v>121</v>
      </c>
      <c r="I431" t="s">
        <v>121</v>
      </c>
      <c r="J431" t="s">
        <v>121</v>
      </c>
      <c r="K431" t="s">
        <v>121</v>
      </c>
    </row>
    <row r="432" spans="2:11" x14ac:dyDescent="0.2">
      <c r="B432" t="s">
        <v>2</v>
      </c>
      <c r="C432" s="2" t="s">
        <v>63</v>
      </c>
      <c r="D432" t="s">
        <v>64</v>
      </c>
      <c r="E432" t="s">
        <v>287</v>
      </c>
      <c r="F432">
        <v>21881.01</v>
      </c>
      <c r="G432">
        <v>0</v>
      </c>
      <c r="H432">
        <v>20146.560000000001</v>
      </c>
      <c r="I432">
        <v>0</v>
      </c>
      <c r="J432">
        <v>0</v>
      </c>
      <c r="K432">
        <v>0</v>
      </c>
    </row>
    <row r="433" spans="2:11" x14ac:dyDescent="0.2">
      <c r="B433" t="s">
        <v>2</v>
      </c>
      <c r="C433" s="2" t="s">
        <v>65</v>
      </c>
      <c r="D433" t="s">
        <v>66</v>
      </c>
      <c r="E433" t="s">
        <v>287</v>
      </c>
      <c r="F433">
        <v>370053.51</v>
      </c>
      <c r="G433">
        <v>132437.89000000001</v>
      </c>
      <c r="H433">
        <v>415452.36</v>
      </c>
      <c r="I433">
        <v>129372.17</v>
      </c>
      <c r="J433">
        <v>0</v>
      </c>
      <c r="K433">
        <v>0</v>
      </c>
    </row>
    <row r="434" spans="2:11" x14ac:dyDescent="0.2">
      <c r="B434" t="s">
        <v>2</v>
      </c>
      <c r="C434" s="2" t="s">
        <v>67</v>
      </c>
      <c r="D434" t="s">
        <v>68</v>
      </c>
      <c r="E434" t="s">
        <v>287</v>
      </c>
      <c r="F434">
        <v>72228.61</v>
      </c>
      <c r="G434">
        <v>62182.07</v>
      </c>
      <c r="H434">
        <v>20849.490000000002</v>
      </c>
      <c r="I434">
        <v>14732.52</v>
      </c>
      <c r="J434">
        <v>0</v>
      </c>
      <c r="K434">
        <v>0</v>
      </c>
    </row>
    <row r="435" spans="2:11" x14ac:dyDescent="0.2">
      <c r="B435" t="s">
        <v>2</v>
      </c>
      <c r="C435" s="2" t="s">
        <v>69</v>
      </c>
      <c r="D435" t="s">
        <v>70</v>
      </c>
      <c r="E435" t="s">
        <v>287</v>
      </c>
      <c r="F435">
        <v>0</v>
      </c>
      <c r="G435">
        <v>6620.51</v>
      </c>
      <c r="H435">
        <v>0</v>
      </c>
      <c r="I435">
        <v>0</v>
      </c>
      <c r="J435">
        <v>0</v>
      </c>
      <c r="K435">
        <v>0</v>
      </c>
    </row>
    <row r="436" spans="2:11" x14ac:dyDescent="0.2">
      <c r="B436" t="s">
        <v>2</v>
      </c>
      <c r="C436" s="2" t="s">
        <v>71</v>
      </c>
      <c r="D436" t="s">
        <v>72</v>
      </c>
      <c r="E436" t="s">
        <v>287</v>
      </c>
      <c r="F436">
        <v>111912.7</v>
      </c>
      <c r="G436">
        <v>288980.76</v>
      </c>
      <c r="H436">
        <v>125005.6</v>
      </c>
      <c r="I436">
        <v>560918.79</v>
      </c>
      <c r="J436">
        <v>0</v>
      </c>
      <c r="K436">
        <v>0</v>
      </c>
    </row>
    <row r="437" spans="2:11" x14ac:dyDescent="0.2">
      <c r="B437" t="s">
        <v>2</v>
      </c>
      <c r="C437" s="2" t="s">
        <v>73</v>
      </c>
      <c r="D437" t="s">
        <v>430</v>
      </c>
      <c r="E437" t="s">
        <v>287</v>
      </c>
      <c r="F437">
        <v>2938274</v>
      </c>
      <c r="G437">
        <v>3025004.14</v>
      </c>
      <c r="H437">
        <v>2819653.24</v>
      </c>
      <c r="I437">
        <v>2462300.04</v>
      </c>
      <c r="J437">
        <v>0</v>
      </c>
      <c r="K437">
        <v>0</v>
      </c>
    </row>
    <row r="438" spans="2:11" x14ac:dyDescent="0.2">
      <c r="B438" t="s">
        <v>2</v>
      </c>
      <c r="C438" s="2" t="s">
        <v>74</v>
      </c>
      <c r="D438" t="s">
        <v>358</v>
      </c>
      <c r="E438" t="s">
        <v>287</v>
      </c>
      <c r="F438">
        <v>75720.47</v>
      </c>
      <c r="G438">
        <v>123683.14</v>
      </c>
      <c r="H438">
        <v>71294.149999999994</v>
      </c>
      <c r="I438">
        <v>132463.97</v>
      </c>
      <c r="J438">
        <v>0</v>
      </c>
      <c r="K438">
        <v>0</v>
      </c>
    </row>
    <row r="439" spans="2:11" x14ac:dyDescent="0.2">
      <c r="B439" t="s">
        <v>2</v>
      </c>
      <c r="C439" s="2" t="s">
        <v>75</v>
      </c>
      <c r="D439" t="s">
        <v>359</v>
      </c>
      <c r="E439" t="s">
        <v>287</v>
      </c>
      <c r="F439" t="s">
        <v>121</v>
      </c>
      <c r="G439" t="s">
        <v>121</v>
      </c>
      <c r="H439" t="s">
        <v>121</v>
      </c>
      <c r="I439" t="s">
        <v>121</v>
      </c>
      <c r="J439" t="s">
        <v>121</v>
      </c>
      <c r="K439" t="s">
        <v>121</v>
      </c>
    </row>
    <row r="440" spans="2:11" x14ac:dyDescent="0.2">
      <c r="B440" t="s">
        <v>2</v>
      </c>
      <c r="C440" s="2" t="s">
        <v>235</v>
      </c>
      <c r="D440" t="s">
        <v>236</v>
      </c>
      <c r="E440" t="s">
        <v>286</v>
      </c>
      <c r="F440" t="s">
        <v>121</v>
      </c>
      <c r="G440" t="s">
        <v>121</v>
      </c>
      <c r="H440" t="s">
        <v>121</v>
      </c>
      <c r="I440" t="s">
        <v>121</v>
      </c>
      <c r="J440" t="s">
        <v>121</v>
      </c>
      <c r="K440" t="s">
        <v>121</v>
      </c>
    </row>
    <row r="441" spans="2:11" x14ac:dyDescent="0.2">
      <c r="B441" t="s">
        <v>2</v>
      </c>
      <c r="C441" s="2" t="s">
        <v>77</v>
      </c>
      <c r="D441" t="s">
        <v>78</v>
      </c>
      <c r="E441" t="s">
        <v>287</v>
      </c>
      <c r="F441">
        <v>1541035.88</v>
      </c>
      <c r="G441">
        <v>1563971.61</v>
      </c>
      <c r="H441">
        <v>1274527.5900000001</v>
      </c>
      <c r="I441">
        <v>1291313.22</v>
      </c>
      <c r="J441">
        <v>0</v>
      </c>
      <c r="K441">
        <v>0</v>
      </c>
    </row>
    <row r="442" spans="2:11" x14ac:dyDescent="0.2">
      <c r="B442" t="s">
        <v>2</v>
      </c>
      <c r="C442" s="2" t="s">
        <v>79</v>
      </c>
      <c r="D442" t="s">
        <v>80</v>
      </c>
      <c r="E442" t="s">
        <v>287</v>
      </c>
      <c r="F442">
        <v>0</v>
      </c>
      <c r="G442">
        <v>0</v>
      </c>
      <c r="H442">
        <v>7784.3</v>
      </c>
      <c r="I442">
        <v>0</v>
      </c>
      <c r="J442">
        <v>0</v>
      </c>
      <c r="K442">
        <v>0</v>
      </c>
    </row>
    <row r="443" spans="2:11" x14ac:dyDescent="0.2">
      <c r="B443" t="s">
        <v>2</v>
      </c>
      <c r="C443" s="2" t="s">
        <v>237</v>
      </c>
      <c r="D443" t="s">
        <v>238</v>
      </c>
      <c r="E443" t="s">
        <v>288</v>
      </c>
      <c r="F443" t="s">
        <v>121</v>
      </c>
      <c r="G443" t="s">
        <v>121</v>
      </c>
      <c r="H443" t="s">
        <v>121</v>
      </c>
      <c r="I443" t="s">
        <v>121</v>
      </c>
      <c r="J443" t="s">
        <v>121</v>
      </c>
      <c r="K443" t="s">
        <v>121</v>
      </c>
    </row>
    <row r="444" spans="2:11" x14ac:dyDescent="0.2">
      <c r="B444" t="s">
        <v>2</v>
      </c>
      <c r="C444" s="2" t="s">
        <v>261</v>
      </c>
      <c r="D444" t="s">
        <v>262</v>
      </c>
      <c r="E444" t="s">
        <v>288</v>
      </c>
      <c r="F444" t="s">
        <v>121</v>
      </c>
      <c r="G444" t="s">
        <v>121</v>
      </c>
      <c r="H444" t="s">
        <v>121</v>
      </c>
      <c r="I444" t="s">
        <v>121</v>
      </c>
      <c r="J444" t="s">
        <v>121</v>
      </c>
      <c r="K444" t="s">
        <v>121</v>
      </c>
    </row>
    <row r="445" spans="2:11" x14ac:dyDescent="0.2">
      <c r="B445" t="s">
        <v>2</v>
      </c>
      <c r="C445" s="2" t="s">
        <v>274</v>
      </c>
      <c r="D445" t="s">
        <v>275</v>
      </c>
      <c r="E445" t="s">
        <v>288</v>
      </c>
      <c r="F445" t="s">
        <v>121</v>
      </c>
      <c r="G445" t="s">
        <v>121</v>
      </c>
      <c r="H445" t="s">
        <v>121</v>
      </c>
      <c r="I445" t="s">
        <v>121</v>
      </c>
      <c r="J445" t="s">
        <v>121</v>
      </c>
      <c r="K445" t="s">
        <v>121</v>
      </c>
    </row>
    <row r="446" spans="2:11" x14ac:dyDescent="0.2">
      <c r="B446" t="s">
        <v>2</v>
      </c>
      <c r="C446" s="2" t="s">
        <v>239</v>
      </c>
      <c r="D446" t="s">
        <v>240</v>
      </c>
      <c r="E446" t="s">
        <v>288</v>
      </c>
      <c r="F446" t="s">
        <v>121</v>
      </c>
      <c r="G446" t="s">
        <v>121</v>
      </c>
      <c r="H446" t="s">
        <v>121</v>
      </c>
      <c r="I446" t="s">
        <v>121</v>
      </c>
      <c r="J446" t="s">
        <v>121</v>
      </c>
      <c r="K446" t="s">
        <v>121</v>
      </c>
    </row>
    <row r="447" spans="2:11" x14ac:dyDescent="0.2">
      <c r="B447" t="s">
        <v>2</v>
      </c>
      <c r="C447" s="2" t="s">
        <v>241</v>
      </c>
      <c r="D447" t="s">
        <v>242</v>
      </c>
      <c r="E447" t="s">
        <v>288</v>
      </c>
      <c r="F447" t="s">
        <v>121</v>
      </c>
      <c r="G447" t="s">
        <v>121</v>
      </c>
      <c r="H447" t="s">
        <v>121</v>
      </c>
      <c r="I447" t="s">
        <v>121</v>
      </c>
      <c r="J447" t="s">
        <v>121</v>
      </c>
      <c r="K447" t="s">
        <v>121</v>
      </c>
    </row>
    <row r="448" spans="2:11" x14ac:dyDescent="0.2">
      <c r="B448" t="s">
        <v>2</v>
      </c>
      <c r="C448" s="2" t="s">
        <v>243</v>
      </c>
      <c r="D448" t="s">
        <v>244</v>
      </c>
      <c r="E448" t="s">
        <v>286</v>
      </c>
      <c r="F448" t="s">
        <v>121</v>
      </c>
      <c r="G448" t="s">
        <v>121</v>
      </c>
      <c r="H448" t="s">
        <v>121</v>
      </c>
      <c r="I448" t="s">
        <v>121</v>
      </c>
      <c r="J448" t="s">
        <v>121</v>
      </c>
      <c r="K448" t="s">
        <v>121</v>
      </c>
    </row>
    <row r="449" spans="2:11" x14ac:dyDescent="0.2">
      <c r="B449" t="s">
        <v>2</v>
      </c>
      <c r="C449" s="2" t="s">
        <v>276</v>
      </c>
      <c r="D449" t="s">
        <v>277</v>
      </c>
      <c r="E449" t="s">
        <v>288</v>
      </c>
      <c r="F449" t="s">
        <v>121</v>
      </c>
      <c r="G449" t="s">
        <v>121</v>
      </c>
      <c r="H449" t="s">
        <v>121</v>
      </c>
      <c r="I449" t="s">
        <v>121</v>
      </c>
      <c r="J449" t="s">
        <v>121</v>
      </c>
      <c r="K449" t="s">
        <v>121</v>
      </c>
    </row>
    <row r="450" spans="2:11" x14ac:dyDescent="0.2">
      <c r="B450" t="s">
        <v>2</v>
      </c>
      <c r="C450" s="2" t="s">
        <v>278</v>
      </c>
      <c r="D450" t="s">
        <v>279</v>
      </c>
      <c r="E450" t="s">
        <v>286</v>
      </c>
      <c r="F450" t="s">
        <v>121</v>
      </c>
      <c r="G450" t="s">
        <v>121</v>
      </c>
      <c r="H450" t="s">
        <v>121</v>
      </c>
      <c r="I450" t="s">
        <v>121</v>
      </c>
      <c r="J450" t="s">
        <v>121</v>
      </c>
      <c r="K450" t="s">
        <v>121</v>
      </c>
    </row>
    <row r="451" spans="2:11" x14ac:dyDescent="0.2">
      <c r="B451" t="s">
        <v>2</v>
      </c>
      <c r="C451" s="2" t="s">
        <v>245</v>
      </c>
      <c r="D451" t="s">
        <v>246</v>
      </c>
      <c r="E451" t="s">
        <v>286</v>
      </c>
      <c r="F451" t="s">
        <v>121</v>
      </c>
      <c r="G451" t="s">
        <v>121</v>
      </c>
      <c r="H451" t="s">
        <v>121</v>
      </c>
      <c r="I451" t="s">
        <v>121</v>
      </c>
      <c r="J451" t="s">
        <v>121</v>
      </c>
      <c r="K451" t="s">
        <v>121</v>
      </c>
    </row>
    <row r="452" spans="2:11" x14ac:dyDescent="0.2">
      <c r="B452" t="s">
        <v>2</v>
      </c>
      <c r="C452" s="2" t="s">
        <v>247</v>
      </c>
      <c r="D452" t="s">
        <v>248</v>
      </c>
      <c r="E452" t="s">
        <v>288</v>
      </c>
      <c r="F452" t="s">
        <v>121</v>
      </c>
      <c r="G452" t="s">
        <v>121</v>
      </c>
      <c r="H452" t="s">
        <v>121</v>
      </c>
      <c r="I452" t="s">
        <v>121</v>
      </c>
      <c r="J452" t="s">
        <v>121</v>
      </c>
      <c r="K452" t="s">
        <v>121</v>
      </c>
    </row>
    <row r="453" spans="2:11" x14ac:dyDescent="0.2">
      <c r="B453" t="s">
        <v>2</v>
      </c>
      <c r="C453" s="2" t="s">
        <v>280</v>
      </c>
      <c r="D453" t="s">
        <v>281</v>
      </c>
      <c r="E453" t="s">
        <v>288</v>
      </c>
      <c r="F453" t="s">
        <v>121</v>
      </c>
      <c r="G453" t="s">
        <v>121</v>
      </c>
      <c r="H453" t="s">
        <v>121</v>
      </c>
      <c r="I453" t="s">
        <v>121</v>
      </c>
      <c r="J453" t="s">
        <v>121</v>
      </c>
      <c r="K453" t="s">
        <v>121</v>
      </c>
    </row>
    <row r="454" spans="2:11" x14ac:dyDescent="0.2">
      <c r="B454" t="s">
        <v>2</v>
      </c>
      <c r="C454" s="2" t="s">
        <v>282</v>
      </c>
      <c r="D454" t="s">
        <v>283</v>
      </c>
      <c r="E454" t="s">
        <v>288</v>
      </c>
      <c r="F454" t="s">
        <v>121</v>
      </c>
      <c r="G454" t="s">
        <v>121</v>
      </c>
      <c r="H454" t="s">
        <v>121</v>
      </c>
      <c r="I454" t="s">
        <v>121</v>
      </c>
      <c r="J454" t="s">
        <v>121</v>
      </c>
      <c r="K454" t="s">
        <v>121</v>
      </c>
    </row>
    <row r="455" spans="2:11" x14ac:dyDescent="0.2">
      <c r="B455" t="s">
        <v>2</v>
      </c>
      <c r="C455" s="2" t="s">
        <v>81</v>
      </c>
      <c r="D455" t="s">
        <v>386</v>
      </c>
      <c r="E455" t="s">
        <v>288</v>
      </c>
      <c r="F455" t="s">
        <v>121</v>
      </c>
      <c r="G455" t="s">
        <v>121</v>
      </c>
      <c r="H455" t="s">
        <v>121</v>
      </c>
      <c r="I455" t="s">
        <v>121</v>
      </c>
      <c r="J455" t="s">
        <v>121</v>
      </c>
      <c r="K455" t="s">
        <v>121</v>
      </c>
    </row>
    <row r="456" spans="2:11" x14ac:dyDescent="0.2">
      <c r="B456" t="s">
        <v>2</v>
      </c>
      <c r="C456" s="2" t="s">
        <v>82</v>
      </c>
      <c r="D456" t="s">
        <v>83</v>
      </c>
      <c r="E456" t="s">
        <v>287</v>
      </c>
      <c r="F456">
        <v>246137.51</v>
      </c>
      <c r="G456">
        <v>494331.6</v>
      </c>
      <c r="H456">
        <v>319342.3</v>
      </c>
      <c r="I456">
        <v>407922.76</v>
      </c>
      <c r="J456">
        <v>0</v>
      </c>
      <c r="K456">
        <v>0</v>
      </c>
    </row>
    <row r="457" spans="2:11" x14ac:dyDescent="0.2">
      <c r="B457" t="s">
        <v>2</v>
      </c>
      <c r="C457" s="2" t="s">
        <v>84</v>
      </c>
      <c r="D457" t="s">
        <v>383</v>
      </c>
      <c r="E457" t="s">
        <v>286</v>
      </c>
      <c r="F457" t="s">
        <v>121</v>
      </c>
      <c r="G457" t="s">
        <v>121</v>
      </c>
      <c r="H457" t="s">
        <v>121</v>
      </c>
      <c r="I457" t="s">
        <v>121</v>
      </c>
      <c r="J457" t="s">
        <v>121</v>
      </c>
      <c r="K457" t="s">
        <v>121</v>
      </c>
    </row>
    <row r="458" spans="2:11" x14ac:dyDescent="0.2">
      <c r="B458" t="s">
        <v>2</v>
      </c>
      <c r="C458" s="2" t="s">
        <v>284</v>
      </c>
      <c r="D458" t="s">
        <v>412</v>
      </c>
      <c r="E458" t="s">
        <v>286</v>
      </c>
      <c r="F458" t="s">
        <v>121</v>
      </c>
      <c r="G458" t="s">
        <v>121</v>
      </c>
      <c r="H458" t="s">
        <v>121</v>
      </c>
      <c r="I458" t="s">
        <v>121</v>
      </c>
      <c r="J458" t="s">
        <v>121</v>
      </c>
      <c r="K458" t="s">
        <v>121</v>
      </c>
    </row>
    <row r="459" spans="2:11" x14ac:dyDescent="0.2">
      <c r="B459" t="s">
        <v>2</v>
      </c>
      <c r="C459" s="2" t="s">
        <v>85</v>
      </c>
      <c r="D459" t="s">
        <v>384</v>
      </c>
      <c r="E459" t="s">
        <v>287</v>
      </c>
      <c r="F459">
        <v>0</v>
      </c>
      <c r="G459">
        <v>0</v>
      </c>
      <c r="H459">
        <v>0</v>
      </c>
      <c r="I459">
        <v>27059.34</v>
      </c>
      <c r="J459">
        <v>0</v>
      </c>
      <c r="K459">
        <v>0</v>
      </c>
    </row>
    <row r="460" spans="2:11" x14ac:dyDescent="0.2">
      <c r="B460" t="s">
        <v>3</v>
      </c>
      <c r="C460" s="2" t="s">
        <v>86</v>
      </c>
      <c r="D460" t="s">
        <v>87</v>
      </c>
      <c r="E460" t="s">
        <v>287</v>
      </c>
      <c r="F460">
        <v>45022.13</v>
      </c>
      <c r="G460">
        <v>70865.62</v>
      </c>
      <c r="H460">
        <v>82863.38</v>
      </c>
      <c r="I460">
        <v>114089.48</v>
      </c>
      <c r="J460">
        <v>0</v>
      </c>
      <c r="K460">
        <v>0</v>
      </c>
    </row>
    <row r="461" spans="2:11" x14ac:dyDescent="0.2">
      <c r="B461" t="s">
        <v>3</v>
      </c>
      <c r="C461" s="2" t="s">
        <v>88</v>
      </c>
      <c r="D461" t="s">
        <v>502</v>
      </c>
      <c r="E461" t="s">
        <v>286</v>
      </c>
      <c r="F461">
        <v>0</v>
      </c>
      <c r="G461">
        <v>7455.67</v>
      </c>
      <c r="H461">
        <v>0</v>
      </c>
      <c r="I461">
        <v>0</v>
      </c>
      <c r="J461">
        <v>0</v>
      </c>
      <c r="K461">
        <v>0</v>
      </c>
    </row>
    <row r="462" spans="2:11" x14ac:dyDescent="0.2">
      <c r="B462" t="s">
        <v>3</v>
      </c>
      <c r="C462" s="2" t="s">
        <v>89</v>
      </c>
      <c r="D462" t="s">
        <v>90</v>
      </c>
      <c r="E462" t="s">
        <v>287</v>
      </c>
      <c r="F462">
        <v>477393.48</v>
      </c>
      <c r="G462">
        <v>624014.88</v>
      </c>
      <c r="H462">
        <v>145266.53</v>
      </c>
      <c r="I462">
        <v>115615.16</v>
      </c>
      <c r="J462">
        <v>0</v>
      </c>
      <c r="K462">
        <v>0</v>
      </c>
    </row>
    <row r="463" spans="2:11" x14ac:dyDescent="0.2">
      <c r="B463" t="s">
        <v>3</v>
      </c>
      <c r="C463" s="2" t="s">
        <v>91</v>
      </c>
      <c r="D463" t="s">
        <v>92</v>
      </c>
      <c r="E463" t="s">
        <v>287</v>
      </c>
      <c r="F463">
        <v>28713.119999999999</v>
      </c>
      <c r="G463">
        <v>0</v>
      </c>
      <c r="H463">
        <v>0</v>
      </c>
      <c r="I463">
        <v>10519.05</v>
      </c>
      <c r="J463">
        <v>0</v>
      </c>
      <c r="K463">
        <v>0</v>
      </c>
    </row>
    <row r="464" spans="2:11" x14ac:dyDescent="0.2">
      <c r="B464" t="s">
        <v>3</v>
      </c>
      <c r="C464" s="2" t="s">
        <v>249</v>
      </c>
      <c r="D464" t="s">
        <v>372</v>
      </c>
      <c r="E464" t="s">
        <v>286</v>
      </c>
      <c r="F464" t="s">
        <v>121</v>
      </c>
      <c r="G464" t="s">
        <v>121</v>
      </c>
      <c r="H464" t="s">
        <v>121</v>
      </c>
      <c r="I464" t="s">
        <v>121</v>
      </c>
      <c r="J464" t="s">
        <v>121</v>
      </c>
      <c r="K464" t="s">
        <v>121</v>
      </c>
    </row>
    <row r="465" spans="2:11" x14ac:dyDescent="0.2">
      <c r="B465" t="s">
        <v>3</v>
      </c>
      <c r="C465" s="2" t="s">
        <v>93</v>
      </c>
      <c r="D465" t="s">
        <v>94</v>
      </c>
      <c r="E465" t="s">
        <v>287</v>
      </c>
      <c r="F465">
        <v>164541.65</v>
      </c>
      <c r="G465">
        <v>236149.91</v>
      </c>
      <c r="H465">
        <v>31753.14</v>
      </c>
      <c r="I465">
        <v>28093.02</v>
      </c>
      <c r="J465">
        <v>0</v>
      </c>
      <c r="K465">
        <v>0</v>
      </c>
    </row>
    <row r="466" spans="2:11" x14ac:dyDescent="0.2">
      <c r="B466" t="s">
        <v>3</v>
      </c>
      <c r="C466" s="2" t="s">
        <v>95</v>
      </c>
      <c r="D466" t="s">
        <v>96</v>
      </c>
      <c r="E466" t="s">
        <v>287</v>
      </c>
      <c r="F466">
        <v>116459.63</v>
      </c>
      <c r="G466">
        <v>148940.57</v>
      </c>
      <c r="H466">
        <v>74800.100000000006</v>
      </c>
      <c r="I466">
        <v>166450.34</v>
      </c>
      <c r="J466">
        <v>0</v>
      </c>
      <c r="K466">
        <v>0</v>
      </c>
    </row>
    <row r="467" spans="2:11" x14ac:dyDescent="0.2">
      <c r="B467" t="s">
        <v>3</v>
      </c>
      <c r="C467" s="2" t="s">
        <v>97</v>
      </c>
      <c r="D467" t="s">
        <v>373</v>
      </c>
      <c r="E467" t="s">
        <v>286</v>
      </c>
      <c r="F467" t="s">
        <v>121</v>
      </c>
      <c r="G467" t="s">
        <v>121</v>
      </c>
      <c r="H467" t="s">
        <v>121</v>
      </c>
      <c r="I467" t="s">
        <v>121</v>
      </c>
      <c r="J467" t="s">
        <v>121</v>
      </c>
      <c r="K467" t="s">
        <v>121</v>
      </c>
    </row>
    <row r="468" spans="2:11" x14ac:dyDescent="0.2">
      <c r="B468" t="s">
        <v>3</v>
      </c>
      <c r="C468" s="2" t="s">
        <v>250</v>
      </c>
      <c r="D468" t="s">
        <v>360</v>
      </c>
      <c r="E468" t="s">
        <v>286</v>
      </c>
      <c r="F468" t="s">
        <v>121</v>
      </c>
      <c r="G468" t="s">
        <v>121</v>
      </c>
      <c r="H468" t="s">
        <v>121</v>
      </c>
      <c r="I468" t="s">
        <v>121</v>
      </c>
      <c r="J468" t="s">
        <v>121</v>
      </c>
      <c r="K468" t="s">
        <v>121</v>
      </c>
    </row>
    <row r="469" spans="2:11" x14ac:dyDescent="0.2">
      <c r="B469" t="s">
        <v>3</v>
      </c>
      <c r="C469" s="2" t="s">
        <v>99</v>
      </c>
      <c r="D469" t="s">
        <v>100</v>
      </c>
      <c r="E469" t="s">
        <v>287</v>
      </c>
      <c r="F469">
        <v>38885.17</v>
      </c>
      <c r="G469">
        <v>125327.49</v>
      </c>
      <c r="H469">
        <v>158126.47</v>
      </c>
      <c r="I469">
        <v>45421.54</v>
      </c>
      <c r="J469">
        <v>0</v>
      </c>
      <c r="K469">
        <v>0</v>
      </c>
    </row>
    <row r="470" spans="2:11" x14ac:dyDescent="0.2">
      <c r="B470" t="s">
        <v>3</v>
      </c>
      <c r="C470" s="2" t="s">
        <v>101</v>
      </c>
      <c r="D470" t="s">
        <v>374</v>
      </c>
      <c r="E470" t="s">
        <v>287</v>
      </c>
      <c r="F470" t="s">
        <v>121</v>
      </c>
      <c r="G470" t="s">
        <v>121</v>
      </c>
      <c r="H470" t="s">
        <v>121</v>
      </c>
      <c r="I470" t="s">
        <v>121</v>
      </c>
      <c r="J470" t="s">
        <v>121</v>
      </c>
      <c r="K470" t="s">
        <v>121</v>
      </c>
    </row>
    <row r="471" spans="2:11" x14ac:dyDescent="0.2">
      <c r="B471" t="s">
        <v>3</v>
      </c>
      <c r="C471" s="2" t="s">
        <v>102</v>
      </c>
      <c r="D471" t="s">
        <v>414</v>
      </c>
      <c r="E471" t="s">
        <v>286</v>
      </c>
      <c r="F471" t="s">
        <v>121</v>
      </c>
      <c r="G471" t="s">
        <v>121</v>
      </c>
      <c r="H471" t="s">
        <v>121</v>
      </c>
      <c r="I471" t="s">
        <v>121</v>
      </c>
      <c r="J471" t="s">
        <v>121</v>
      </c>
      <c r="K471" t="s">
        <v>121</v>
      </c>
    </row>
    <row r="472" spans="2:11" x14ac:dyDescent="0.2">
      <c r="B472" t="s">
        <v>3</v>
      </c>
      <c r="C472" s="2" t="s">
        <v>251</v>
      </c>
      <c r="D472" t="s">
        <v>375</v>
      </c>
      <c r="E472" t="s">
        <v>287</v>
      </c>
      <c r="F472" t="s">
        <v>121</v>
      </c>
      <c r="G472" t="s">
        <v>121</v>
      </c>
      <c r="H472" t="s">
        <v>121</v>
      </c>
      <c r="I472" t="s">
        <v>121</v>
      </c>
      <c r="J472" t="s">
        <v>121</v>
      </c>
      <c r="K472" t="s">
        <v>121</v>
      </c>
    </row>
    <row r="473" spans="2:11" x14ac:dyDescent="0.2">
      <c r="B473" t="s">
        <v>3</v>
      </c>
      <c r="C473" s="2" t="s">
        <v>103</v>
      </c>
      <c r="D473" t="s">
        <v>104</v>
      </c>
      <c r="E473" t="s">
        <v>287</v>
      </c>
      <c r="F473">
        <v>0</v>
      </c>
      <c r="G473">
        <v>0</v>
      </c>
      <c r="H473">
        <v>0</v>
      </c>
      <c r="I473">
        <v>0</v>
      </c>
      <c r="J473">
        <v>0</v>
      </c>
      <c r="K473">
        <v>0</v>
      </c>
    </row>
    <row r="474" spans="2:11" x14ac:dyDescent="0.2">
      <c r="B474" t="s">
        <v>3</v>
      </c>
      <c r="C474" s="2" t="s">
        <v>252</v>
      </c>
      <c r="D474" t="s">
        <v>361</v>
      </c>
      <c r="E474" t="s">
        <v>286</v>
      </c>
      <c r="F474" t="s">
        <v>121</v>
      </c>
      <c r="G474" t="s">
        <v>121</v>
      </c>
      <c r="H474" t="s">
        <v>121</v>
      </c>
      <c r="I474" t="s">
        <v>121</v>
      </c>
      <c r="J474" t="s">
        <v>121</v>
      </c>
      <c r="K474" t="s">
        <v>121</v>
      </c>
    </row>
    <row r="475" spans="2:11" x14ac:dyDescent="0.2">
      <c r="B475" t="s">
        <v>3</v>
      </c>
      <c r="C475" s="2" t="s">
        <v>253</v>
      </c>
      <c r="D475" t="s">
        <v>376</v>
      </c>
      <c r="E475" t="s">
        <v>286</v>
      </c>
      <c r="F475" t="s">
        <v>121</v>
      </c>
      <c r="G475" t="s">
        <v>121</v>
      </c>
      <c r="H475" t="s">
        <v>121</v>
      </c>
      <c r="I475" t="s">
        <v>121</v>
      </c>
      <c r="J475" t="s">
        <v>121</v>
      </c>
      <c r="K475" t="s">
        <v>121</v>
      </c>
    </row>
    <row r="476" spans="2:11" x14ac:dyDescent="0.2">
      <c r="B476" t="s">
        <v>3</v>
      </c>
      <c r="C476" s="2" t="s">
        <v>105</v>
      </c>
      <c r="D476" t="s">
        <v>415</v>
      </c>
      <c r="E476" t="s">
        <v>287</v>
      </c>
      <c r="F476">
        <v>856047.43</v>
      </c>
      <c r="G476">
        <v>1151030.57</v>
      </c>
      <c r="H476">
        <v>736570.04</v>
      </c>
      <c r="I476">
        <v>550453.19999999995</v>
      </c>
      <c r="J476">
        <v>0</v>
      </c>
      <c r="K476">
        <v>0</v>
      </c>
    </row>
    <row r="477" spans="2:11" x14ac:dyDescent="0.2">
      <c r="B477" t="s">
        <v>3</v>
      </c>
      <c r="C477" s="2" t="s">
        <v>106</v>
      </c>
      <c r="D477" t="s">
        <v>107</v>
      </c>
      <c r="E477" t="s">
        <v>287</v>
      </c>
      <c r="F477">
        <v>108618.84</v>
      </c>
      <c r="G477">
        <v>18398.080000000002</v>
      </c>
      <c r="H477">
        <v>0</v>
      </c>
      <c r="I477">
        <v>55124.69</v>
      </c>
      <c r="J477">
        <v>0</v>
      </c>
      <c r="K477">
        <v>0</v>
      </c>
    </row>
    <row r="478" spans="2:11" x14ac:dyDescent="0.2">
      <c r="B478" t="s">
        <v>3</v>
      </c>
      <c r="C478" s="2" t="s">
        <v>108</v>
      </c>
      <c r="D478" t="s">
        <v>503</v>
      </c>
      <c r="E478" t="s">
        <v>287</v>
      </c>
      <c r="F478">
        <v>7379.37</v>
      </c>
      <c r="G478">
        <v>0</v>
      </c>
      <c r="H478">
        <v>0</v>
      </c>
      <c r="I478">
        <v>0</v>
      </c>
      <c r="J478">
        <v>0</v>
      </c>
      <c r="K478">
        <v>0</v>
      </c>
    </row>
    <row r="479" spans="2:11" x14ac:dyDescent="0.2">
      <c r="B479" t="s">
        <v>3</v>
      </c>
      <c r="C479" s="2" t="s">
        <v>263</v>
      </c>
      <c r="D479" t="s">
        <v>385</v>
      </c>
      <c r="E479" t="s">
        <v>286</v>
      </c>
      <c r="F479" t="s">
        <v>121</v>
      </c>
      <c r="G479" t="s">
        <v>121</v>
      </c>
      <c r="H479" t="s">
        <v>121</v>
      </c>
      <c r="I479" t="s">
        <v>121</v>
      </c>
      <c r="J479" t="s">
        <v>121</v>
      </c>
      <c r="K479" t="s">
        <v>121</v>
      </c>
    </row>
    <row r="480" spans="2:11" x14ac:dyDescent="0.2">
      <c r="B480" t="s">
        <v>3</v>
      </c>
      <c r="C480" s="2" t="s">
        <v>254</v>
      </c>
      <c r="D480" t="s">
        <v>255</v>
      </c>
      <c r="E480" t="s">
        <v>288</v>
      </c>
      <c r="F480" t="s">
        <v>121</v>
      </c>
      <c r="G480" t="s">
        <v>121</v>
      </c>
      <c r="H480" t="s">
        <v>121</v>
      </c>
      <c r="I480" t="s">
        <v>121</v>
      </c>
      <c r="J480" t="s">
        <v>121</v>
      </c>
      <c r="K480" t="s">
        <v>121</v>
      </c>
    </row>
    <row r="481" spans="2:11" x14ac:dyDescent="0.2">
      <c r="B481" t="s">
        <v>3</v>
      </c>
      <c r="C481" s="2" t="s">
        <v>256</v>
      </c>
      <c r="D481" t="s">
        <v>362</v>
      </c>
      <c r="E481" t="s">
        <v>286</v>
      </c>
      <c r="F481" t="s">
        <v>121</v>
      </c>
      <c r="G481" t="s">
        <v>121</v>
      </c>
      <c r="H481" t="s">
        <v>121</v>
      </c>
      <c r="I481" t="s">
        <v>121</v>
      </c>
      <c r="J481" t="s">
        <v>121</v>
      </c>
      <c r="K481" t="s">
        <v>121</v>
      </c>
    </row>
    <row r="482" spans="2:11" x14ac:dyDescent="0.2">
      <c r="B482" t="s">
        <v>3</v>
      </c>
      <c r="C482" s="2" t="s">
        <v>257</v>
      </c>
      <c r="D482" t="s">
        <v>377</v>
      </c>
      <c r="E482" t="s">
        <v>286</v>
      </c>
      <c r="F482" t="s">
        <v>121</v>
      </c>
      <c r="G482" t="s">
        <v>121</v>
      </c>
      <c r="H482" t="s">
        <v>121</v>
      </c>
      <c r="I482" t="s">
        <v>121</v>
      </c>
      <c r="J482" t="s">
        <v>121</v>
      </c>
      <c r="K482" t="s">
        <v>121</v>
      </c>
    </row>
    <row r="483" spans="2:11" x14ac:dyDescent="0.2">
      <c r="B483" t="s">
        <v>3</v>
      </c>
      <c r="C483" s="2" t="s">
        <v>258</v>
      </c>
      <c r="D483" t="s">
        <v>363</v>
      </c>
      <c r="E483" t="s">
        <v>286</v>
      </c>
      <c r="F483" t="s">
        <v>121</v>
      </c>
      <c r="G483" t="s">
        <v>121</v>
      </c>
      <c r="H483" t="s">
        <v>121</v>
      </c>
      <c r="I483" t="s">
        <v>121</v>
      </c>
      <c r="J483" t="s">
        <v>121</v>
      </c>
      <c r="K483" t="s">
        <v>121</v>
      </c>
    </row>
    <row r="484" spans="2:11" x14ac:dyDescent="0.2">
      <c r="B484" t="s">
        <v>3</v>
      </c>
      <c r="C484" s="2" t="s">
        <v>109</v>
      </c>
      <c r="D484" t="s">
        <v>110</v>
      </c>
      <c r="E484" t="s">
        <v>288</v>
      </c>
      <c r="F484" t="s">
        <v>121</v>
      </c>
      <c r="G484" t="s">
        <v>121</v>
      </c>
      <c r="H484" t="s">
        <v>121</v>
      </c>
      <c r="I484" t="s">
        <v>121</v>
      </c>
      <c r="J484" t="s">
        <v>121</v>
      </c>
      <c r="K484" t="s">
        <v>121</v>
      </c>
    </row>
    <row r="485" spans="2:11" x14ac:dyDescent="0.2">
      <c r="B485" t="s">
        <v>3</v>
      </c>
      <c r="C485" s="2" t="s">
        <v>472</v>
      </c>
      <c r="D485" t="s">
        <v>473</v>
      </c>
      <c r="E485" t="s">
        <v>287</v>
      </c>
      <c r="F485" t="s">
        <v>121</v>
      </c>
      <c r="G485" t="s">
        <v>121</v>
      </c>
      <c r="H485" t="s">
        <v>121</v>
      </c>
      <c r="I485" t="s">
        <v>121</v>
      </c>
      <c r="J485" t="s">
        <v>121</v>
      </c>
      <c r="K485" t="s">
        <v>121</v>
      </c>
    </row>
    <row r="486" spans="2:11" x14ac:dyDescent="0.2">
      <c r="B486" t="s">
        <v>3</v>
      </c>
      <c r="C486" s="2" t="s">
        <v>474</v>
      </c>
      <c r="D486" t="s">
        <v>475</v>
      </c>
      <c r="E486" t="s">
        <v>287</v>
      </c>
      <c r="F486" t="s">
        <v>121</v>
      </c>
      <c r="G486" t="s">
        <v>121</v>
      </c>
      <c r="H486" t="s">
        <v>121</v>
      </c>
      <c r="I486" t="s">
        <v>121</v>
      </c>
      <c r="J486" t="s">
        <v>121</v>
      </c>
      <c r="K486" t="s">
        <v>121</v>
      </c>
    </row>
    <row r="487" spans="2:11" x14ac:dyDescent="0.2">
      <c r="B487" t="s">
        <v>3</v>
      </c>
      <c r="C487" s="2" t="s">
        <v>111</v>
      </c>
      <c r="D487" t="s">
        <v>112</v>
      </c>
      <c r="E487" t="s">
        <v>287</v>
      </c>
      <c r="F487">
        <v>40222.11</v>
      </c>
      <c r="G487">
        <v>120464.97</v>
      </c>
      <c r="H487">
        <v>214030.1</v>
      </c>
      <c r="I487">
        <v>148427.01</v>
      </c>
      <c r="J487">
        <v>0</v>
      </c>
      <c r="K487">
        <v>0</v>
      </c>
    </row>
    <row r="488" spans="2:11" x14ac:dyDescent="0.2">
      <c r="B488" t="s">
        <v>3</v>
      </c>
      <c r="C488" s="2" t="s">
        <v>113</v>
      </c>
      <c r="D488" t="s">
        <v>114</v>
      </c>
      <c r="E488" t="s">
        <v>287</v>
      </c>
      <c r="F488" t="s">
        <v>121</v>
      </c>
      <c r="G488" t="s">
        <v>121</v>
      </c>
      <c r="H488" t="s">
        <v>121</v>
      </c>
      <c r="I488" t="s">
        <v>121</v>
      </c>
      <c r="J488" t="s">
        <v>121</v>
      </c>
      <c r="K488" t="s">
        <v>121</v>
      </c>
    </row>
    <row r="489" spans="2:11" x14ac:dyDescent="0.2">
      <c r="B489" t="s">
        <v>3</v>
      </c>
      <c r="C489" s="2" t="s">
        <v>125</v>
      </c>
      <c r="D489" t="s">
        <v>123</v>
      </c>
      <c r="E489" t="s">
        <v>287</v>
      </c>
      <c r="F489" t="s">
        <v>121</v>
      </c>
      <c r="G489" t="s">
        <v>121</v>
      </c>
      <c r="H489" t="s">
        <v>121</v>
      </c>
      <c r="I489" t="s">
        <v>121</v>
      </c>
      <c r="J489" t="s">
        <v>121</v>
      </c>
      <c r="K489" t="s">
        <v>121</v>
      </c>
    </row>
    <row r="490" spans="2:11" x14ac:dyDescent="0.2">
      <c r="B490" t="s">
        <v>3</v>
      </c>
      <c r="C490" s="2" t="s">
        <v>476</v>
      </c>
      <c r="D490" t="s">
        <v>477</v>
      </c>
      <c r="E490" t="s">
        <v>287</v>
      </c>
      <c r="F490" t="s">
        <v>121</v>
      </c>
      <c r="G490" t="s">
        <v>121</v>
      </c>
      <c r="H490" t="s">
        <v>121</v>
      </c>
      <c r="I490" t="s">
        <v>121</v>
      </c>
      <c r="J490" t="s">
        <v>121</v>
      </c>
      <c r="K490" t="s">
        <v>121</v>
      </c>
    </row>
    <row r="491" spans="2:11" x14ac:dyDescent="0.2">
      <c r="B491" t="s">
        <v>419</v>
      </c>
      <c r="C491" s="2" t="s">
        <v>98</v>
      </c>
      <c r="D491" t="s">
        <v>411</v>
      </c>
      <c r="E491" t="s">
        <v>287</v>
      </c>
      <c r="F491">
        <v>20626.939999999999</v>
      </c>
      <c r="G491">
        <v>453053.24</v>
      </c>
      <c r="H491">
        <v>1508534.07</v>
      </c>
      <c r="I491">
        <v>217501.24</v>
      </c>
      <c r="J491">
        <v>0</v>
      </c>
      <c r="K491">
        <v>0</v>
      </c>
    </row>
    <row r="492" spans="2:11" x14ac:dyDescent="0.2">
      <c r="B492" t="s">
        <v>419</v>
      </c>
      <c r="C492" s="2" t="s">
        <v>76</v>
      </c>
      <c r="D492" t="s">
        <v>410</v>
      </c>
      <c r="E492" t="s">
        <v>287</v>
      </c>
      <c r="F492">
        <v>425660.1</v>
      </c>
      <c r="G492">
        <v>485932.58</v>
      </c>
      <c r="H492">
        <v>533129.82999999996</v>
      </c>
      <c r="I492">
        <v>337326.87</v>
      </c>
      <c r="J492">
        <v>0</v>
      </c>
      <c r="K492">
        <v>0</v>
      </c>
    </row>
    <row r="493" spans="2:11" x14ac:dyDescent="0.2">
      <c r="B493" t="s">
        <v>419</v>
      </c>
      <c r="C493" s="2" t="s">
        <v>478</v>
      </c>
      <c r="D493" t="s">
        <v>479</v>
      </c>
      <c r="E493" t="s">
        <v>121</v>
      </c>
      <c r="F493" t="s">
        <v>121</v>
      </c>
      <c r="G493" t="s">
        <v>121</v>
      </c>
      <c r="H493" t="s">
        <v>121</v>
      </c>
      <c r="I493" t="s">
        <v>121</v>
      </c>
      <c r="J493" t="s">
        <v>121</v>
      </c>
      <c r="K493" t="s">
        <v>121</v>
      </c>
    </row>
    <row r="494" spans="2:11" x14ac:dyDescent="0.2">
      <c r="B494" t="s">
        <v>419</v>
      </c>
      <c r="C494" s="2" t="s">
        <v>480</v>
      </c>
      <c r="D494" t="s">
        <v>481</v>
      </c>
      <c r="E494" t="s">
        <v>121</v>
      </c>
      <c r="F494" t="s">
        <v>121</v>
      </c>
      <c r="G494" t="s">
        <v>121</v>
      </c>
      <c r="H494" t="s">
        <v>121</v>
      </c>
      <c r="I494" t="s">
        <v>121</v>
      </c>
      <c r="J494" t="s">
        <v>121</v>
      </c>
      <c r="K494" t="s">
        <v>121</v>
      </c>
    </row>
    <row r="496" spans="2:11" x14ac:dyDescent="0.2">
      <c r="B496" t="s">
        <v>482</v>
      </c>
      <c r="C496" s="2" t="s">
        <v>364</v>
      </c>
      <c r="D496" t="s">
        <v>365</v>
      </c>
    </row>
    <row r="498" spans="2:11" x14ac:dyDescent="0.2">
      <c r="B498" t="s">
        <v>312</v>
      </c>
      <c r="C498" s="2" t="s">
        <v>8</v>
      </c>
      <c r="D498" t="s">
        <v>9</v>
      </c>
      <c r="E498" t="s">
        <v>285</v>
      </c>
      <c r="F498" t="s">
        <v>318</v>
      </c>
      <c r="G498" t="s">
        <v>318</v>
      </c>
      <c r="H498" t="s">
        <v>318</v>
      </c>
      <c r="I498" t="s">
        <v>318</v>
      </c>
      <c r="J498" t="s">
        <v>318</v>
      </c>
      <c r="K498" t="s">
        <v>318</v>
      </c>
    </row>
    <row r="499" spans="2:11" x14ac:dyDescent="0.2">
      <c r="B499" t="s">
        <v>314</v>
      </c>
      <c r="C499" s="2" t="s">
        <v>342</v>
      </c>
      <c r="D499" t="s">
        <v>343</v>
      </c>
      <c r="E499" t="s">
        <v>344</v>
      </c>
      <c r="F499" t="s">
        <v>317</v>
      </c>
      <c r="G499" t="s">
        <v>317</v>
      </c>
      <c r="H499" t="s">
        <v>317</v>
      </c>
      <c r="I499" t="s">
        <v>317</v>
      </c>
      <c r="J499" t="s">
        <v>317</v>
      </c>
      <c r="K499" t="s">
        <v>317</v>
      </c>
    </row>
    <row r="500" spans="2:11" x14ac:dyDescent="0.2">
      <c r="B500" t="s">
        <v>1</v>
      </c>
      <c r="C500" s="2" t="s">
        <v>145</v>
      </c>
      <c r="D500" t="s">
        <v>146</v>
      </c>
      <c r="E500" t="s">
        <v>286</v>
      </c>
      <c r="F500">
        <v>473915.28</v>
      </c>
      <c r="G500">
        <v>729599.33</v>
      </c>
      <c r="H500">
        <v>777060.91</v>
      </c>
      <c r="I500">
        <v>882599.72</v>
      </c>
      <c r="J500">
        <v>481177.37</v>
      </c>
      <c r="K500">
        <v>493169.75</v>
      </c>
    </row>
    <row r="501" spans="2:11" x14ac:dyDescent="0.2">
      <c r="B501" t="s">
        <v>1</v>
      </c>
      <c r="C501" s="2" t="s">
        <v>10</v>
      </c>
      <c r="D501" t="s">
        <v>409</v>
      </c>
      <c r="E501" t="s">
        <v>287</v>
      </c>
      <c r="F501">
        <v>1374697.38</v>
      </c>
      <c r="G501">
        <v>1276975.46</v>
      </c>
      <c r="H501">
        <v>1075311.49</v>
      </c>
      <c r="I501">
        <v>241153</v>
      </c>
      <c r="J501">
        <v>1371761.38</v>
      </c>
      <c r="K501">
        <v>1529835.79</v>
      </c>
    </row>
    <row r="502" spans="2:11" x14ac:dyDescent="0.2">
      <c r="B502" t="s">
        <v>1</v>
      </c>
      <c r="C502" s="2" t="s">
        <v>11</v>
      </c>
      <c r="D502" t="s">
        <v>12</v>
      </c>
      <c r="E502" t="s">
        <v>286</v>
      </c>
      <c r="F502">
        <v>297633.34000000003</v>
      </c>
      <c r="G502">
        <v>408222.07</v>
      </c>
      <c r="H502">
        <v>334234.88</v>
      </c>
      <c r="I502">
        <v>187335.1</v>
      </c>
      <c r="J502">
        <v>271990.75</v>
      </c>
      <c r="K502">
        <v>271990.75</v>
      </c>
    </row>
    <row r="503" spans="2:11" x14ac:dyDescent="0.2">
      <c r="B503" t="s">
        <v>1</v>
      </c>
      <c r="C503" s="2" t="s">
        <v>147</v>
      </c>
      <c r="D503" t="s">
        <v>148</v>
      </c>
      <c r="E503" t="s">
        <v>286</v>
      </c>
      <c r="F503">
        <v>197836.21</v>
      </c>
      <c r="G503">
        <v>179460.87</v>
      </c>
      <c r="H503">
        <v>148725.31</v>
      </c>
      <c r="I503">
        <v>62278.58</v>
      </c>
      <c r="J503">
        <v>153567.84</v>
      </c>
      <c r="K503">
        <v>80835.17</v>
      </c>
    </row>
    <row r="504" spans="2:11" x14ac:dyDescent="0.2">
      <c r="B504" t="s">
        <v>1</v>
      </c>
      <c r="C504" s="2" t="s">
        <v>149</v>
      </c>
      <c r="D504" t="s">
        <v>150</v>
      </c>
      <c r="E504" t="s">
        <v>286</v>
      </c>
      <c r="F504">
        <v>407589.25</v>
      </c>
      <c r="G504">
        <v>337669.98</v>
      </c>
      <c r="H504">
        <v>315344.83</v>
      </c>
      <c r="I504">
        <v>250.08</v>
      </c>
      <c r="J504">
        <v>197091.81</v>
      </c>
      <c r="K504">
        <v>290052.99</v>
      </c>
    </row>
    <row r="505" spans="2:11" x14ac:dyDescent="0.2">
      <c r="B505" t="s">
        <v>1</v>
      </c>
      <c r="C505" s="2" t="s">
        <v>13</v>
      </c>
      <c r="D505" t="s">
        <v>14</v>
      </c>
      <c r="E505" t="s">
        <v>287</v>
      </c>
      <c r="F505">
        <v>1143552.9099999999</v>
      </c>
      <c r="G505">
        <v>814535.97</v>
      </c>
      <c r="H505">
        <v>888408.73</v>
      </c>
      <c r="I505">
        <v>8831.25</v>
      </c>
      <c r="J505">
        <v>609485.07999999996</v>
      </c>
      <c r="K505">
        <v>729452.25</v>
      </c>
    </row>
    <row r="506" spans="2:11" x14ac:dyDescent="0.2">
      <c r="B506" t="s">
        <v>1</v>
      </c>
      <c r="C506" s="2" t="s">
        <v>151</v>
      </c>
      <c r="D506" t="s">
        <v>152</v>
      </c>
      <c r="E506" t="s">
        <v>286</v>
      </c>
      <c r="F506">
        <v>56785.7</v>
      </c>
      <c r="G506">
        <v>57073.56</v>
      </c>
      <c r="H506">
        <v>57986.07</v>
      </c>
      <c r="I506">
        <v>66439.12</v>
      </c>
      <c r="J506">
        <v>56958.46</v>
      </c>
      <c r="K506">
        <v>29986.61</v>
      </c>
    </row>
    <row r="507" spans="2:11" x14ac:dyDescent="0.2">
      <c r="B507" t="s">
        <v>1</v>
      </c>
      <c r="C507" s="2" t="s">
        <v>153</v>
      </c>
      <c r="D507" t="s">
        <v>154</v>
      </c>
      <c r="E507" t="s">
        <v>286</v>
      </c>
      <c r="F507">
        <v>65704.259999999995</v>
      </c>
      <c r="G507">
        <v>46667.51</v>
      </c>
      <c r="H507">
        <v>52484.54</v>
      </c>
      <c r="I507">
        <v>677.29</v>
      </c>
      <c r="J507">
        <v>47978.11</v>
      </c>
      <c r="K507">
        <v>26881.75</v>
      </c>
    </row>
    <row r="508" spans="2:11" x14ac:dyDescent="0.2">
      <c r="B508" t="s">
        <v>1</v>
      </c>
      <c r="C508" s="2" t="s">
        <v>155</v>
      </c>
      <c r="D508" t="s">
        <v>156</v>
      </c>
      <c r="E508" t="s">
        <v>286</v>
      </c>
      <c r="F508">
        <v>103708.19</v>
      </c>
      <c r="G508">
        <v>74777.87</v>
      </c>
      <c r="H508">
        <v>88979.199999999997</v>
      </c>
      <c r="I508">
        <v>2739.17</v>
      </c>
      <c r="J508">
        <v>66463.259999999995</v>
      </c>
      <c r="K508">
        <v>36193.199999999997</v>
      </c>
    </row>
    <row r="509" spans="2:11" x14ac:dyDescent="0.2">
      <c r="B509" t="s">
        <v>1</v>
      </c>
      <c r="C509" s="2" t="s">
        <v>15</v>
      </c>
      <c r="D509" t="s">
        <v>16</v>
      </c>
      <c r="E509" t="s">
        <v>287</v>
      </c>
      <c r="F509">
        <v>347110.86</v>
      </c>
      <c r="G509">
        <v>369949.73</v>
      </c>
      <c r="H509">
        <v>311078.82</v>
      </c>
      <c r="I509">
        <v>172020.06</v>
      </c>
      <c r="J509">
        <v>324442.57</v>
      </c>
      <c r="K509">
        <v>315176.31</v>
      </c>
    </row>
    <row r="510" spans="2:11" x14ac:dyDescent="0.2">
      <c r="B510" t="s">
        <v>1</v>
      </c>
      <c r="C510" s="2" t="s">
        <v>157</v>
      </c>
      <c r="D510" t="s">
        <v>158</v>
      </c>
      <c r="E510" t="s">
        <v>286</v>
      </c>
      <c r="F510">
        <v>642873.18999999994</v>
      </c>
      <c r="G510">
        <v>578261.71</v>
      </c>
      <c r="H510">
        <v>590305.25</v>
      </c>
      <c r="I510">
        <v>1151.3399999999999</v>
      </c>
      <c r="J510">
        <v>221392.31</v>
      </c>
      <c r="K510">
        <v>330800.59999999998</v>
      </c>
    </row>
    <row r="511" spans="2:11" x14ac:dyDescent="0.2">
      <c r="B511" t="s">
        <v>1</v>
      </c>
      <c r="C511" s="2" t="s">
        <v>17</v>
      </c>
      <c r="D511" t="s">
        <v>18</v>
      </c>
      <c r="E511" t="s">
        <v>287</v>
      </c>
      <c r="F511">
        <v>772620.49</v>
      </c>
      <c r="G511">
        <v>579728.88</v>
      </c>
      <c r="H511">
        <v>493715.73</v>
      </c>
      <c r="I511">
        <v>17848.03</v>
      </c>
      <c r="J511">
        <v>297939.17</v>
      </c>
      <c r="K511">
        <v>481569.87</v>
      </c>
    </row>
    <row r="512" spans="2:11" x14ac:dyDescent="0.2">
      <c r="B512" t="s">
        <v>1</v>
      </c>
      <c r="C512" s="2" t="s">
        <v>159</v>
      </c>
      <c r="D512" t="s">
        <v>160</v>
      </c>
      <c r="E512" t="s">
        <v>286</v>
      </c>
      <c r="F512">
        <v>242287.9</v>
      </c>
      <c r="G512">
        <v>167405.06</v>
      </c>
      <c r="H512">
        <v>145910.71</v>
      </c>
      <c r="I512">
        <v>2410.56</v>
      </c>
      <c r="J512">
        <v>261464.86</v>
      </c>
      <c r="K512">
        <v>158857.54999999999</v>
      </c>
    </row>
    <row r="513" spans="2:11" x14ac:dyDescent="0.2">
      <c r="B513" t="s">
        <v>1</v>
      </c>
      <c r="C513" s="2" t="s">
        <v>19</v>
      </c>
      <c r="D513" t="s">
        <v>20</v>
      </c>
      <c r="E513" t="s">
        <v>286</v>
      </c>
      <c r="F513">
        <v>928433.98</v>
      </c>
      <c r="G513">
        <v>696088.49</v>
      </c>
      <c r="H513">
        <v>577468.54</v>
      </c>
      <c r="I513">
        <v>9254.02</v>
      </c>
      <c r="J513">
        <v>349711.38</v>
      </c>
      <c r="K513">
        <v>413420.04</v>
      </c>
    </row>
    <row r="514" spans="2:11" x14ac:dyDescent="0.2">
      <c r="B514" t="s">
        <v>1</v>
      </c>
      <c r="C514" s="2" t="s">
        <v>161</v>
      </c>
      <c r="D514" t="s">
        <v>162</v>
      </c>
      <c r="E514" t="s">
        <v>286</v>
      </c>
      <c r="F514">
        <v>911904.43</v>
      </c>
      <c r="G514">
        <v>556534.92000000004</v>
      </c>
      <c r="H514">
        <v>539437.61</v>
      </c>
      <c r="I514">
        <v>2037.9</v>
      </c>
      <c r="J514">
        <v>268142.65999999997</v>
      </c>
      <c r="K514">
        <v>409079.38</v>
      </c>
    </row>
    <row r="515" spans="2:11" x14ac:dyDescent="0.2">
      <c r="B515" t="s">
        <v>1</v>
      </c>
      <c r="C515" s="2" t="s">
        <v>163</v>
      </c>
      <c r="D515" t="s">
        <v>164</v>
      </c>
      <c r="E515" t="s">
        <v>286</v>
      </c>
      <c r="F515">
        <v>103615.46</v>
      </c>
      <c r="G515">
        <v>79360.639999999999</v>
      </c>
      <c r="H515">
        <v>87861.39</v>
      </c>
      <c r="I515">
        <v>61557.919999999998</v>
      </c>
      <c r="J515">
        <v>72687.240000000005</v>
      </c>
      <c r="K515">
        <v>74156.94</v>
      </c>
    </row>
    <row r="516" spans="2:11" x14ac:dyDescent="0.2">
      <c r="B516" t="s">
        <v>1</v>
      </c>
      <c r="C516" s="2" t="s">
        <v>165</v>
      </c>
      <c r="D516" t="s">
        <v>166</v>
      </c>
      <c r="E516" t="s">
        <v>286</v>
      </c>
      <c r="F516">
        <v>593844.41</v>
      </c>
      <c r="G516">
        <v>366660.46</v>
      </c>
      <c r="H516">
        <v>360227.26</v>
      </c>
      <c r="I516">
        <v>3650.18</v>
      </c>
      <c r="J516">
        <v>244689.89</v>
      </c>
      <c r="K516">
        <v>251728.05</v>
      </c>
    </row>
    <row r="517" spans="2:11" x14ac:dyDescent="0.2">
      <c r="B517" t="s">
        <v>1</v>
      </c>
      <c r="C517" s="2" t="s">
        <v>21</v>
      </c>
      <c r="D517" t="s">
        <v>22</v>
      </c>
      <c r="E517" t="s">
        <v>287</v>
      </c>
      <c r="F517">
        <v>171953.76</v>
      </c>
      <c r="G517">
        <v>163604.72</v>
      </c>
      <c r="H517">
        <v>135222.93</v>
      </c>
      <c r="I517">
        <v>26090.02</v>
      </c>
      <c r="J517">
        <v>159145.5</v>
      </c>
      <c r="K517">
        <v>43636.37</v>
      </c>
    </row>
    <row r="518" spans="2:11" x14ac:dyDescent="0.2">
      <c r="B518" t="s">
        <v>1</v>
      </c>
      <c r="C518" s="2" t="s">
        <v>23</v>
      </c>
      <c r="D518" t="s">
        <v>24</v>
      </c>
      <c r="E518" t="s">
        <v>286</v>
      </c>
      <c r="F518">
        <v>831614.92</v>
      </c>
      <c r="G518">
        <v>635277.75</v>
      </c>
      <c r="H518">
        <v>524065.26</v>
      </c>
      <c r="I518">
        <v>8764.5400000000009</v>
      </c>
      <c r="J518">
        <v>309109.62</v>
      </c>
      <c r="K518">
        <v>489360.94</v>
      </c>
    </row>
    <row r="519" spans="2:11" x14ac:dyDescent="0.2">
      <c r="B519" t="s">
        <v>1</v>
      </c>
      <c r="C519" s="2" t="s">
        <v>167</v>
      </c>
      <c r="D519" t="s">
        <v>168</v>
      </c>
      <c r="E519" t="s">
        <v>286</v>
      </c>
      <c r="F519">
        <v>268603.81</v>
      </c>
      <c r="G519">
        <v>241979.01</v>
      </c>
      <c r="H519">
        <v>198675.16</v>
      </c>
      <c r="I519">
        <v>0</v>
      </c>
      <c r="J519">
        <v>189495.43</v>
      </c>
      <c r="K519">
        <v>157215.25</v>
      </c>
    </row>
    <row r="520" spans="2:11" x14ac:dyDescent="0.2">
      <c r="B520" t="s">
        <v>1</v>
      </c>
      <c r="C520" s="2" t="s">
        <v>169</v>
      </c>
      <c r="D520" t="s">
        <v>170</v>
      </c>
      <c r="E520" t="s">
        <v>286</v>
      </c>
      <c r="F520">
        <v>260836.68</v>
      </c>
      <c r="G520">
        <v>346327.03</v>
      </c>
      <c r="H520">
        <v>313962.23</v>
      </c>
      <c r="I520">
        <v>417.35</v>
      </c>
      <c r="J520">
        <v>290670.62</v>
      </c>
      <c r="K520">
        <v>192123.45</v>
      </c>
    </row>
    <row r="521" spans="2:11" x14ac:dyDescent="0.2">
      <c r="B521" t="s">
        <v>1</v>
      </c>
      <c r="C521" s="2" t="s">
        <v>25</v>
      </c>
      <c r="D521" t="s">
        <v>378</v>
      </c>
      <c r="E521" t="s">
        <v>287</v>
      </c>
      <c r="F521">
        <v>699452.78</v>
      </c>
      <c r="G521">
        <v>709079.35</v>
      </c>
      <c r="H521">
        <v>800818.45</v>
      </c>
      <c r="I521">
        <v>82953.14</v>
      </c>
      <c r="J521">
        <v>414023.64</v>
      </c>
      <c r="K521">
        <v>753502.83</v>
      </c>
    </row>
    <row r="522" spans="2:11" x14ac:dyDescent="0.2">
      <c r="B522" t="s">
        <v>1</v>
      </c>
      <c r="C522" s="2" t="s">
        <v>26</v>
      </c>
      <c r="D522" t="s">
        <v>27</v>
      </c>
      <c r="E522" t="s">
        <v>287</v>
      </c>
      <c r="F522">
        <v>721393.17</v>
      </c>
      <c r="G522">
        <v>849440.61</v>
      </c>
      <c r="H522">
        <v>616260.18000000005</v>
      </c>
      <c r="I522">
        <v>1080265.6299999999</v>
      </c>
      <c r="J522">
        <v>368528.17</v>
      </c>
      <c r="K522">
        <v>555537.84</v>
      </c>
    </row>
    <row r="523" spans="2:11" x14ac:dyDescent="0.2">
      <c r="B523" t="s">
        <v>1</v>
      </c>
      <c r="C523" s="2" t="s">
        <v>171</v>
      </c>
      <c r="D523" t="s">
        <v>172</v>
      </c>
      <c r="E523" t="s">
        <v>286</v>
      </c>
      <c r="F523">
        <v>118080.96000000001</v>
      </c>
      <c r="G523">
        <v>80086.350000000006</v>
      </c>
      <c r="H523">
        <v>72112.39</v>
      </c>
      <c r="I523">
        <v>115.45</v>
      </c>
      <c r="J523">
        <v>81383.47</v>
      </c>
      <c r="K523">
        <v>55332.9</v>
      </c>
    </row>
    <row r="524" spans="2:11" x14ac:dyDescent="0.2">
      <c r="B524" t="s">
        <v>1</v>
      </c>
      <c r="C524" s="2" t="s">
        <v>173</v>
      </c>
      <c r="D524" t="s">
        <v>174</v>
      </c>
      <c r="E524" t="s">
        <v>286</v>
      </c>
      <c r="F524">
        <v>126105.36</v>
      </c>
      <c r="G524">
        <v>116285.28</v>
      </c>
      <c r="H524">
        <v>110591.28</v>
      </c>
      <c r="I524">
        <v>219968.67</v>
      </c>
      <c r="J524">
        <v>55357.78</v>
      </c>
      <c r="K524">
        <v>75641.38</v>
      </c>
    </row>
    <row r="525" spans="2:11" x14ac:dyDescent="0.2">
      <c r="B525" t="s">
        <v>1</v>
      </c>
      <c r="C525" s="2" t="s">
        <v>175</v>
      </c>
      <c r="D525" t="s">
        <v>176</v>
      </c>
      <c r="E525" t="s">
        <v>286</v>
      </c>
      <c r="F525">
        <v>121888.6</v>
      </c>
      <c r="G525">
        <v>38117.89</v>
      </c>
      <c r="H525">
        <v>36571.07</v>
      </c>
      <c r="I525">
        <v>218.74</v>
      </c>
      <c r="J525">
        <v>61558.74</v>
      </c>
      <c r="K525">
        <v>48185.83</v>
      </c>
    </row>
    <row r="526" spans="2:11" x14ac:dyDescent="0.2">
      <c r="B526" t="s">
        <v>1</v>
      </c>
      <c r="C526" s="2" t="s">
        <v>28</v>
      </c>
      <c r="D526" t="s">
        <v>29</v>
      </c>
      <c r="E526" t="s">
        <v>286</v>
      </c>
      <c r="F526">
        <v>420019.73</v>
      </c>
      <c r="G526">
        <v>436296.3</v>
      </c>
      <c r="H526">
        <v>430538.52</v>
      </c>
      <c r="I526">
        <v>162580.51</v>
      </c>
      <c r="J526">
        <v>319697.78999999998</v>
      </c>
      <c r="K526">
        <v>456363.39</v>
      </c>
    </row>
    <row r="527" spans="2:11" x14ac:dyDescent="0.2">
      <c r="B527" t="s">
        <v>1</v>
      </c>
      <c r="C527" s="2" t="s">
        <v>30</v>
      </c>
      <c r="D527" t="s">
        <v>379</v>
      </c>
      <c r="E527" t="s">
        <v>287</v>
      </c>
      <c r="F527">
        <v>872249.4</v>
      </c>
      <c r="G527">
        <v>1041667.36</v>
      </c>
      <c r="H527">
        <v>1220492.1499999999</v>
      </c>
      <c r="I527">
        <v>156804.84</v>
      </c>
      <c r="J527">
        <v>1147240.92</v>
      </c>
      <c r="K527">
        <v>1107514.74</v>
      </c>
    </row>
    <row r="528" spans="2:11" x14ac:dyDescent="0.2">
      <c r="B528" t="s">
        <v>1</v>
      </c>
      <c r="C528" s="2" t="s">
        <v>177</v>
      </c>
      <c r="D528" t="s">
        <v>178</v>
      </c>
      <c r="E528" t="s">
        <v>286</v>
      </c>
      <c r="F528">
        <v>269186.69</v>
      </c>
      <c r="G528">
        <v>234821.28</v>
      </c>
      <c r="H528">
        <v>190055.42</v>
      </c>
      <c r="I528">
        <v>106.38</v>
      </c>
      <c r="J528">
        <v>189708.84</v>
      </c>
      <c r="K528">
        <v>206920.51</v>
      </c>
    </row>
    <row r="529" spans="2:11" x14ac:dyDescent="0.2">
      <c r="B529" t="s">
        <v>1</v>
      </c>
      <c r="C529" s="2" t="s">
        <v>179</v>
      </c>
      <c r="D529" t="s">
        <v>180</v>
      </c>
      <c r="E529" t="s">
        <v>286</v>
      </c>
      <c r="F529">
        <v>68988.27</v>
      </c>
      <c r="G529">
        <v>63209.32</v>
      </c>
      <c r="H529">
        <v>58468.92</v>
      </c>
      <c r="I529">
        <v>33924.78</v>
      </c>
      <c r="J529">
        <v>72981.929999999993</v>
      </c>
      <c r="K529">
        <v>66130.23</v>
      </c>
    </row>
    <row r="530" spans="2:11" x14ac:dyDescent="0.2">
      <c r="B530" t="s">
        <v>1</v>
      </c>
      <c r="C530" s="2" t="s">
        <v>181</v>
      </c>
      <c r="D530" t="s">
        <v>182</v>
      </c>
      <c r="E530" t="s">
        <v>286</v>
      </c>
      <c r="F530">
        <v>53046.62</v>
      </c>
      <c r="G530">
        <v>59725.33</v>
      </c>
      <c r="H530">
        <v>53090.31</v>
      </c>
      <c r="I530">
        <v>38985.269999999997</v>
      </c>
      <c r="J530">
        <v>72089.81</v>
      </c>
      <c r="K530">
        <v>51003.55</v>
      </c>
    </row>
    <row r="531" spans="2:11" x14ac:dyDescent="0.2">
      <c r="B531" t="s">
        <v>1</v>
      </c>
      <c r="C531" s="2" t="s">
        <v>183</v>
      </c>
      <c r="D531" t="s">
        <v>184</v>
      </c>
      <c r="E531" t="s">
        <v>286</v>
      </c>
      <c r="F531">
        <v>199829.5</v>
      </c>
      <c r="G531">
        <v>303541.71000000002</v>
      </c>
      <c r="H531">
        <v>254172.82</v>
      </c>
      <c r="I531">
        <v>806.96</v>
      </c>
      <c r="J531">
        <v>208255.48</v>
      </c>
      <c r="K531">
        <v>200983.92</v>
      </c>
    </row>
    <row r="532" spans="2:11" x14ac:dyDescent="0.2">
      <c r="B532" t="s">
        <v>1</v>
      </c>
      <c r="C532" s="2" t="s">
        <v>185</v>
      </c>
      <c r="D532" t="s">
        <v>186</v>
      </c>
      <c r="E532" t="s">
        <v>286</v>
      </c>
      <c r="F532">
        <v>73642.23</v>
      </c>
      <c r="G532">
        <v>44659.96</v>
      </c>
      <c r="H532">
        <v>61516.52</v>
      </c>
      <c r="I532">
        <v>3452.56</v>
      </c>
      <c r="J532">
        <v>28547.38</v>
      </c>
      <c r="K532">
        <v>47976.03</v>
      </c>
    </row>
    <row r="533" spans="2:11" x14ac:dyDescent="0.2">
      <c r="B533" t="s">
        <v>1</v>
      </c>
      <c r="C533" s="2" t="s">
        <v>187</v>
      </c>
      <c r="D533" t="s">
        <v>188</v>
      </c>
      <c r="E533" t="s">
        <v>286</v>
      </c>
      <c r="F533">
        <v>54871.15</v>
      </c>
      <c r="G533">
        <v>57710.97</v>
      </c>
      <c r="H533">
        <v>58289.95</v>
      </c>
      <c r="I533">
        <v>59244.1</v>
      </c>
      <c r="J533">
        <v>80905.850000000006</v>
      </c>
      <c r="K533">
        <v>53514.5</v>
      </c>
    </row>
    <row r="534" spans="2:11" x14ac:dyDescent="0.2">
      <c r="B534" t="s">
        <v>1</v>
      </c>
      <c r="C534" s="2" t="s">
        <v>31</v>
      </c>
      <c r="D534" t="s">
        <v>380</v>
      </c>
      <c r="E534" t="s">
        <v>287</v>
      </c>
      <c r="F534">
        <v>1816260.03</v>
      </c>
      <c r="G534">
        <v>1240274.48</v>
      </c>
      <c r="H534">
        <v>1423520.16</v>
      </c>
      <c r="I534">
        <v>35089.879999999997</v>
      </c>
      <c r="J534">
        <v>888221.15</v>
      </c>
      <c r="K534">
        <v>1107320.1499999999</v>
      </c>
    </row>
    <row r="535" spans="2:11" x14ac:dyDescent="0.2">
      <c r="B535" t="s">
        <v>1</v>
      </c>
      <c r="C535" s="2" t="s">
        <v>189</v>
      </c>
      <c r="D535" t="s">
        <v>190</v>
      </c>
      <c r="E535" t="s">
        <v>286</v>
      </c>
      <c r="F535">
        <v>675457.99</v>
      </c>
      <c r="G535">
        <v>584476.87</v>
      </c>
      <c r="H535">
        <v>582892.4</v>
      </c>
      <c r="I535">
        <v>4301.5600000000004</v>
      </c>
      <c r="J535">
        <v>315738.25</v>
      </c>
      <c r="K535">
        <v>402701.55</v>
      </c>
    </row>
    <row r="536" spans="2:11" x14ac:dyDescent="0.2">
      <c r="B536" t="s">
        <v>1</v>
      </c>
      <c r="C536" s="2" t="s">
        <v>191</v>
      </c>
      <c r="D536" t="s">
        <v>192</v>
      </c>
      <c r="E536" t="s">
        <v>286</v>
      </c>
      <c r="F536">
        <v>61854.41</v>
      </c>
      <c r="G536">
        <v>53815.28</v>
      </c>
      <c r="H536">
        <v>49828.94</v>
      </c>
      <c r="I536">
        <v>61412.42</v>
      </c>
      <c r="J536">
        <v>50808.79</v>
      </c>
      <c r="K536">
        <v>66120.28</v>
      </c>
    </row>
    <row r="537" spans="2:11" x14ac:dyDescent="0.2">
      <c r="B537" t="s">
        <v>1</v>
      </c>
      <c r="C537" s="2" t="s">
        <v>32</v>
      </c>
      <c r="D537" t="s">
        <v>33</v>
      </c>
      <c r="E537" t="s">
        <v>286</v>
      </c>
      <c r="F537">
        <v>298944.40000000002</v>
      </c>
      <c r="G537">
        <v>296062.37</v>
      </c>
      <c r="H537">
        <v>306174.90999999997</v>
      </c>
      <c r="I537">
        <v>14201.03</v>
      </c>
      <c r="J537">
        <v>170603.39</v>
      </c>
      <c r="K537">
        <v>250138.05</v>
      </c>
    </row>
    <row r="538" spans="2:11" x14ac:dyDescent="0.2">
      <c r="B538" t="s">
        <v>1</v>
      </c>
      <c r="C538" s="2" t="s">
        <v>193</v>
      </c>
      <c r="D538" t="s">
        <v>194</v>
      </c>
      <c r="E538" t="s">
        <v>286</v>
      </c>
      <c r="F538">
        <v>117598.87</v>
      </c>
      <c r="G538">
        <v>127556.18</v>
      </c>
      <c r="H538">
        <v>116342.6</v>
      </c>
      <c r="I538">
        <v>7978.77</v>
      </c>
      <c r="J538">
        <v>146308.43</v>
      </c>
      <c r="K538">
        <v>116881.87</v>
      </c>
    </row>
    <row r="539" spans="2:11" x14ac:dyDescent="0.2">
      <c r="B539" t="s">
        <v>1</v>
      </c>
      <c r="C539" s="2" t="s">
        <v>195</v>
      </c>
      <c r="D539" t="s">
        <v>196</v>
      </c>
      <c r="E539" t="s">
        <v>286</v>
      </c>
      <c r="F539">
        <v>102274.31</v>
      </c>
      <c r="G539">
        <v>135074.67000000001</v>
      </c>
      <c r="H539">
        <v>145482.73000000001</v>
      </c>
      <c r="I539">
        <v>446.91</v>
      </c>
      <c r="J539">
        <v>149523.23000000001</v>
      </c>
      <c r="K539">
        <v>77241.350000000006</v>
      </c>
    </row>
    <row r="540" spans="2:11" x14ac:dyDescent="0.2">
      <c r="B540" t="s">
        <v>1</v>
      </c>
      <c r="C540" s="2" t="s">
        <v>34</v>
      </c>
      <c r="D540" t="s">
        <v>35</v>
      </c>
      <c r="E540" t="s">
        <v>286</v>
      </c>
      <c r="F540">
        <v>217284.46</v>
      </c>
      <c r="G540">
        <v>248468.66</v>
      </c>
      <c r="H540">
        <v>203415.45</v>
      </c>
      <c r="I540">
        <v>65072.97</v>
      </c>
      <c r="J540">
        <v>123246.09</v>
      </c>
      <c r="K540">
        <v>209800.93</v>
      </c>
    </row>
    <row r="541" spans="2:11" x14ac:dyDescent="0.2">
      <c r="B541" t="s">
        <v>1</v>
      </c>
      <c r="C541" s="2" t="s">
        <v>197</v>
      </c>
      <c r="D541" t="s">
        <v>198</v>
      </c>
      <c r="E541" t="s">
        <v>286</v>
      </c>
      <c r="F541">
        <v>34997.07</v>
      </c>
      <c r="G541">
        <v>23662.82</v>
      </c>
      <c r="H541">
        <v>22872.07</v>
      </c>
      <c r="I541">
        <v>68233.08</v>
      </c>
      <c r="J541">
        <v>22829.57</v>
      </c>
      <c r="K541">
        <v>13039.44</v>
      </c>
    </row>
    <row r="542" spans="2:11" x14ac:dyDescent="0.2">
      <c r="B542" t="s">
        <v>1</v>
      </c>
      <c r="C542" s="2" t="s">
        <v>36</v>
      </c>
      <c r="D542" t="s">
        <v>37</v>
      </c>
      <c r="E542" t="s">
        <v>287</v>
      </c>
      <c r="F542">
        <v>944851.58</v>
      </c>
      <c r="G542">
        <v>1578669.78</v>
      </c>
      <c r="H542">
        <v>1649594.54</v>
      </c>
      <c r="I542">
        <v>312250.78000000003</v>
      </c>
      <c r="J542">
        <v>1180951.1599999999</v>
      </c>
      <c r="K542">
        <v>1108741.73</v>
      </c>
    </row>
    <row r="543" spans="2:11" x14ac:dyDescent="0.2">
      <c r="B543" t="s">
        <v>1</v>
      </c>
      <c r="C543" s="2" t="s">
        <v>199</v>
      </c>
      <c r="D543" t="s">
        <v>200</v>
      </c>
      <c r="E543" t="s">
        <v>286</v>
      </c>
      <c r="F543">
        <v>904689.3</v>
      </c>
      <c r="G543">
        <v>695341.52</v>
      </c>
      <c r="H543">
        <v>746765.99</v>
      </c>
      <c r="I543">
        <v>411415.97</v>
      </c>
      <c r="J543">
        <v>1411778.28</v>
      </c>
      <c r="K543">
        <v>781191.06</v>
      </c>
    </row>
    <row r="544" spans="2:11" x14ac:dyDescent="0.2">
      <c r="B544" t="s">
        <v>1</v>
      </c>
      <c r="C544" s="2" t="s">
        <v>38</v>
      </c>
      <c r="D544" t="s">
        <v>39</v>
      </c>
      <c r="E544" t="s">
        <v>287</v>
      </c>
      <c r="F544">
        <v>383798.19</v>
      </c>
      <c r="G544">
        <v>478593.7</v>
      </c>
      <c r="H544">
        <v>434325.55</v>
      </c>
      <c r="I544">
        <v>98895.38</v>
      </c>
      <c r="J544">
        <v>360351.2</v>
      </c>
      <c r="K544">
        <v>460167.41</v>
      </c>
    </row>
    <row r="545" spans="2:11" x14ac:dyDescent="0.2">
      <c r="B545" t="s">
        <v>1</v>
      </c>
      <c r="C545" s="2" t="s">
        <v>201</v>
      </c>
      <c r="D545" t="s">
        <v>202</v>
      </c>
      <c r="E545" t="s">
        <v>286</v>
      </c>
      <c r="F545">
        <v>331871.2</v>
      </c>
      <c r="G545">
        <v>251324.97</v>
      </c>
      <c r="H545">
        <v>254165.04</v>
      </c>
      <c r="I545">
        <v>4109.32</v>
      </c>
      <c r="J545">
        <v>280121.21999999997</v>
      </c>
      <c r="K545">
        <v>191184.81</v>
      </c>
    </row>
    <row r="546" spans="2:11" x14ac:dyDescent="0.2">
      <c r="B546" t="s">
        <v>1</v>
      </c>
      <c r="C546" s="2" t="s">
        <v>203</v>
      </c>
      <c r="D546" t="s">
        <v>204</v>
      </c>
      <c r="E546" t="s">
        <v>286</v>
      </c>
      <c r="F546">
        <v>198819.05</v>
      </c>
      <c r="G546">
        <v>154609.82999999999</v>
      </c>
      <c r="H546">
        <v>174484.34</v>
      </c>
      <c r="I546">
        <v>3049.19</v>
      </c>
      <c r="J546">
        <v>159222.57999999999</v>
      </c>
      <c r="K546">
        <v>143444.82999999999</v>
      </c>
    </row>
    <row r="547" spans="2:11" x14ac:dyDescent="0.2">
      <c r="B547" t="s">
        <v>1</v>
      </c>
      <c r="C547" s="2" t="s">
        <v>205</v>
      </c>
      <c r="D547" t="s">
        <v>206</v>
      </c>
      <c r="E547" t="s">
        <v>286</v>
      </c>
      <c r="F547">
        <v>22578.26</v>
      </c>
      <c r="G547">
        <v>24896.53</v>
      </c>
      <c r="H547">
        <v>26147.23</v>
      </c>
      <c r="I547">
        <v>9033.7900000000009</v>
      </c>
      <c r="J547">
        <v>35924.400000000001</v>
      </c>
      <c r="K547">
        <v>30230.76</v>
      </c>
    </row>
    <row r="548" spans="2:11" x14ac:dyDescent="0.2">
      <c r="B548" t="s">
        <v>1</v>
      </c>
      <c r="C548" s="2" t="s">
        <v>207</v>
      </c>
      <c r="D548" t="s">
        <v>208</v>
      </c>
      <c r="E548" t="s">
        <v>286</v>
      </c>
      <c r="F548">
        <v>183281.66</v>
      </c>
      <c r="G548">
        <v>118128.98</v>
      </c>
      <c r="H548">
        <v>140068.21</v>
      </c>
      <c r="I548">
        <v>621844.39</v>
      </c>
      <c r="J548">
        <v>84199.87</v>
      </c>
      <c r="K548">
        <v>98318.51</v>
      </c>
    </row>
    <row r="549" spans="2:11" x14ac:dyDescent="0.2">
      <c r="B549" t="s">
        <v>1</v>
      </c>
      <c r="C549" s="2" t="s">
        <v>266</v>
      </c>
      <c r="D549" t="s">
        <v>267</v>
      </c>
      <c r="E549" t="s">
        <v>288</v>
      </c>
      <c r="F549" t="s">
        <v>121</v>
      </c>
      <c r="G549" t="s">
        <v>121</v>
      </c>
      <c r="H549" t="s">
        <v>121</v>
      </c>
      <c r="I549" t="s">
        <v>121</v>
      </c>
      <c r="J549" t="s">
        <v>121</v>
      </c>
      <c r="K549" t="s">
        <v>121</v>
      </c>
    </row>
    <row r="550" spans="2:11" x14ac:dyDescent="0.2">
      <c r="B550" t="s">
        <v>1</v>
      </c>
      <c r="C550" s="2" t="s">
        <v>264</v>
      </c>
      <c r="D550" t="s">
        <v>265</v>
      </c>
      <c r="E550" t="s">
        <v>286</v>
      </c>
      <c r="F550">
        <v>379295.38</v>
      </c>
      <c r="G550">
        <v>334621.27</v>
      </c>
      <c r="H550">
        <v>292901.14</v>
      </c>
      <c r="I550">
        <v>4461.3100000000004</v>
      </c>
      <c r="J550">
        <v>193144.95999999999</v>
      </c>
      <c r="K550">
        <v>163088.59</v>
      </c>
    </row>
    <row r="551" spans="2:11" x14ac:dyDescent="0.2">
      <c r="B551" t="s">
        <v>1</v>
      </c>
      <c r="C551" s="2" t="s">
        <v>209</v>
      </c>
      <c r="D551" t="s">
        <v>210</v>
      </c>
      <c r="E551" t="s">
        <v>286</v>
      </c>
      <c r="F551">
        <v>99323.17</v>
      </c>
      <c r="G551">
        <v>90790.86</v>
      </c>
      <c r="H551">
        <v>75509.350000000006</v>
      </c>
      <c r="I551">
        <v>35217.440000000002</v>
      </c>
      <c r="J551">
        <v>100212.96</v>
      </c>
      <c r="K551">
        <v>18856.48</v>
      </c>
    </row>
    <row r="552" spans="2:11" x14ac:dyDescent="0.2">
      <c r="B552" t="s">
        <v>1</v>
      </c>
      <c r="C552" s="2" t="s">
        <v>211</v>
      </c>
      <c r="D552" t="s">
        <v>212</v>
      </c>
      <c r="E552" t="s">
        <v>286</v>
      </c>
      <c r="F552">
        <v>146103.57</v>
      </c>
      <c r="G552">
        <v>113614.37</v>
      </c>
      <c r="H552">
        <v>119743.59</v>
      </c>
      <c r="I552">
        <v>0</v>
      </c>
      <c r="J552">
        <v>173519.68</v>
      </c>
      <c r="K552">
        <v>89869.13</v>
      </c>
    </row>
    <row r="553" spans="2:11" x14ac:dyDescent="0.2">
      <c r="B553" t="s">
        <v>1</v>
      </c>
      <c r="C553" s="2" t="s">
        <v>213</v>
      </c>
      <c r="D553" t="s">
        <v>371</v>
      </c>
      <c r="E553" t="s">
        <v>286</v>
      </c>
      <c r="F553">
        <v>457906.67</v>
      </c>
      <c r="G553">
        <v>376700.21</v>
      </c>
      <c r="H553">
        <v>323804.82</v>
      </c>
      <c r="I553">
        <v>0</v>
      </c>
      <c r="J553">
        <v>166294.32</v>
      </c>
      <c r="K553">
        <v>165382.29999999999</v>
      </c>
    </row>
    <row r="554" spans="2:11" x14ac:dyDescent="0.2">
      <c r="B554" t="s">
        <v>1</v>
      </c>
      <c r="C554" s="2" t="s">
        <v>214</v>
      </c>
      <c r="D554" t="s">
        <v>215</v>
      </c>
      <c r="E554" t="s">
        <v>286</v>
      </c>
      <c r="F554">
        <v>0</v>
      </c>
      <c r="G554" t="s">
        <v>121</v>
      </c>
      <c r="H554" t="s">
        <v>121</v>
      </c>
      <c r="I554" t="s">
        <v>121</v>
      </c>
      <c r="J554" t="s">
        <v>121</v>
      </c>
      <c r="K554" t="s">
        <v>121</v>
      </c>
    </row>
    <row r="555" spans="2:11" x14ac:dyDescent="0.2">
      <c r="B555" t="s">
        <v>1</v>
      </c>
      <c r="C555" s="2" t="s">
        <v>216</v>
      </c>
      <c r="D555" t="s">
        <v>338</v>
      </c>
      <c r="E555" t="s">
        <v>286</v>
      </c>
      <c r="F555">
        <v>82512.27</v>
      </c>
      <c r="G555">
        <v>56201.49</v>
      </c>
      <c r="H555">
        <v>81864.22</v>
      </c>
      <c r="I555">
        <v>678.74</v>
      </c>
      <c r="J555">
        <v>14313.32</v>
      </c>
      <c r="K555">
        <v>54008.959999999999</v>
      </c>
    </row>
    <row r="556" spans="2:11" x14ac:dyDescent="0.2">
      <c r="B556" t="s">
        <v>1</v>
      </c>
      <c r="C556" s="2" t="s">
        <v>217</v>
      </c>
      <c r="D556" t="s">
        <v>339</v>
      </c>
      <c r="E556" t="s">
        <v>286</v>
      </c>
      <c r="F556">
        <v>255634.37</v>
      </c>
      <c r="G556">
        <v>158729.49</v>
      </c>
      <c r="H556">
        <v>178736.8</v>
      </c>
      <c r="I556">
        <v>0</v>
      </c>
      <c r="J556">
        <v>74868.78</v>
      </c>
      <c r="K556">
        <v>120759.06</v>
      </c>
    </row>
    <row r="557" spans="2:11" x14ac:dyDescent="0.2">
      <c r="B557" t="s">
        <v>1</v>
      </c>
      <c r="C557" s="2" t="s">
        <v>218</v>
      </c>
      <c r="D557" t="s">
        <v>340</v>
      </c>
      <c r="E557" t="s">
        <v>288</v>
      </c>
      <c r="F557" t="s">
        <v>121</v>
      </c>
      <c r="G557" t="s">
        <v>121</v>
      </c>
      <c r="H557" t="s">
        <v>121</v>
      </c>
      <c r="I557" t="s">
        <v>121</v>
      </c>
      <c r="J557" t="s">
        <v>121</v>
      </c>
      <c r="K557" t="s">
        <v>121</v>
      </c>
    </row>
    <row r="558" spans="2:11" x14ac:dyDescent="0.2">
      <c r="B558" t="s">
        <v>1</v>
      </c>
      <c r="C558" s="2" t="s">
        <v>219</v>
      </c>
      <c r="D558" t="s">
        <v>220</v>
      </c>
      <c r="E558" t="s">
        <v>286</v>
      </c>
      <c r="F558">
        <v>142001.89000000001</v>
      </c>
      <c r="G558">
        <v>102708.74</v>
      </c>
      <c r="H558">
        <v>83696.45</v>
      </c>
      <c r="I558">
        <v>3628.34</v>
      </c>
      <c r="J558">
        <v>70171.69</v>
      </c>
      <c r="K558">
        <v>86976.57</v>
      </c>
    </row>
    <row r="559" spans="2:11" x14ac:dyDescent="0.2">
      <c r="B559" t="s">
        <v>1</v>
      </c>
      <c r="C559" s="2" t="s">
        <v>268</v>
      </c>
      <c r="D559" t="s">
        <v>269</v>
      </c>
      <c r="E559" t="s">
        <v>288</v>
      </c>
      <c r="F559" t="s">
        <v>121</v>
      </c>
      <c r="G559" t="s">
        <v>121</v>
      </c>
      <c r="H559" t="s">
        <v>121</v>
      </c>
      <c r="I559" t="s">
        <v>121</v>
      </c>
      <c r="J559" t="s">
        <v>121</v>
      </c>
      <c r="K559" t="s">
        <v>121</v>
      </c>
    </row>
    <row r="560" spans="2:11" x14ac:dyDescent="0.2">
      <c r="B560" t="s">
        <v>1</v>
      </c>
      <c r="C560" s="2" t="s">
        <v>221</v>
      </c>
      <c r="D560" t="s">
        <v>222</v>
      </c>
      <c r="E560" t="s">
        <v>286</v>
      </c>
      <c r="F560">
        <v>204591.34</v>
      </c>
      <c r="G560">
        <v>245306.62</v>
      </c>
      <c r="H560">
        <v>202211.17</v>
      </c>
      <c r="I560">
        <v>595953.96</v>
      </c>
      <c r="J560">
        <v>117832.4</v>
      </c>
      <c r="K560">
        <v>229760.58</v>
      </c>
    </row>
    <row r="561" spans="2:11" x14ac:dyDescent="0.2">
      <c r="B561" t="s">
        <v>1</v>
      </c>
      <c r="C561" s="2" t="s">
        <v>223</v>
      </c>
      <c r="D561" t="s">
        <v>224</v>
      </c>
      <c r="E561" t="s">
        <v>286</v>
      </c>
      <c r="F561" t="s">
        <v>121</v>
      </c>
      <c r="G561" t="s">
        <v>121</v>
      </c>
      <c r="H561" t="s">
        <v>121</v>
      </c>
      <c r="I561" t="s">
        <v>121</v>
      </c>
      <c r="J561" t="s">
        <v>121</v>
      </c>
      <c r="K561" t="s">
        <v>121</v>
      </c>
    </row>
    <row r="562" spans="2:11" x14ac:dyDescent="0.2">
      <c r="B562" t="s">
        <v>1</v>
      </c>
      <c r="C562" s="2" t="s">
        <v>225</v>
      </c>
      <c r="D562" t="s">
        <v>381</v>
      </c>
      <c r="E562" t="s">
        <v>286</v>
      </c>
      <c r="F562">
        <v>81157.95</v>
      </c>
      <c r="G562">
        <v>55218.95</v>
      </c>
      <c r="H562">
        <v>93268.69</v>
      </c>
      <c r="I562">
        <v>140.57</v>
      </c>
      <c r="J562">
        <v>72975.67</v>
      </c>
      <c r="K562">
        <v>26718.58</v>
      </c>
    </row>
    <row r="563" spans="2:11" x14ac:dyDescent="0.2">
      <c r="B563" t="s">
        <v>1</v>
      </c>
      <c r="C563" s="2" t="s">
        <v>446</v>
      </c>
      <c r="D563" t="s">
        <v>447</v>
      </c>
      <c r="E563" t="s">
        <v>287</v>
      </c>
      <c r="F563" t="s">
        <v>121</v>
      </c>
      <c r="G563" t="s">
        <v>121</v>
      </c>
      <c r="H563" t="s">
        <v>121</v>
      </c>
      <c r="I563">
        <v>0</v>
      </c>
      <c r="J563">
        <v>80327.05</v>
      </c>
      <c r="K563">
        <v>23719.41</v>
      </c>
    </row>
    <row r="564" spans="2:11" x14ac:dyDescent="0.2">
      <c r="B564" t="s">
        <v>1</v>
      </c>
      <c r="C564" s="2" t="s">
        <v>448</v>
      </c>
      <c r="D564" t="s">
        <v>449</v>
      </c>
      <c r="E564" t="s">
        <v>286</v>
      </c>
      <c r="F564" t="s">
        <v>121</v>
      </c>
      <c r="G564" t="s">
        <v>121</v>
      </c>
      <c r="H564" t="s">
        <v>121</v>
      </c>
      <c r="I564">
        <v>0</v>
      </c>
      <c r="J564">
        <v>144.91999999999999</v>
      </c>
      <c r="K564">
        <v>76.66</v>
      </c>
    </row>
    <row r="565" spans="2:11" x14ac:dyDescent="0.2">
      <c r="B565" t="s">
        <v>1</v>
      </c>
      <c r="C565" s="2" t="s">
        <v>450</v>
      </c>
      <c r="D565" t="s">
        <v>451</v>
      </c>
      <c r="E565" t="s">
        <v>286</v>
      </c>
      <c r="F565" t="s">
        <v>121</v>
      </c>
      <c r="G565" t="s">
        <v>121</v>
      </c>
      <c r="H565" t="s">
        <v>121</v>
      </c>
      <c r="I565">
        <v>0</v>
      </c>
      <c r="J565">
        <v>0</v>
      </c>
      <c r="K565">
        <v>6.13</v>
      </c>
    </row>
    <row r="566" spans="2:11" x14ac:dyDescent="0.2">
      <c r="B566" t="s">
        <v>1</v>
      </c>
      <c r="C566" s="2" t="s">
        <v>452</v>
      </c>
      <c r="D566" t="s">
        <v>453</v>
      </c>
      <c r="E566" t="s">
        <v>287</v>
      </c>
      <c r="F566" t="s">
        <v>121</v>
      </c>
      <c r="G566" t="s">
        <v>121</v>
      </c>
      <c r="H566" t="s">
        <v>121</v>
      </c>
      <c r="I566">
        <v>0</v>
      </c>
      <c r="J566">
        <v>10749.94</v>
      </c>
      <c r="K566" t="s">
        <v>121</v>
      </c>
    </row>
    <row r="567" spans="2:11" x14ac:dyDescent="0.2">
      <c r="B567" t="s">
        <v>1</v>
      </c>
      <c r="C567" s="2" t="s">
        <v>454</v>
      </c>
      <c r="D567" t="s">
        <v>455</v>
      </c>
      <c r="E567" t="s">
        <v>287</v>
      </c>
      <c r="F567" t="s">
        <v>121</v>
      </c>
      <c r="G567" t="s">
        <v>121</v>
      </c>
      <c r="H567" t="s">
        <v>121</v>
      </c>
      <c r="I567">
        <v>0</v>
      </c>
      <c r="J567">
        <v>5362.49</v>
      </c>
      <c r="K567">
        <v>6207.21</v>
      </c>
    </row>
    <row r="568" spans="2:11" x14ac:dyDescent="0.2">
      <c r="B568" t="s">
        <v>1</v>
      </c>
      <c r="C568" s="2" t="s">
        <v>456</v>
      </c>
      <c r="D568" t="s">
        <v>457</v>
      </c>
      <c r="E568" t="s">
        <v>287</v>
      </c>
      <c r="F568" t="s">
        <v>121</v>
      </c>
      <c r="G568" t="s">
        <v>121</v>
      </c>
      <c r="H568" t="s">
        <v>121</v>
      </c>
      <c r="I568">
        <v>0</v>
      </c>
      <c r="J568">
        <v>21926.65</v>
      </c>
      <c r="K568">
        <v>13302.28</v>
      </c>
    </row>
    <row r="569" spans="2:11" x14ac:dyDescent="0.2">
      <c r="B569" t="s">
        <v>1</v>
      </c>
      <c r="C569" s="2" t="s">
        <v>458</v>
      </c>
      <c r="D569" t="s">
        <v>459</v>
      </c>
      <c r="E569" t="s">
        <v>286</v>
      </c>
      <c r="F569" t="s">
        <v>121</v>
      </c>
      <c r="G569" t="s">
        <v>121</v>
      </c>
      <c r="H569" t="s">
        <v>121</v>
      </c>
      <c r="I569" t="s">
        <v>121</v>
      </c>
      <c r="J569" t="s">
        <v>121</v>
      </c>
      <c r="K569" t="s">
        <v>121</v>
      </c>
    </row>
    <row r="570" spans="2:11" x14ac:dyDescent="0.2">
      <c r="B570" t="s">
        <v>1</v>
      </c>
      <c r="C570" s="2" t="s">
        <v>460</v>
      </c>
      <c r="D570" t="s">
        <v>461</v>
      </c>
      <c r="E570" t="s">
        <v>286</v>
      </c>
      <c r="F570" t="s">
        <v>121</v>
      </c>
      <c r="G570" t="s">
        <v>121</v>
      </c>
      <c r="H570" t="s">
        <v>121</v>
      </c>
      <c r="I570">
        <v>0</v>
      </c>
      <c r="J570">
        <v>1282.5</v>
      </c>
      <c r="K570">
        <v>9954.4599999999991</v>
      </c>
    </row>
    <row r="571" spans="2:11" x14ac:dyDescent="0.2">
      <c r="B571" t="s">
        <v>1</v>
      </c>
      <c r="C571" s="2" t="s">
        <v>462</v>
      </c>
      <c r="D571" t="s">
        <v>463</v>
      </c>
      <c r="E571" t="s">
        <v>286</v>
      </c>
      <c r="F571" t="s">
        <v>121</v>
      </c>
      <c r="G571" t="s">
        <v>121</v>
      </c>
      <c r="H571" t="s">
        <v>121</v>
      </c>
      <c r="I571">
        <v>0</v>
      </c>
      <c r="J571">
        <v>4932.62</v>
      </c>
      <c r="K571">
        <v>5976.11</v>
      </c>
    </row>
    <row r="572" spans="2:11" x14ac:dyDescent="0.2">
      <c r="B572" t="s">
        <v>1</v>
      </c>
      <c r="C572" s="2" t="s">
        <v>464</v>
      </c>
      <c r="D572" t="s">
        <v>465</v>
      </c>
      <c r="E572" t="s">
        <v>286</v>
      </c>
      <c r="F572" t="s">
        <v>121</v>
      </c>
      <c r="G572" t="s">
        <v>121</v>
      </c>
      <c r="H572" t="s">
        <v>121</v>
      </c>
      <c r="I572">
        <v>0</v>
      </c>
      <c r="J572">
        <v>1136.8800000000001</v>
      </c>
      <c r="K572">
        <v>3561.79</v>
      </c>
    </row>
    <row r="573" spans="2:11" x14ac:dyDescent="0.2">
      <c r="B573" t="s">
        <v>1</v>
      </c>
      <c r="C573" s="2" t="s">
        <v>466</v>
      </c>
      <c r="D573" t="s">
        <v>467</v>
      </c>
      <c r="E573" t="s">
        <v>286</v>
      </c>
      <c r="F573" t="s">
        <v>121</v>
      </c>
      <c r="G573" t="s">
        <v>121</v>
      </c>
      <c r="H573" t="s">
        <v>121</v>
      </c>
      <c r="I573">
        <v>0</v>
      </c>
      <c r="J573">
        <v>5564.43</v>
      </c>
      <c r="K573">
        <v>9132.24</v>
      </c>
    </row>
    <row r="574" spans="2:11" x14ac:dyDescent="0.2">
      <c r="B574" t="s">
        <v>1</v>
      </c>
      <c r="C574" s="2" t="s">
        <v>468</v>
      </c>
      <c r="D574" t="s">
        <v>469</v>
      </c>
      <c r="E574" t="s">
        <v>287</v>
      </c>
      <c r="F574" t="s">
        <v>121</v>
      </c>
      <c r="G574" t="s">
        <v>121</v>
      </c>
      <c r="H574" t="s">
        <v>121</v>
      </c>
      <c r="I574">
        <v>0</v>
      </c>
      <c r="J574">
        <v>654.14</v>
      </c>
      <c r="K574" t="s">
        <v>121</v>
      </c>
    </row>
    <row r="575" spans="2:11" x14ac:dyDescent="0.2">
      <c r="B575" t="s">
        <v>1</v>
      </c>
      <c r="C575" s="2" t="s">
        <v>226</v>
      </c>
      <c r="D575" t="s">
        <v>382</v>
      </c>
      <c r="E575" t="s">
        <v>286</v>
      </c>
      <c r="F575">
        <v>116799.2</v>
      </c>
      <c r="G575">
        <v>122000.43</v>
      </c>
      <c r="H575">
        <v>101865.58</v>
      </c>
      <c r="I575">
        <v>213667.88</v>
      </c>
      <c r="J575">
        <v>77540.7</v>
      </c>
      <c r="K575">
        <v>63243.32</v>
      </c>
    </row>
    <row r="576" spans="2:11" x14ac:dyDescent="0.2">
      <c r="B576" t="s">
        <v>1</v>
      </c>
      <c r="C576" s="2" t="s">
        <v>259</v>
      </c>
      <c r="D576" t="s">
        <v>260</v>
      </c>
      <c r="E576" t="s">
        <v>286</v>
      </c>
      <c r="F576">
        <v>380056.66</v>
      </c>
      <c r="G576">
        <v>302768.95</v>
      </c>
      <c r="H576">
        <v>318794.2</v>
      </c>
      <c r="I576">
        <v>0</v>
      </c>
      <c r="J576">
        <v>243750.46</v>
      </c>
      <c r="K576">
        <v>181930.87</v>
      </c>
    </row>
    <row r="577" spans="2:11" x14ac:dyDescent="0.2">
      <c r="B577" t="s">
        <v>289</v>
      </c>
      <c r="C577" s="2" t="s">
        <v>270</v>
      </c>
      <c r="D577" t="s">
        <v>271</v>
      </c>
      <c r="E577" t="s">
        <v>121</v>
      </c>
      <c r="F577" t="s">
        <v>121</v>
      </c>
      <c r="G577" t="s">
        <v>121</v>
      </c>
      <c r="H577" t="s">
        <v>121</v>
      </c>
      <c r="I577" t="s">
        <v>121</v>
      </c>
      <c r="J577" t="s">
        <v>121</v>
      </c>
      <c r="K577" t="s">
        <v>121</v>
      </c>
    </row>
    <row r="578" spans="2:11" x14ac:dyDescent="0.2">
      <c r="B578" t="s">
        <v>2</v>
      </c>
      <c r="C578" s="2" t="s">
        <v>227</v>
      </c>
      <c r="D578" t="s">
        <v>228</v>
      </c>
      <c r="E578" t="s">
        <v>286</v>
      </c>
      <c r="F578">
        <v>200278.49</v>
      </c>
      <c r="G578">
        <v>41466.07</v>
      </c>
      <c r="H578">
        <v>70267.149999999994</v>
      </c>
      <c r="I578">
        <v>257.2</v>
      </c>
      <c r="J578">
        <v>1080577.56</v>
      </c>
      <c r="K578">
        <v>616673.54</v>
      </c>
    </row>
    <row r="579" spans="2:11" x14ac:dyDescent="0.2">
      <c r="B579" t="s">
        <v>2</v>
      </c>
      <c r="C579" s="2" t="s">
        <v>272</v>
      </c>
      <c r="D579" t="s">
        <v>273</v>
      </c>
      <c r="E579" t="s">
        <v>288</v>
      </c>
      <c r="F579" t="s">
        <v>121</v>
      </c>
      <c r="G579" t="s">
        <v>121</v>
      </c>
      <c r="H579" t="s">
        <v>121</v>
      </c>
      <c r="I579" t="s">
        <v>121</v>
      </c>
      <c r="J579" t="s">
        <v>121</v>
      </c>
      <c r="K579" t="s">
        <v>121</v>
      </c>
    </row>
    <row r="580" spans="2:11" x14ac:dyDescent="0.2">
      <c r="B580" t="s">
        <v>2</v>
      </c>
      <c r="C580" s="2" t="s">
        <v>40</v>
      </c>
      <c r="D580" t="s">
        <v>357</v>
      </c>
      <c r="E580" t="s">
        <v>286</v>
      </c>
      <c r="F580">
        <v>527040.72</v>
      </c>
      <c r="G580">
        <v>461128.9</v>
      </c>
      <c r="H580">
        <v>158293.96</v>
      </c>
      <c r="I580">
        <v>141480.64000000001</v>
      </c>
      <c r="J580">
        <v>716715.1</v>
      </c>
      <c r="K580">
        <v>639187.09</v>
      </c>
    </row>
    <row r="581" spans="2:11" x14ac:dyDescent="0.2">
      <c r="B581" t="s">
        <v>2</v>
      </c>
      <c r="C581" s="2" t="s">
        <v>41</v>
      </c>
      <c r="D581" t="s">
        <v>42</v>
      </c>
      <c r="E581" t="s">
        <v>287</v>
      </c>
      <c r="F581">
        <v>401261.91</v>
      </c>
      <c r="G581">
        <v>402932.5</v>
      </c>
      <c r="H581">
        <v>137321.65</v>
      </c>
      <c r="I581">
        <v>186987.75</v>
      </c>
      <c r="J581">
        <v>350157.6</v>
      </c>
      <c r="K581">
        <v>493084.35</v>
      </c>
    </row>
    <row r="582" spans="2:11" x14ac:dyDescent="0.2">
      <c r="B582" t="s">
        <v>2</v>
      </c>
      <c r="C582" s="2" t="s">
        <v>229</v>
      </c>
      <c r="D582" t="s">
        <v>230</v>
      </c>
      <c r="E582" t="s">
        <v>286</v>
      </c>
      <c r="F582">
        <v>148630.78</v>
      </c>
      <c r="G582">
        <v>156988.54999999999</v>
      </c>
      <c r="H582">
        <v>146298.07999999999</v>
      </c>
      <c r="I582">
        <v>11847.23</v>
      </c>
      <c r="J582">
        <v>131510.19</v>
      </c>
      <c r="K582">
        <v>107270.58</v>
      </c>
    </row>
    <row r="583" spans="2:11" x14ac:dyDescent="0.2">
      <c r="B583" t="s">
        <v>2</v>
      </c>
      <c r="C583" s="2" t="s">
        <v>43</v>
      </c>
      <c r="D583" t="s">
        <v>44</v>
      </c>
      <c r="E583" t="s">
        <v>287</v>
      </c>
      <c r="F583">
        <v>364713.26</v>
      </c>
      <c r="G583">
        <v>299715.69</v>
      </c>
      <c r="H583">
        <v>270185.45</v>
      </c>
      <c r="I583">
        <v>145620.46</v>
      </c>
      <c r="J583">
        <v>315621.55</v>
      </c>
      <c r="K583">
        <v>333045</v>
      </c>
    </row>
    <row r="584" spans="2:11" x14ac:dyDescent="0.2">
      <c r="B584" t="s">
        <v>2</v>
      </c>
      <c r="C584" s="2" t="s">
        <v>45</v>
      </c>
      <c r="D584" t="s">
        <v>46</v>
      </c>
      <c r="E584" t="s">
        <v>288</v>
      </c>
      <c r="F584">
        <v>0</v>
      </c>
      <c r="G584" t="s">
        <v>121</v>
      </c>
      <c r="H584" t="s">
        <v>121</v>
      </c>
      <c r="I584" t="s">
        <v>121</v>
      </c>
      <c r="J584" t="s">
        <v>121</v>
      </c>
      <c r="K584" t="s">
        <v>121</v>
      </c>
    </row>
    <row r="585" spans="2:11" x14ac:dyDescent="0.2">
      <c r="B585" t="s">
        <v>2</v>
      </c>
      <c r="C585" s="2" t="s">
        <v>47</v>
      </c>
      <c r="D585" t="s">
        <v>470</v>
      </c>
      <c r="E585" t="s">
        <v>287</v>
      </c>
      <c r="F585">
        <v>470829.91</v>
      </c>
      <c r="G585">
        <v>374493.59</v>
      </c>
      <c r="H585">
        <v>506094.49</v>
      </c>
      <c r="I585">
        <v>167816.13</v>
      </c>
      <c r="J585">
        <v>367674.12</v>
      </c>
      <c r="K585">
        <v>486581</v>
      </c>
    </row>
    <row r="586" spans="2:11" x14ac:dyDescent="0.2">
      <c r="B586" t="s">
        <v>2</v>
      </c>
      <c r="C586" s="2" t="s">
        <v>48</v>
      </c>
      <c r="D586" t="s">
        <v>471</v>
      </c>
      <c r="E586" t="s">
        <v>287</v>
      </c>
      <c r="F586">
        <v>399490.9</v>
      </c>
      <c r="G586">
        <v>351307.71</v>
      </c>
      <c r="H586">
        <v>286304.75</v>
      </c>
      <c r="I586">
        <v>49209.51</v>
      </c>
      <c r="J586">
        <v>258535.36</v>
      </c>
      <c r="K586">
        <v>338690.62</v>
      </c>
    </row>
    <row r="587" spans="2:11" x14ac:dyDescent="0.2">
      <c r="B587" t="s">
        <v>2</v>
      </c>
      <c r="C587" s="2" t="s">
        <v>49</v>
      </c>
      <c r="D587" t="s">
        <v>50</v>
      </c>
      <c r="E587" t="s">
        <v>287</v>
      </c>
      <c r="F587">
        <v>643441.64</v>
      </c>
      <c r="G587">
        <v>299328.84000000003</v>
      </c>
      <c r="H587">
        <v>224330.31</v>
      </c>
      <c r="I587">
        <v>227162.83</v>
      </c>
      <c r="J587">
        <v>201936.14</v>
      </c>
      <c r="K587">
        <v>211020.69</v>
      </c>
    </row>
    <row r="588" spans="2:11" x14ac:dyDescent="0.2">
      <c r="B588" t="s">
        <v>2</v>
      </c>
      <c r="C588" s="2" t="s">
        <v>51</v>
      </c>
      <c r="D588" t="s">
        <v>52</v>
      </c>
      <c r="E588" t="s">
        <v>287</v>
      </c>
      <c r="F588">
        <v>1247290.1000000001</v>
      </c>
      <c r="G588">
        <v>721208.3</v>
      </c>
      <c r="H588">
        <v>182849.44</v>
      </c>
      <c r="I588">
        <v>241890.38</v>
      </c>
      <c r="J588">
        <v>1118187.53</v>
      </c>
      <c r="K588">
        <v>1160152.5900000001</v>
      </c>
    </row>
    <row r="589" spans="2:11" x14ac:dyDescent="0.2">
      <c r="B589" t="s">
        <v>2</v>
      </c>
      <c r="C589" s="2" t="s">
        <v>53</v>
      </c>
      <c r="D589" t="s">
        <v>54</v>
      </c>
      <c r="E589" t="s">
        <v>287</v>
      </c>
      <c r="F589">
        <v>142026.41</v>
      </c>
      <c r="G589">
        <v>131940.91</v>
      </c>
      <c r="H589">
        <v>136914.82999999999</v>
      </c>
      <c r="I589">
        <v>35408.86</v>
      </c>
      <c r="J589">
        <v>128310.04</v>
      </c>
      <c r="K589">
        <v>242287.29</v>
      </c>
    </row>
    <row r="590" spans="2:11" x14ac:dyDescent="0.2">
      <c r="B590" t="s">
        <v>2</v>
      </c>
      <c r="C590" s="2" t="s">
        <v>124</v>
      </c>
      <c r="D590" t="s">
        <v>122</v>
      </c>
      <c r="E590" t="s">
        <v>286</v>
      </c>
      <c r="F590">
        <v>28855.74</v>
      </c>
      <c r="G590">
        <v>85911.86</v>
      </c>
      <c r="H590">
        <v>0</v>
      </c>
      <c r="I590" t="s">
        <v>121</v>
      </c>
      <c r="J590">
        <v>51816.35</v>
      </c>
      <c r="K590">
        <v>115028.79</v>
      </c>
    </row>
    <row r="591" spans="2:11" x14ac:dyDescent="0.2">
      <c r="B591" t="s">
        <v>2</v>
      </c>
      <c r="C591" s="2" t="s">
        <v>55</v>
      </c>
      <c r="D591" t="s">
        <v>56</v>
      </c>
      <c r="E591" t="s">
        <v>287</v>
      </c>
      <c r="F591">
        <v>294635.86</v>
      </c>
      <c r="G591">
        <v>331273.14</v>
      </c>
      <c r="H591">
        <v>198318.37</v>
      </c>
      <c r="I591">
        <v>472519.91</v>
      </c>
      <c r="J591">
        <v>381545.47</v>
      </c>
      <c r="K591">
        <v>469654.59</v>
      </c>
    </row>
    <row r="592" spans="2:11" x14ac:dyDescent="0.2">
      <c r="B592" t="s">
        <v>2</v>
      </c>
      <c r="C592" s="2" t="s">
        <v>57</v>
      </c>
      <c r="D592" t="s">
        <v>58</v>
      </c>
      <c r="E592" t="s">
        <v>287</v>
      </c>
      <c r="F592">
        <v>411336.4</v>
      </c>
      <c r="G592">
        <v>297705.09000000003</v>
      </c>
      <c r="H592">
        <v>422097.08</v>
      </c>
      <c r="I592">
        <v>54780.160000000003</v>
      </c>
      <c r="J592">
        <v>489380.43</v>
      </c>
      <c r="K592">
        <v>581563.56999999995</v>
      </c>
    </row>
    <row r="593" spans="2:11" x14ac:dyDescent="0.2">
      <c r="B593" t="s">
        <v>2</v>
      </c>
      <c r="C593" s="2" t="s">
        <v>59</v>
      </c>
      <c r="D593" t="s">
        <v>60</v>
      </c>
      <c r="E593" t="s">
        <v>287</v>
      </c>
      <c r="F593">
        <v>135950.15</v>
      </c>
      <c r="G593">
        <v>123227.17</v>
      </c>
      <c r="H593">
        <v>146037.54</v>
      </c>
      <c r="I593">
        <v>11088.93</v>
      </c>
      <c r="J593">
        <v>144344.04999999999</v>
      </c>
      <c r="K593">
        <v>194360.07</v>
      </c>
    </row>
    <row r="594" spans="2:11" x14ac:dyDescent="0.2">
      <c r="B594" t="s">
        <v>2</v>
      </c>
      <c r="C594" s="2" t="s">
        <v>231</v>
      </c>
      <c r="D594" t="s">
        <v>232</v>
      </c>
      <c r="E594" t="s">
        <v>286</v>
      </c>
      <c r="F594">
        <v>1694947.23</v>
      </c>
      <c r="G594">
        <v>1141427.6599999999</v>
      </c>
      <c r="H594">
        <v>967166.2</v>
      </c>
      <c r="I594">
        <v>4712.8900000000003</v>
      </c>
      <c r="J594">
        <v>1535203.51</v>
      </c>
      <c r="K594">
        <v>1296124.71</v>
      </c>
    </row>
    <row r="595" spans="2:11" x14ac:dyDescent="0.2">
      <c r="B595" t="s">
        <v>2</v>
      </c>
      <c r="C595" s="2" t="s">
        <v>61</v>
      </c>
      <c r="D595" t="s">
        <v>62</v>
      </c>
      <c r="E595" t="s">
        <v>287</v>
      </c>
      <c r="F595">
        <v>128173.45</v>
      </c>
      <c r="G595">
        <v>96988.76</v>
      </c>
      <c r="H595">
        <v>9275.65</v>
      </c>
      <c r="I595" t="s">
        <v>121</v>
      </c>
      <c r="J595">
        <v>173961.55</v>
      </c>
      <c r="K595">
        <v>258968.42</v>
      </c>
    </row>
    <row r="596" spans="2:11" x14ac:dyDescent="0.2">
      <c r="B596" t="s">
        <v>2</v>
      </c>
      <c r="C596" s="2" t="s">
        <v>233</v>
      </c>
      <c r="D596" t="s">
        <v>234</v>
      </c>
      <c r="E596" t="s">
        <v>288</v>
      </c>
      <c r="F596" t="s">
        <v>121</v>
      </c>
      <c r="G596" t="s">
        <v>121</v>
      </c>
      <c r="H596" t="s">
        <v>121</v>
      </c>
      <c r="I596" t="s">
        <v>121</v>
      </c>
      <c r="J596" t="s">
        <v>121</v>
      </c>
      <c r="K596" t="s">
        <v>121</v>
      </c>
    </row>
    <row r="597" spans="2:11" x14ac:dyDescent="0.2">
      <c r="B597" t="s">
        <v>2</v>
      </c>
      <c r="C597" s="2" t="s">
        <v>63</v>
      </c>
      <c r="D597" t="s">
        <v>64</v>
      </c>
      <c r="E597" t="s">
        <v>287</v>
      </c>
      <c r="F597">
        <v>254903.5</v>
      </c>
      <c r="G597">
        <v>200135.18</v>
      </c>
      <c r="H597">
        <v>189177.79</v>
      </c>
      <c r="I597">
        <v>764.63</v>
      </c>
      <c r="J597">
        <v>181975.04000000001</v>
      </c>
      <c r="K597">
        <v>166683.01</v>
      </c>
    </row>
    <row r="598" spans="2:11" x14ac:dyDescent="0.2">
      <c r="B598" t="s">
        <v>2</v>
      </c>
      <c r="C598" s="2" t="s">
        <v>65</v>
      </c>
      <c r="D598" t="s">
        <v>66</v>
      </c>
      <c r="E598" t="s">
        <v>287</v>
      </c>
      <c r="F598">
        <v>409623.14</v>
      </c>
      <c r="G598">
        <v>310461</v>
      </c>
      <c r="H598">
        <v>513389.16</v>
      </c>
      <c r="I598">
        <v>1103218.73</v>
      </c>
      <c r="J598">
        <v>542077.06000000006</v>
      </c>
      <c r="K598">
        <v>1332927.5</v>
      </c>
    </row>
    <row r="599" spans="2:11" x14ac:dyDescent="0.2">
      <c r="B599" t="s">
        <v>2</v>
      </c>
      <c r="C599" s="2" t="s">
        <v>67</v>
      </c>
      <c r="D599" t="s">
        <v>68</v>
      </c>
      <c r="E599" t="s">
        <v>287</v>
      </c>
      <c r="F599">
        <v>283206.75</v>
      </c>
      <c r="G599">
        <v>314426.95</v>
      </c>
      <c r="H599">
        <v>291446.2</v>
      </c>
      <c r="I599">
        <v>172574.74</v>
      </c>
      <c r="J599">
        <v>273923.19</v>
      </c>
      <c r="K599">
        <v>309564.98</v>
      </c>
    </row>
    <row r="600" spans="2:11" x14ac:dyDescent="0.2">
      <c r="B600" t="s">
        <v>2</v>
      </c>
      <c r="C600" s="2" t="s">
        <v>69</v>
      </c>
      <c r="D600" t="s">
        <v>70</v>
      </c>
      <c r="E600" t="s">
        <v>287</v>
      </c>
      <c r="F600">
        <v>610780</v>
      </c>
      <c r="G600">
        <v>470403.48</v>
      </c>
      <c r="H600">
        <v>453119.65</v>
      </c>
      <c r="I600">
        <v>15840.81</v>
      </c>
      <c r="J600">
        <v>286779.43</v>
      </c>
      <c r="K600">
        <v>254823.45</v>
      </c>
    </row>
    <row r="601" spans="2:11" x14ac:dyDescent="0.2">
      <c r="B601" t="s">
        <v>2</v>
      </c>
      <c r="C601" s="2" t="s">
        <v>71</v>
      </c>
      <c r="D601" t="s">
        <v>72</v>
      </c>
      <c r="E601" t="s">
        <v>287</v>
      </c>
      <c r="F601">
        <v>634069.63</v>
      </c>
      <c r="G601">
        <v>463791.05</v>
      </c>
      <c r="H601">
        <v>494380.61</v>
      </c>
      <c r="I601">
        <v>293187.34999999998</v>
      </c>
      <c r="J601">
        <v>583440.55000000005</v>
      </c>
      <c r="K601">
        <v>491037.73</v>
      </c>
    </row>
    <row r="602" spans="2:11" x14ac:dyDescent="0.2">
      <c r="B602" t="s">
        <v>2</v>
      </c>
      <c r="C602" s="2" t="s">
        <v>73</v>
      </c>
      <c r="D602" t="s">
        <v>430</v>
      </c>
      <c r="E602" t="s">
        <v>287</v>
      </c>
      <c r="F602">
        <v>336858.32</v>
      </c>
      <c r="G602">
        <v>541950.23</v>
      </c>
      <c r="H602">
        <v>968522.38</v>
      </c>
      <c r="I602">
        <v>55558.74</v>
      </c>
      <c r="J602">
        <v>1999761.91</v>
      </c>
      <c r="K602">
        <v>1724771.68</v>
      </c>
    </row>
    <row r="603" spans="2:11" x14ac:dyDescent="0.2">
      <c r="B603" t="s">
        <v>2</v>
      </c>
      <c r="C603" s="2" t="s">
        <v>74</v>
      </c>
      <c r="D603" t="s">
        <v>358</v>
      </c>
      <c r="E603" t="s">
        <v>287</v>
      </c>
      <c r="F603">
        <v>180537.09</v>
      </c>
      <c r="G603">
        <v>123483.29</v>
      </c>
      <c r="H603">
        <v>179165.77</v>
      </c>
      <c r="I603">
        <v>26419.42</v>
      </c>
      <c r="J603">
        <v>346542.81</v>
      </c>
      <c r="K603">
        <v>496012.05</v>
      </c>
    </row>
    <row r="604" spans="2:11" x14ac:dyDescent="0.2">
      <c r="B604" t="s">
        <v>2</v>
      </c>
      <c r="C604" s="2" t="s">
        <v>75</v>
      </c>
      <c r="D604" t="s">
        <v>359</v>
      </c>
      <c r="E604" t="s">
        <v>287</v>
      </c>
      <c r="F604">
        <v>362572.64</v>
      </c>
      <c r="G604">
        <v>309249.90000000002</v>
      </c>
      <c r="H604">
        <v>293981.40000000002</v>
      </c>
      <c r="I604">
        <v>21289.14</v>
      </c>
      <c r="J604">
        <v>294910.05</v>
      </c>
      <c r="K604">
        <v>300270.57</v>
      </c>
    </row>
    <row r="605" spans="2:11" x14ac:dyDescent="0.2">
      <c r="B605" t="s">
        <v>2</v>
      </c>
      <c r="C605" s="2" t="s">
        <v>235</v>
      </c>
      <c r="D605" t="s">
        <v>236</v>
      </c>
      <c r="E605" t="s">
        <v>286</v>
      </c>
      <c r="F605">
        <v>384616.34</v>
      </c>
      <c r="G605">
        <v>308470.48</v>
      </c>
      <c r="H605">
        <v>311831.58</v>
      </c>
      <c r="I605" t="s">
        <v>121</v>
      </c>
      <c r="J605">
        <v>313050.95</v>
      </c>
      <c r="K605">
        <v>259106.18</v>
      </c>
    </row>
    <row r="606" spans="2:11" x14ac:dyDescent="0.2">
      <c r="B606" t="s">
        <v>2</v>
      </c>
      <c r="C606" s="2" t="s">
        <v>77</v>
      </c>
      <c r="D606" t="s">
        <v>78</v>
      </c>
      <c r="E606" t="s">
        <v>287</v>
      </c>
      <c r="F606">
        <v>534138.63</v>
      </c>
      <c r="G606">
        <v>550432.57999999996</v>
      </c>
      <c r="H606">
        <v>521086.53</v>
      </c>
      <c r="I606">
        <v>372119.3</v>
      </c>
      <c r="J606">
        <v>1063998.1100000001</v>
      </c>
      <c r="K606">
        <v>649571.91</v>
      </c>
    </row>
    <row r="607" spans="2:11" x14ac:dyDescent="0.2">
      <c r="B607" t="s">
        <v>2</v>
      </c>
      <c r="C607" s="2" t="s">
        <v>79</v>
      </c>
      <c r="D607" t="s">
        <v>80</v>
      </c>
      <c r="E607" t="s">
        <v>287</v>
      </c>
      <c r="F607">
        <v>6998.36</v>
      </c>
      <c r="G607">
        <v>1442.39</v>
      </c>
      <c r="H607">
        <v>5382.72</v>
      </c>
      <c r="I607">
        <v>5484.47</v>
      </c>
      <c r="J607">
        <v>3411.68</v>
      </c>
      <c r="K607">
        <v>8088.22</v>
      </c>
    </row>
    <row r="608" spans="2:11" x14ac:dyDescent="0.2">
      <c r="B608" t="s">
        <v>2</v>
      </c>
      <c r="C608" s="2" t="s">
        <v>237</v>
      </c>
      <c r="D608" t="s">
        <v>238</v>
      </c>
      <c r="E608" t="s">
        <v>288</v>
      </c>
      <c r="F608" t="s">
        <v>121</v>
      </c>
      <c r="G608" t="s">
        <v>121</v>
      </c>
      <c r="H608" t="s">
        <v>121</v>
      </c>
      <c r="I608" t="s">
        <v>121</v>
      </c>
      <c r="J608" t="s">
        <v>121</v>
      </c>
      <c r="K608" t="s">
        <v>121</v>
      </c>
    </row>
    <row r="609" spans="2:11" x14ac:dyDescent="0.2">
      <c r="B609" t="s">
        <v>2</v>
      </c>
      <c r="C609" s="2" t="s">
        <v>261</v>
      </c>
      <c r="D609" t="s">
        <v>262</v>
      </c>
      <c r="E609" t="s">
        <v>288</v>
      </c>
      <c r="F609" t="s">
        <v>121</v>
      </c>
      <c r="G609" t="s">
        <v>121</v>
      </c>
      <c r="H609" t="s">
        <v>121</v>
      </c>
      <c r="I609" t="s">
        <v>121</v>
      </c>
      <c r="J609" t="s">
        <v>121</v>
      </c>
      <c r="K609" t="s">
        <v>121</v>
      </c>
    </row>
    <row r="610" spans="2:11" x14ac:dyDescent="0.2">
      <c r="B610" t="s">
        <v>2</v>
      </c>
      <c r="C610" s="2" t="s">
        <v>274</v>
      </c>
      <c r="D610" t="s">
        <v>275</v>
      </c>
      <c r="E610" t="s">
        <v>288</v>
      </c>
      <c r="F610" t="s">
        <v>121</v>
      </c>
      <c r="G610" t="s">
        <v>121</v>
      </c>
      <c r="H610" t="s">
        <v>121</v>
      </c>
      <c r="I610" t="s">
        <v>121</v>
      </c>
      <c r="J610" t="s">
        <v>121</v>
      </c>
      <c r="K610" t="s">
        <v>121</v>
      </c>
    </row>
    <row r="611" spans="2:11" x14ac:dyDescent="0.2">
      <c r="B611" t="s">
        <v>2</v>
      </c>
      <c r="C611" s="2" t="s">
        <v>239</v>
      </c>
      <c r="D611" t="s">
        <v>240</v>
      </c>
      <c r="E611" t="s">
        <v>288</v>
      </c>
      <c r="F611" t="s">
        <v>121</v>
      </c>
      <c r="G611" t="s">
        <v>121</v>
      </c>
      <c r="H611" t="s">
        <v>121</v>
      </c>
      <c r="I611" t="s">
        <v>121</v>
      </c>
      <c r="J611" t="s">
        <v>121</v>
      </c>
      <c r="K611" t="s">
        <v>121</v>
      </c>
    </row>
    <row r="612" spans="2:11" x14ac:dyDescent="0.2">
      <c r="B612" t="s">
        <v>2</v>
      </c>
      <c r="C612" s="2" t="s">
        <v>241</v>
      </c>
      <c r="D612" t="s">
        <v>242</v>
      </c>
      <c r="E612" t="s">
        <v>288</v>
      </c>
      <c r="F612" t="s">
        <v>121</v>
      </c>
      <c r="G612" t="s">
        <v>121</v>
      </c>
      <c r="H612" t="s">
        <v>121</v>
      </c>
      <c r="I612" t="s">
        <v>121</v>
      </c>
      <c r="J612" t="s">
        <v>121</v>
      </c>
      <c r="K612" t="s">
        <v>121</v>
      </c>
    </row>
    <row r="613" spans="2:11" x14ac:dyDescent="0.2">
      <c r="B613" t="s">
        <v>2</v>
      </c>
      <c r="C613" s="2" t="s">
        <v>243</v>
      </c>
      <c r="D613" t="s">
        <v>244</v>
      </c>
      <c r="E613" t="s">
        <v>286</v>
      </c>
      <c r="F613">
        <v>107972.77</v>
      </c>
      <c r="G613">
        <v>107972.77</v>
      </c>
      <c r="H613">
        <v>87078.95</v>
      </c>
      <c r="I613">
        <v>6049.25</v>
      </c>
      <c r="J613">
        <v>88397.19</v>
      </c>
      <c r="K613">
        <v>69276.289999999994</v>
      </c>
    </row>
    <row r="614" spans="2:11" x14ac:dyDescent="0.2">
      <c r="B614" t="s">
        <v>2</v>
      </c>
      <c r="C614" s="2" t="s">
        <v>276</v>
      </c>
      <c r="D614" t="s">
        <v>277</v>
      </c>
      <c r="E614" t="s">
        <v>288</v>
      </c>
      <c r="F614" t="s">
        <v>121</v>
      </c>
      <c r="G614" t="s">
        <v>121</v>
      </c>
      <c r="H614" t="s">
        <v>121</v>
      </c>
      <c r="I614" t="s">
        <v>121</v>
      </c>
      <c r="J614" t="s">
        <v>121</v>
      </c>
      <c r="K614" t="s">
        <v>121</v>
      </c>
    </row>
    <row r="615" spans="2:11" x14ac:dyDescent="0.2">
      <c r="B615" t="s">
        <v>2</v>
      </c>
      <c r="C615" s="2" t="s">
        <v>278</v>
      </c>
      <c r="D615" t="s">
        <v>279</v>
      </c>
      <c r="E615" t="s">
        <v>286</v>
      </c>
      <c r="F615" t="s">
        <v>121</v>
      </c>
      <c r="G615" t="s">
        <v>121</v>
      </c>
      <c r="H615" t="s">
        <v>121</v>
      </c>
      <c r="I615" t="s">
        <v>121</v>
      </c>
      <c r="J615" t="s">
        <v>121</v>
      </c>
      <c r="K615" t="s">
        <v>121</v>
      </c>
    </row>
    <row r="616" spans="2:11" x14ac:dyDescent="0.2">
      <c r="B616" t="s">
        <v>2</v>
      </c>
      <c r="C616" s="2" t="s">
        <v>245</v>
      </c>
      <c r="D616" t="s">
        <v>246</v>
      </c>
      <c r="E616" t="s">
        <v>286</v>
      </c>
      <c r="F616" t="s">
        <v>121</v>
      </c>
      <c r="G616" t="s">
        <v>121</v>
      </c>
      <c r="H616" t="s">
        <v>121</v>
      </c>
      <c r="I616" t="s">
        <v>121</v>
      </c>
      <c r="J616" t="s">
        <v>121</v>
      </c>
      <c r="K616" t="s">
        <v>121</v>
      </c>
    </row>
    <row r="617" spans="2:11" x14ac:dyDescent="0.2">
      <c r="B617" t="s">
        <v>2</v>
      </c>
      <c r="C617" s="2" t="s">
        <v>247</v>
      </c>
      <c r="D617" t="s">
        <v>248</v>
      </c>
      <c r="E617" t="s">
        <v>288</v>
      </c>
      <c r="F617" t="s">
        <v>121</v>
      </c>
      <c r="G617" t="s">
        <v>121</v>
      </c>
      <c r="H617" t="s">
        <v>121</v>
      </c>
      <c r="I617" t="s">
        <v>121</v>
      </c>
      <c r="J617" t="s">
        <v>121</v>
      </c>
      <c r="K617" t="s">
        <v>121</v>
      </c>
    </row>
    <row r="618" spans="2:11" x14ac:dyDescent="0.2">
      <c r="B618" t="s">
        <v>2</v>
      </c>
      <c r="C618" s="2" t="s">
        <v>280</v>
      </c>
      <c r="D618" t="s">
        <v>281</v>
      </c>
      <c r="E618" t="s">
        <v>288</v>
      </c>
      <c r="F618" t="s">
        <v>121</v>
      </c>
      <c r="G618" t="s">
        <v>121</v>
      </c>
      <c r="H618" t="s">
        <v>121</v>
      </c>
      <c r="I618" t="s">
        <v>121</v>
      </c>
      <c r="J618" t="s">
        <v>121</v>
      </c>
      <c r="K618" t="s">
        <v>121</v>
      </c>
    </row>
    <row r="619" spans="2:11" x14ac:dyDescent="0.2">
      <c r="B619" t="s">
        <v>2</v>
      </c>
      <c r="C619" s="2" t="s">
        <v>282</v>
      </c>
      <c r="D619" t="s">
        <v>283</v>
      </c>
      <c r="E619" t="s">
        <v>288</v>
      </c>
      <c r="F619" t="s">
        <v>121</v>
      </c>
      <c r="G619" t="s">
        <v>121</v>
      </c>
      <c r="H619" t="s">
        <v>121</v>
      </c>
      <c r="I619" t="s">
        <v>121</v>
      </c>
      <c r="J619" t="s">
        <v>121</v>
      </c>
      <c r="K619" t="s">
        <v>121</v>
      </c>
    </row>
    <row r="620" spans="2:11" x14ac:dyDescent="0.2">
      <c r="B620" t="s">
        <v>2</v>
      </c>
      <c r="C620" s="2" t="s">
        <v>81</v>
      </c>
      <c r="D620" t="s">
        <v>386</v>
      </c>
      <c r="E620" t="s">
        <v>288</v>
      </c>
      <c r="F620" t="s">
        <v>121</v>
      </c>
      <c r="G620" t="s">
        <v>121</v>
      </c>
      <c r="H620" t="s">
        <v>121</v>
      </c>
      <c r="I620" t="s">
        <v>121</v>
      </c>
      <c r="J620" t="s">
        <v>121</v>
      </c>
      <c r="K620" t="s">
        <v>121</v>
      </c>
    </row>
    <row r="621" spans="2:11" x14ac:dyDescent="0.2">
      <c r="B621" t="s">
        <v>2</v>
      </c>
      <c r="C621" s="2" t="s">
        <v>82</v>
      </c>
      <c r="D621" t="s">
        <v>83</v>
      </c>
      <c r="E621" t="s">
        <v>287</v>
      </c>
      <c r="F621">
        <v>11152.83</v>
      </c>
      <c r="G621">
        <v>0</v>
      </c>
      <c r="H621">
        <v>263091.59999999998</v>
      </c>
      <c r="I621">
        <v>145884.98000000001</v>
      </c>
      <c r="J621">
        <v>374457.03</v>
      </c>
      <c r="K621">
        <v>423254.1</v>
      </c>
    </row>
    <row r="622" spans="2:11" x14ac:dyDescent="0.2">
      <c r="B622" t="s">
        <v>2</v>
      </c>
      <c r="C622" s="2" t="s">
        <v>84</v>
      </c>
      <c r="D622" t="s">
        <v>383</v>
      </c>
      <c r="E622" t="s">
        <v>286</v>
      </c>
      <c r="F622">
        <v>1810.78</v>
      </c>
      <c r="G622">
        <v>0</v>
      </c>
      <c r="H622">
        <v>37985.050000000003</v>
      </c>
      <c r="I622">
        <v>214.88</v>
      </c>
      <c r="J622">
        <v>60362.58</v>
      </c>
      <c r="K622">
        <v>72461.740000000005</v>
      </c>
    </row>
    <row r="623" spans="2:11" x14ac:dyDescent="0.2">
      <c r="B623" t="s">
        <v>2</v>
      </c>
      <c r="C623" s="2" t="s">
        <v>284</v>
      </c>
      <c r="D623" t="s">
        <v>412</v>
      </c>
      <c r="E623" t="s">
        <v>286</v>
      </c>
      <c r="F623">
        <v>24353.57</v>
      </c>
      <c r="G623">
        <v>17448.919999999998</v>
      </c>
      <c r="H623">
        <v>59944.959999999999</v>
      </c>
      <c r="I623">
        <v>1361.53</v>
      </c>
      <c r="J623">
        <v>4179.68</v>
      </c>
      <c r="K623">
        <v>6070.18</v>
      </c>
    </row>
    <row r="624" spans="2:11" x14ac:dyDescent="0.2">
      <c r="B624" t="s">
        <v>2</v>
      </c>
      <c r="C624" s="2" t="s">
        <v>85</v>
      </c>
      <c r="D624" t="s">
        <v>384</v>
      </c>
      <c r="E624" t="s">
        <v>287</v>
      </c>
      <c r="F624">
        <v>110716.83</v>
      </c>
      <c r="G624">
        <v>107574.3</v>
      </c>
      <c r="H624">
        <v>100509.49</v>
      </c>
      <c r="I624">
        <v>86044.7</v>
      </c>
      <c r="J624">
        <v>113317.53</v>
      </c>
      <c r="K624">
        <v>129584.44</v>
      </c>
    </row>
    <row r="625" spans="2:11" x14ac:dyDescent="0.2">
      <c r="B625" t="s">
        <v>3</v>
      </c>
      <c r="C625" s="2" t="s">
        <v>86</v>
      </c>
      <c r="D625" t="s">
        <v>87</v>
      </c>
      <c r="E625" t="s">
        <v>287</v>
      </c>
      <c r="F625">
        <v>143552.79999999999</v>
      </c>
      <c r="G625">
        <v>87904.91</v>
      </c>
      <c r="H625">
        <v>82571.039999999994</v>
      </c>
      <c r="I625">
        <v>155764.10999999999</v>
      </c>
      <c r="J625">
        <v>123453.53</v>
      </c>
      <c r="K625">
        <v>95524.07</v>
      </c>
    </row>
    <row r="626" spans="2:11" x14ac:dyDescent="0.2">
      <c r="B626" t="s">
        <v>3</v>
      </c>
      <c r="C626" s="2" t="s">
        <v>88</v>
      </c>
      <c r="D626" t="s">
        <v>502</v>
      </c>
      <c r="E626" t="s">
        <v>286</v>
      </c>
      <c r="F626">
        <v>235423.24</v>
      </c>
      <c r="G626">
        <v>27533.05</v>
      </c>
      <c r="H626">
        <v>188811.96</v>
      </c>
      <c r="I626">
        <v>325589.95</v>
      </c>
      <c r="J626">
        <v>164949.09</v>
      </c>
      <c r="K626">
        <v>153591.01999999999</v>
      </c>
    </row>
    <row r="627" spans="2:11" x14ac:dyDescent="0.2">
      <c r="B627" t="s">
        <v>3</v>
      </c>
      <c r="C627" s="2" t="s">
        <v>89</v>
      </c>
      <c r="D627" t="s">
        <v>90</v>
      </c>
      <c r="E627" t="s">
        <v>287</v>
      </c>
      <c r="F627">
        <v>298439.09999999998</v>
      </c>
      <c r="G627">
        <v>151965.82999999999</v>
      </c>
      <c r="H627">
        <v>2133552.4300000002</v>
      </c>
      <c r="I627">
        <v>592885.91</v>
      </c>
      <c r="J627">
        <v>423328.86</v>
      </c>
      <c r="K627">
        <v>451528.18</v>
      </c>
    </row>
    <row r="628" spans="2:11" x14ac:dyDescent="0.2">
      <c r="B628" t="s">
        <v>3</v>
      </c>
      <c r="C628" s="2" t="s">
        <v>91</v>
      </c>
      <c r="D628" t="s">
        <v>92</v>
      </c>
      <c r="E628" t="s">
        <v>287</v>
      </c>
      <c r="F628">
        <v>137449.07999999999</v>
      </c>
      <c r="G628">
        <v>88820.39</v>
      </c>
      <c r="H628">
        <v>86307.03</v>
      </c>
      <c r="I628">
        <v>4936.3999999999996</v>
      </c>
      <c r="J628">
        <v>60594.5</v>
      </c>
      <c r="K628">
        <v>83774.850000000006</v>
      </c>
    </row>
    <row r="629" spans="2:11" x14ac:dyDescent="0.2">
      <c r="B629" t="s">
        <v>3</v>
      </c>
      <c r="C629" s="2" t="s">
        <v>249</v>
      </c>
      <c r="D629" t="s">
        <v>372</v>
      </c>
      <c r="E629" t="s">
        <v>286</v>
      </c>
      <c r="F629" t="s">
        <v>121</v>
      </c>
      <c r="G629" t="s">
        <v>121</v>
      </c>
      <c r="H629" t="s">
        <v>121</v>
      </c>
      <c r="I629" t="s">
        <v>121</v>
      </c>
      <c r="J629" t="s">
        <v>121</v>
      </c>
      <c r="K629" t="s">
        <v>121</v>
      </c>
    </row>
    <row r="630" spans="2:11" x14ac:dyDescent="0.2">
      <c r="B630" t="s">
        <v>3</v>
      </c>
      <c r="C630" s="2" t="s">
        <v>93</v>
      </c>
      <c r="D630" t="s">
        <v>94</v>
      </c>
      <c r="E630" t="s">
        <v>287</v>
      </c>
      <c r="F630">
        <v>630215.46</v>
      </c>
      <c r="G630">
        <v>665898.26</v>
      </c>
      <c r="H630">
        <v>840176.96</v>
      </c>
      <c r="I630">
        <v>251479.6</v>
      </c>
      <c r="J630">
        <v>634975.67000000004</v>
      </c>
      <c r="K630">
        <v>714521.51</v>
      </c>
    </row>
    <row r="631" spans="2:11" x14ac:dyDescent="0.2">
      <c r="B631" t="s">
        <v>3</v>
      </c>
      <c r="C631" s="2" t="s">
        <v>95</v>
      </c>
      <c r="D631" t="s">
        <v>96</v>
      </c>
      <c r="E631" t="s">
        <v>287</v>
      </c>
      <c r="F631">
        <v>1003618.99</v>
      </c>
      <c r="G631">
        <v>1106909.26</v>
      </c>
      <c r="H631">
        <v>1049808.6000000001</v>
      </c>
      <c r="I631">
        <v>312018.8</v>
      </c>
      <c r="J631">
        <v>808072.19</v>
      </c>
      <c r="K631">
        <v>1049951.1100000001</v>
      </c>
    </row>
    <row r="632" spans="2:11" x14ac:dyDescent="0.2">
      <c r="B632" t="s">
        <v>3</v>
      </c>
      <c r="C632" s="2" t="s">
        <v>97</v>
      </c>
      <c r="D632" t="s">
        <v>373</v>
      </c>
      <c r="E632" t="s">
        <v>286</v>
      </c>
      <c r="F632" t="s">
        <v>121</v>
      </c>
      <c r="G632" t="s">
        <v>121</v>
      </c>
      <c r="H632" t="s">
        <v>121</v>
      </c>
      <c r="I632" t="s">
        <v>121</v>
      </c>
      <c r="J632" t="s">
        <v>121</v>
      </c>
      <c r="K632" t="s">
        <v>121</v>
      </c>
    </row>
    <row r="633" spans="2:11" x14ac:dyDescent="0.2">
      <c r="B633" t="s">
        <v>3</v>
      </c>
      <c r="C633" s="2" t="s">
        <v>250</v>
      </c>
      <c r="D633" t="s">
        <v>360</v>
      </c>
      <c r="E633" t="s">
        <v>286</v>
      </c>
      <c r="F633">
        <v>0</v>
      </c>
      <c r="G633">
        <v>90489.94</v>
      </c>
      <c r="H633">
        <v>141170.13</v>
      </c>
      <c r="I633">
        <v>392.44</v>
      </c>
      <c r="J633">
        <v>3659.24</v>
      </c>
      <c r="K633">
        <v>5225.41</v>
      </c>
    </row>
    <row r="634" spans="2:11" x14ac:dyDescent="0.2">
      <c r="B634" t="s">
        <v>3</v>
      </c>
      <c r="C634" s="2" t="s">
        <v>99</v>
      </c>
      <c r="D634" t="s">
        <v>100</v>
      </c>
      <c r="E634" t="s">
        <v>287</v>
      </c>
      <c r="F634">
        <v>267056.34999999998</v>
      </c>
      <c r="G634">
        <v>781221.98</v>
      </c>
      <c r="H634">
        <v>597303.82999999996</v>
      </c>
      <c r="I634">
        <v>322390.42</v>
      </c>
      <c r="J634">
        <v>518796.35</v>
      </c>
      <c r="K634">
        <v>483333.96</v>
      </c>
    </row>
    <row r="635" spans="2:11" x14ac:dyDescent="0.2">
      <c r="B635" t="s">
        <v>3</v>
      </c>
      <c r="C635" s="2" t="s">
        <v>101</v>
      </c>
      <c r="D635" t="s">
        <v>374</v>
      </c>
      <c r="E635" t="s">
        <v>287</v>
      </c>
      <c r="F635">
        <v>251780.06</v>
      </c>
      <c r="G635">
        <v>203791.98</v>
      </c>
      <c r="H635">
        <v>147747.10999999999</v>
      </c>
      <c r="I635">
        <v>0</v>
      </c>
      <c r="J635">
        <v>203864.53</v>
      </c>
      <c r="K635">
        <v>141552.95000000001</v>
      </c>
    </row>
    <row r="636" spans="2:11" x14ac:dyDescent="0.2">
      <c r="B636" t="s">
        <v>3</v>
      </c>
      <c r="C636" s="2" t="s">
        <v>102</v>
      </c>
      <c r="D636" t="s">
        <v>414</v>
      </c>
      <c r="E636" t="s">
        <v>286</v>
      </c>
      <c r="F636">
        <v>218800.25</v>
      </c>
      <c r="G636">
        <v>177619.65</v>
      </c>
      <c r="H636">
        <v>196248.94</v>
      </c>
      <c r="I636">
        <v>53380.15</v>
      </c>
      <c r="J636">
        <v>282807.87</v>
      </c>
      <c r="K636">
        <v>336782.14</v>
      </c>
    </row>
    <row r="637" spans="2:11" x14ac:dyDescent="0.2">
      <c r="B637" t="s">
        <v>3</v>
      </c>
      <c r="C637" s="2" t="s">
        <v>251</v>
      </c>
      <c r="D637" t="s">
        <v>375</v>
      </c>
      <c r="E637" t="s">
        <v>287</v>
      </c>
      <c r="F637">
        <v>376976.75</v>
      </c>
      <c r="G637">
        <v>287378.09999999998</v>
      </c>
      <c r="H637">
        <v>259732.38</v>
      </c>
      <c r="I637">
        <v>14373.67</v>
      </c>
      <c r="J637">
        <v>330773</v>
      </c>
      <c r="K637">
        <v>242536.22</v>
      </c>
    </row>
    <row r="638" spans="2:11" x14ac:dyDescent="0.2">
      <c r="B638" t="s">
        <v>3</v>
      </c>
      <c r="C638" s="2" t="s">
        <v>103</v>
      </c>
      <c r="D638" t="s">
        <v>104</v>
      </c>
      <c r="E638" t="s">
        <v>287</v>
      </c>
      <c r="F638">
        <v>170150.14</v>
      </c>
      <c r="G638">
        <v>141581.43</v>
      </c>
      <c r="H638">
        <v>113223.14</v>
      </c>
      <c r="I638">
        <v>12467.92</v>
      </c>
      <c r="J638">
        <v>100682.99</v>
      </c>
      <c r="K638">
        <v>77911.78</v>
      </c>
    </row>
    <row r="639" spans="2:11" x14ac:dyDescent="0.2">
      <c r="B639" t="s">
        <v>3</v>
      </c>
      <c r="C639" s="2" t="s">
        <v>252</v>
      </c>
      <c r="D639" t="s">
        <v>361</v>
      </c>
      <c r="E639" t="s">
        <v>286</v>
      </c>
      <c r="F639" t="s">
        <v>121</v>
      </c>
      <c r="G639" t="s">
        <v>121</v>
      </c>
      <c r="H639" t="s">
        <v>121</v>
      </c>
      <c r="I639" t="s">
        <v>121</v>
      </c>
      <c r="J639" t="s">
        <v>121</v>
      </c>
      <c r="K639" t="s">
        <v>121</v>
      </c>
    </row>
    <row r="640" spans="2:11" x14ac:dyDescent="0.2">
      <c r="B640" t="s">
        <v>3</v>
      </c>
      <c r="C640" s="2" t="s">
        <v>253</v>
      </c>
      <c r="D640" t="s">
        <v>376</v>
      </c>
      <c r="E640" t="s">
        <v>286</v>
      </c>
      <c r="F640">
        <v>120776.41</v>
      </c>
      <c r="G640">
        <v>119926.8</v>
      </c>
      <c r="H640">
        <v>266819.24</v>
      </c>
      <c r="I640">
        <v>1280973.4099999999</v>
      </c>
      <c r="J640">
        <v>453481.36</v>
      </c>
      <c r="K640">
        <v>433411.11</v>
      </c>
    </row>
    <row r="641" spans="2:11" x14ac:dyDescent="0.2">
      <c r="B641" t="s">
        <v>3</v>
      </c>
      <c r="C641" s="2" t="s">
        <v>105</v>
      </c>
      <c r="D641" t="s">
        <v>415</v>
      </c>
      <c r="E641" t="s">
        <v>287</v>
      </c>
      <c r="F641">
        <v>906846.59</v>
      </c>
      <c r="G641">
        <v>1120382.24</v>
      </c>
      <c r="H641">
        <v>1063647.3899999999</v>
      </c>
      <c r="I641">
        <v>526932.78</v>
      </c>
      <c r="J641">
        <v>1016489.42</v>
      </c>
      <c r="K641">
        <v>882187.28</v>
      </c>
    </row>
    <row r="642" spans="2:11" x14ac:dyDescent="0.2">
      <c r="B642" t="s">
        <v>3</v>
      </c>
      <c r="C642" s="2" t="s">
        <v>106</v>
      </c>
      <c r="D642" t="s">
        <v>107</v>
      </c>
      <c r="E642" t="s">
        <v>287</v>
      </c>
      <c r="F642">
        <v>563394.24</v>
      </c>
      <c r="G642">
        <v>354398.79</v>
      </c>
      <c r="H642">
        <v>406518.09</v>
      </c>
      <c r="I642">
        <v>222863.1</v>
      </c>
      <c r="J642">
        <v>586411.94999999995</v>
      </c>
      <c r="K642">
        <v>238499.83</v>
      </c>
    </row>
    <row r="643" spans="2:11" x14ac:dyDescent="0.2">
      <c r="B643" t="s">
        <v>3</v>
      </c>
      <c r="C643" s="2" t="s">
        <v>108</v>
      </c>
      <c r="D643" t="s">
        <v>503</v>
      </c>
      <c r="E643" t="s">
        <v>287</v>
      </c>
      <c r="F643">
        <v>97523.28</v>
      </c>
      <c r="G643">
        <v>133694.35</v>
      </c>
      <c r="H643">
        <v>88544.46</v>
      </c>
      <c r="I643">
        <v>70109.820000000007</v>
      </c>
      <c r="J643">
        <v>73393.94</v>
      </c>
      <c r="K643">
        <v>48612.17</v>
      </c>
    </row>
    <row r="644" spans="2:11" x14ac:dyDescent="0.2">
      <c r="B644" t="s">
        <v>3</v>
      </c>
      <c r="C644" s="2" t="s">
        <v>263</v>
      </c>
      <c r="D644" t="s">
        <v>385</v>
      </c>
      <c r="E644" t="s">
        <v>286</v>
      </c>
      <c r="F644">
        <v>45842.12</v>
      </c>
      <c r="G644">
        <v>136873.12</v>
      </c>
      <c r="H644">
        <v>51797.35</v>
      </c>
      <c r="I644">
        <v>201178.03</v>
      </c>
      <c r="J644">
        <v>194329.53</v>
      </c>
      <c r="K644">
        <v>90070.68</v>
      </c>
    </row>
    <row r="645" spans="2:11" x14ac:dyDescent="0.2">
      <c r="B645" t="s">
        <v>3</v>
      </c>
      <c r="C645" s="2" t="s">
        <v>254</v>
      </c>
      <c r="D645" t="s">
        <v>255</v>
      </c>
      <c r="E645" t="s">
        <v>288</v>
      </c>
      <c r="F645" t="s">
        <v>121</v>
      </c>
      <c r="G645" t="s">
        <v>121</v>
      </c>
      <c r="H645" t="s">
        <v>121</v>
      </c>
      <c r="I645" t="s">
        <v>121</v>
      </c>
      <c r="J645" t="s">
        <v>121</v>
      </c>
      <c r="K645" t="s">
        <v>121</v>
      </c>
    </row>
    <row r="646" spans="2:11" x14ac:dyDescent="0.2">
      <c r="B646" t="s">
        <v>3</v>
      </c>
      <c r="C646" s="2" t="s">
        <v>256</v>
      </c>
      <c r="D646" t="s">
        <v>362</v>
      </c>
      <c r="E646" t="s">
        <v>286</v>
      </c>
      <c r="F646">
        <v>74736.210000000006</v>
      </c>
      <c r="G646">
        <v>68420.960000000006</v>
      </c>
      <c r="H646">
        <v>96875.3</v>
      </c>
      <c r="I646">
        <v>225.78</v>
      </c>
      <c r="J646">
        <v>5271.86</v>
      </c>
      <c r="K646">
        <v>8682.41</v>
      </c>
    </row>
    <row r="647" spans="2:11" x14ac:dyDescent="0.2">
      <c r="B647" t="s">
        <v>3</v>
      </c>
      <c r="C647" s="2" t="s">
        <v>257</v>
      </c>
      <c r="D647" t="s">
        <v>377</v>
      </c>
      <c r="E647" t="s">
        <v>286</v>
      </c>
      <c r="F647" t="s">
        <v>121</v>
      </c>
      <c r="G647" t="s">
        <v>121</v>
      </c>
      <c r="H647" t="s">
        <v>121</v>
      </c>
      <c r="I647" t="s">
        <v>121</v>
      </c>
      <c r="J647" t="s">
        <v>121</v>
      </c>
      <c r="K647" t="s">
        <v>121</v>
      </c>
    </row>
    <row r="648" spans="2:11" x14ac:dyDescent="0.2">
      <c r="B648" t="s">
        <v>3</v>
      </c>
      <c r="C648" s="2" t="s">
        <v>258</v>
      </c>
      <c r="D648" t="s">
        <v>363</v>
      </c>
      <c r="E648" t="s">
        <v>286</v>
      </c>
      <c r="F648">
        <v>83979.28</v>
      </c>
      <c r="G648">
        <v>87709.77</v>
      </c>
      <c r="H648">
        <v>117572.46</v>
      </c>
      <c r="I648">
        <v>2961.63</v>
      </c>
      <c r="J648">
        <v>62988.59</v>
      </c>
      <c r="K648">
        <v>35614.15</v>
      </c>
    </row>
    <row r="649" spans="2:11" x14ac:dyDescent="0.2">
      <c r="B649" t="s">
        <v>3</v>
      </c>
      <c r="C649" s="2" t="s">
        <v>109</v>
      </c>
      <c r="D649" t="s">
        <v>110</v>
      </c>
      <c r="E649" t="s">
        <v>288</v>
      </c>
      <c r="F649" t="s">
        <v>121</v>
      </c>
      <c r="G649" t="s">
        <v>121</v>
      </c>
      <c r="H649" t="s">
        <v>121</v>
      </c>
      <c r="I649" t="s">
        <v>121</v>
      </c>
      <c r="J649" t="s">
        <v>121</v>
      </c>
      <c r="K649" t="s">
        <v>121</v>
      </c>
    </row>
    <row r="650" spans="2:11" x14ac:dyDescent="0.2">
      <c r="B650" t="s">
        <v>3</v>
      </c>
      <c r="C650" s="2" t="s">
        <v>472</v>
      </c>
      <c r="D650" t="s">
        <v>473</v>
      </c>
      <c r="E650" t="s">
        <v>287</v>
      </c>
      <c r="F650" t="s">
        <v>121</v>
      </c>
      <c r="G650" t="s">
        <v>121</v>
      </c>
      <c r="H650" t="s">
        <v>121</v>
      </c>
      <c r="I650" t="s">
        <v>121</v>
      </c>
      <c r="J650" t="s">
        <v>121</v>
      </c>
      <c r="K650" t="s">
        <v>121</v>
      </c>
    </row>
    <row r="651" spans="2:11" x14ac:dyDescent="0.2">
      <c r="B651" t="s">
        <v>3</v>
      </c>
      <c r="C651" s="2" t="s">
        <v>474</v>
      </c>
      <c r="D651" t="s">
        <v>475</v>
      </c>
      <c r="E651" t="s">
        <v>287</v>
      </c>
      <c r="F651" t="s">
        <v>121</v>
      </c>
      <c r="G651" t="s">
        <v>121</v>
      </c>
      <c r="H651" t="s">
        <v>121</v>
      </c>
      <c r="I651" t="s">
        <v>121</v>
      </c>
      <c r="J651" t="s">
        <v>121</v>
      </c>
      <c r="K651" t="s">
        <v>121</v>
      </c>
    </row>
    <row r="652" spans="2:11" x14ac:dyDescent="0.2">
      <c r="B652" t="s">
        <v>3</v>
      </c>
      <c r="C652" s="2" t="s">
        <v>111</v>
      </c>
      <c r="D652" t="s">
        <v>112</v>
      </c>
      <c r="E652" t="s">
        <v>287</v>
      </c>
      <c r="F652">
        <v>96504.09</v>
      </c>
      <c r="G652">
        <v>106391.43</v>
      </c>
      <c r="H652">
        <v>127278.03</v>
      </c>
      <c r="I652">
        <v>12485.19</v>
      </c>
      <c r="J652">
        <v>146432.75</v>
      </c>
      <c r="K652">
        <v>165179.10999999999</v>
      </c>
    </row>
    <row r="653" spans="2:11" x14ac:dyDescent="0.2">
      <c r="B653" t="s">
        <v>3</v>
      </c>
      <c r="C653" s="2" t="s">
        <v>113</v>
      </c>
      <c r="D653" t="s">
        <v>114</v>
      </c>
      <c r="E653" t="s">
        <v>287</v>
      </c>
      <c r="F653" t="s">
        <v>121</v>
      </c>
      <c r="G653" t="s">
        <v>121</v>
      </c>
      <c r="H653" t="s">
        <v>121</v>
      </c>
      <c r="I653" t="s">
        <v>121</v>
      </c>
      <c r="J653" t="s">
        <v>121</v>
      </c>
      <c r="K653" t="s">
        <v>121</v>
      </c>
    </row>
    <row r="654" spans="2:11" x14ac:dyDescent="0.2">
      <c r="B654" t="s">
        <v>3</v>
      </c>
      <c r="C654" s="2" t="s">
        <v>125</v>
      </c>
      <c r="D654" t="s">
        <v>123</v>
      </c>
      <c r="E654" t="s">
        <v>287</v>
      </c>
      <c r="F654" t="s">
        <v>121</v>
      </c>
      <c r="G654" t="s">
        <v>121</v>
      </c>
      <c r="H654" t="s">
        <v>121</v>
      </c>
      <c r="I654" t="s">
        <v>121</v>
      </c>
      <c r="J654" t="s">
        <v>121</v>
      </c>
      <c r="K654" t="s">
        <v>121</v>
      </c>
    </row>
    <row r="655" spans="2:11" x14ac:dyDescent="0.2">
      <c r="B655" t="s">
        <v>3</v>
      </c>
      <c r="C655" s="2" t="s">
        <v>476</v>
      </c>
      <c r="D655" t="s">
        <v>477</v>
      </c>
      <c r="E655" t="s">
        <v>287</v>
      </c>
      <c r="F655" t="s">
        <v>121</v>
      </c>
      <c r="G655" t="s">
        <v>121</v>
      </c>
      <c r="H655" t="s">
        <v>121</v>
      </c>
      <c r="I655" t="s">
        <v>121</v>
      </c>
      <c r="J655" t="s">
        <v>121</v>
      </c>
      <c r="K655" t="s">
        <v>121</v>
      </c>
    </row>
    <row r="656" spans="2:11" x14ac:dyDescent="0.2">
      <c r="B656" t="s">
        <v>419</v>
      </c>
      <c r="C656" s="2" t="s">
        <v>98</v>
      </c>
      <c r="D656" t="s">
        <v>411</v>
      </c>
      <c r="E656" t="s">
        <v>287</v>
      </c>
      <c r="F656">
        <v>2175822.92</v>
      </c>
      <c r="G656">
        <v>2693140.21</v>
      </c>
      <c r="H656">
        <v>2784191.3</v>
      </c>
      <c r="I656">
        <v>1509950.67</v>
      </c>
      <c r="J656">
        <v>2262680.63</v>
      </c>
      <c r="K656">
        <v>3120976.81</v>
      </c>
    </row>
    <row r="657" spans="2:11" x14ac:dyDescent="0.2">
      <c r="B657" t="s">
        <v>419</v>
      </c>
      <c r="C657" s="2" t="s">
        <v>76</v>
      </c>
      <c r="D657" t="s">
        <v>410</v>
      </c>
      <c r="E657" t="s">
        <v>287</v>
      </c>
      <c r="F657">
        <v>2431645.09</v>
      </c>
      <c r="G657">
        <v>2033262.58</v>
      </c>
      <c r="H657">
        <v>2449795.06</v>
      </c>
      <c r="I657">
        <v>470780.32</v>
      </c>
      <c r="J657">
        <v>1510165.48</v>
      </c>
      <c r="K657">
        <v>1984186.73</v>
      </c>
    </row>
    <row r="658" spans="2:11" x14ac:dyDescent="0.2">
      <c r="B658" t="s">
        <v>419</v>
      </c>
      <c r="C658" s="2" t="s">
        <v>478</v>
      </c>
      <c r="D658" t="s">
        <v>479</v>
      </c>
      <c r="E658" t="s">
        <v>121</v>
      </c>
      <c r="F658" t="s">
        <v>121</v>
      </c>
      <c r="G658" t="s">
        <v>121</v>
      </c>
      <c r="H658" t="s">
        <v>121</v>
      </c>
      <c r="I658" t="s">
        <v>121</v>
      </c>
      <c r="J658" t="s">
        <v>121</v>
      </c>
      <c r="K658" t="s">
        <v>121</v>
      </c>
    </row>
    <row r="659" spans="2:11" x14ac:dyDescent="0.2">
      <c r="B659" t="s">
        <v>419</v>
      </c>
      <c r="C659" s="2" t="s">
        <v>480</v>
      </c>
      <c r="D659" t="s">
        <v>481</v>
      </c>
      <c r="E659" t="s">
        <v>121</v>
      </c>
      <c r="F659" t="s">
        <v>121</v>
      </c>
      <c r="G659" t="s">
        <v>121</v>
      </c>
      <c r="H659" t="s">
        <v>121</v>
      </c>
      <c r="I659" t="s">
        <v>121</v>
      </c>
      <c r="J659" t="s">
        <v>121</v>
      </c>
      <c r="K659" t="s">
        <v>121</v>
      </c>
    </row>
    <row r="661" spans="2:11" x14ac:dyDescent="0.2">
      <c r="B661" t="s">
        <v>482</v>
      </c>
      <c r="C661" s="2" t="s">
        <v>364</v>
      </c>
      <c r="D661" t="s">
        <v>365</v>
      </c>
    </row>
    <row r="663" spans="2:11" x14ac:dyDescent="0.2">
      <c r="B663" t="s">
        <v>312</v>
      </c>
      <c r="C663" s="2" t="s">
        <v>8</v>
      </c>
      <c r="D663" t="s">
        <v>9</v>
      </c>
      <c r="E663" t="s">
        <v>285</v>
      </c>
      <c r="F663" t="s">
        <v>116</v>
      </c>
      <c r="G663" t="s">
        <v>116</v>
      </c>
      <c r="H663" t="s">
        <v>116</v>
      </c>
      <c r="I663" t="s">
        <v>116</v>
      </c>
      <c r="J663" t="s">
        <v>116</v>
      </c>
      <c r="K663" t="s">
        <v>116</v>
      </c>
    </row>
    <row r="664" spans="2:11" x14ac:dyDescent="0.2">
      <c r="B664" t="s">
        <v>314</v>
      </c>
      <c r="C664" s="2" t="s">
        <v>342</v>
      </c>
      <c r="D664" t="s">
        <v>343</v>
      </c>
      <c r="E664" t="s">
        <v>344</v>
      </c>
      <c r="F664" t="s">
        <v>345</v>
      </c>
      <c r="G664" t="s">
        <v>345</v>
      </c>
      <c r="H664" t="s">
        <v>345</v>
      </c>
      <c r="I664" t="s">
        <v>345</v>
      </c>
      <c r="J664" t="s">
        <v>345</v>
      </c>
      <c r="K664" t="s">
        <v>345</v>
      </c>
    </row>
    <row r="665" spans="2:11" x14ac:dyDescent="0.2">
      <c r="B665" t="s">
        <v>1</v>
      </c>
      <c r="C665" s="2" t="s">
        <v>145</v>
      </c>
      <c r="D665" t="s">
        <v>146</v>
      </c>
      <c r="E665" t="s">
        <v>286</v>
      </c>
      <c r="F665" t="s">
        <v>121</v>
      </c>
      <c r="G665" t="s">
        <v>121</v>
      </c>
      <c r="H665" t="s">
        <v>121</v>
      </c>
      <c r="I665" t="s">
        <v>121</v>
      </c>
      <c r="J665" t="s">
        <v>121</v>
      </c>
      <c r="K665" t="s">
        <v>121</v>
      </c>
    </row>
    <row r="666" spans="2:11" x14ac:dyDescent="0.2">
      <c r="B666" t="s">
        <v>1</v>
      </c>
      <c r="C666" s="2" t="s">
        <v>10</v>
      </c>
      <c r="D666" t="s">
        <v>409</v>
      </c>
      <c r="E666" t="s">
        <v>287</v>
      </c>
      <c r="F666">
        <v>0</v>
      </c>
      <c r="G666">
        <v>0</v>
      </c>
      <c r="H666">
        <v>1</v>
      </c>
      <c r="I666">
        <v>0</v>
      </c>
      <c r="J666">
        <v>0</v>
      </c>
      <c r="K666">
        <v>0</v>
      </c>
    </row>
    <row r="667" spans="2:11" x14ac:dyDescent="0.2">
      <c r="B667" t="s">
        <v>1</v>
      </c>
      <c r="C667" s="2" t="s">
        <v>11</v>
      </c>
      <c r="D667" t="s">
        <v>12</v>
      </c>
      <c r="E667" t="s">
        <v>286</v>
      </c>
      <c r="F667" t="s">
        <v>121</v>
      </c>
      <c r="G667" t="s">
        <v>121</v>
      </c>
      <c r="H667" t="s">
        <v>121</v>
      </c>
      <c r="I667" t="s">
        <v>121</v>
      </c>
      <c r="J667" t="s">
        <v>121</v>
      </c>
      <c r="K667" t="s">
        <v>121</v>
      </c>
    </row>
    <row r="668" spans="2:11" x14ac:dyDescent="0.2">
      <c r="B668" t="s">
        <v>1</v>
      </c>
      <c r="C668" s="2" t="s">
        <v>147</v>
      </c>
      <c r="D668" t="s">
        <v>148</v>
      </c>
      <c r="E668" t="s">
        <v>286</v>
      </c>
      <c r="F668" t="s">
        <v>121</v>
      </c>
      <c r="G668" t="s">
        <v>121</v>
      </c>
      <c r="H668" t="s">
        <v>121</v>
      </c>
      <c r="I668" t="s">
        <v>121</v>
      </c>
      <c r="J668" t="s">
        <v>121</v>
      </c>
      <c r="K668" t="s">
        <v>121</v>
      </c>
    </row>
    <row r="669" spans="2:11" x14ac:dyDescent="0.2">
      <c r="B669" t="s">
        <v>1</v>
      </c>
      <c r="C669" s="2" t="s">
        <v>149</v>
      </c>
      <c r="D669" t="s">
        <v>150</v>
      </c>
      <c r="E669" t="s">
        <v>286</v>
      </c>
      <c r="F669" t="s">
        <v>121</v>
      </c>
      <c r="G669" t="s">
        <v>121</v>
      </c>
      <c r="H669" t="s">
        <v>121</v>
      </c>
      <c r="I669" t="s">
        <v>121</v>
      </c>
      <c r="J669" t="s">
        <v>121</v>
      </c>
      <c r="K669" t="s">
        <v>121</v>
      </c>
    </row>
    <row r="670" spans="2:11" x14ac:dyDescent="0.2">
      <c r="B670" t="s">
        <v>1</v>
      </c>
      <c r="C670" s="2" t="s">
        <v>13</v>
      </c>
      <c r="D670" t="s">
        <v>14</v>
      </c>
      <c r="E670" t="s">
        <v>287</v>
      </c>
      <c r="F670">
        <v>0</v>
      </c>
      <c r="G670">
        <v>0</v>
      </c>
      <c r="H670">
        <v>0</v>
      </c>
      <c r="I670">
        <v>0</v>
      </c>
      <c r="J670">
        <v>0</v>
      </c>
      <c r="K670">
        <v>0</v>
      </c>
    </row>
    <row r="671" spans="2:11" x14ac:dyDescent="0.2">
      <c r="B671" t="s">
        <v>1</v>
      </c>
      <c r="C671" s="2" t="s">
        <v>151</v>
      </c>
      <c r="D671" t="s">
        <v>152</v>
      </c>
      <c r="E671" t="s">
        <v>286</v>
      </c>
      <c r="F671" t="s">
        <v>121</v>
      </c>
      <c r="G671" t="s">
        <v>121</v>
      </c>
      <c r="H671" t="s">
        <v>121</v>
      </c>
      <c r="I671" t="s">
        <v>121</v>
      </c>
      <c r="J671" t="s">
        <v>121</v>
      </c>
      <c r="K671" t="s">
        <v>121</v>
      </c>
    </row>
    <row r="672" spans="2:11" x14ac:dyDescent="0.2">
      <c r="B672" t="s">
        <v>1</v>
      </c>
      <c r="C672" s="2" t="s">
        <v>153</v>
      </c>
      <c r="D672" t="s">
        <v>154</v>
      </c>
      <c r="E672" t="s">
        <v>286</v>
      </c>
      <c r="F672" t="s">
        <v>121</v>
      </c>
      <c r="G672" t="s">
        <v>121</v>
      </c>
      <c r="H672" t="s">
        <v>121</v>
      </c>
      <c r="I672" t="s">
        <v>121</v>
      </c>
      <c r="J672" t="s">
        <v>121</v>
      </c>
      <c r="K672" t="s">
        <v>121</v>
      </c>
    </row>
    <row r="673" spans="2:11" x14ac:dyDescent="0.2">
      <c r="B673" t="s">
        <v>1</v>
      </c>
      <c r="C673" s="2" t="s">
        <v>155</v>
      </c>
      <c r="D673" t="s">
        <v>156</v>
      </c>
      <c r="E673" t="s">
        <v>286</v>
      </c>
      <c r="F673" t="s">
        <v>121</v>
      </c>
      <c r="G673" t="s">
        <v>121</v>
      </c>
      <c r="H673" t="s">
        <v>121</v>
      </c>
      <c r="I673" t="s">
        <v>121</v>
      </c>
      <c r="J673" t="s">
        <v>121</v>
      </c>
      <c r="K673" t="s">
        <v>121</v>
      </c>
    </row>
    <row r="674" spans="2:11" x14ac:dyDescent="0.2">
      <c r="B674" t="s">
        <v>1</v>
      </c>
      <c r="C674" s="2" t="s">
        <v>15</v>
      </c>
      <c r="D674" t="s">
        <v>16</v>
      </c>
      <c r="E674" t="s">
        <v>287</v>
      </c>
      <c r="F674" t="s">
        <v>121</v>
      </c>
      <c r="G674" t="s">
        <v>121</v>
      </c>
      <c r="H674" t="s">
        <v>121</v>
      </c>
      <c r="I674" t="s">
        <v>121</v>
      </c>
      <c r="J674" t="s">
        <v>121</v>
      </c>
      <c r="K674" t="s">
        <v>121</v>
      </c>
    </row>
    <row r="675" spans="2:11" x14ac:dyDescent="0.2">
      <c r="B675" t="s">
        <v>1</v>
      </c>
      <c r="C675" s="2" t="s">
        <v>157</v>
      </c>
      <c r="D675" t="s">
        <v>158</v>
      </c>
      <c r="E675" t="s">
        <v>286</v>
      </c>
      <c r="F675" t="s">
        <v>121</v>
      </c>
      <c r="G675" t="s">
        <v>121</v>
      </c>
      <c r="H675" t="s">
        <v>121</v>
      </c>
      <c r="I675" t="s">
        <v>121</v>
      </c>
      <c r="J675" t="s">
        <v>121</v>
      </c>
      <c r="K675" t="s">
        <v>121</v>
      </c>
    </row>
    <row r="676" spans="2:11" x14ac:dyDescent="0.2">
      <c r="B676" t="s">
        <v>1</v>
      </c>
      <c r="C676" s="2" t="s">
        <v>17</v>
      </c>
      <c r="D676" t="s">
        <v>18</v>
      </c>
      <c r="E676" t="s">
        <v>287</v>
      </c>
      <c r="F676">
        <v>0</v>
      </c>
      <c r="G676">
        <v>2</v>
      </c>
      <c r="H676">
        <v>1</v>
      </c>
      <c r="I676">
        <v>0</v>
      </c>
      <c r="J676">
        <v>0</v>
      </c>
      <c r="K676">
        <v>0</v>
      </c>
    </row>
    <row r="677" spans="2:11" x14ac:dyDescent="0.2">
      <c r="B677" t="s">
        <v>1</v>
      </c>
      <c r="C677" s="2" t="s">
        <v>159</v>
      </c>
      <c r="D677" t="s">
        <v>160</v>
      </c>
      <c r="E677" t="s">
        <v>286</v>
      </c>
      <c r="F677" t="s">
        <v>121</v>
      </c>
      <c r="G677" t="s">
        <v>121</v>
      </c>
      <c r="H677" t="s">
        <v>121</v>
      </c>
      <c r="I677" t="s">
        <v>121</v>
      </c>
      <c r="J677" t="s">
        <v>121</v>
      </c>
      <c r="K677" t="s">
        <v>121</v>
      </c>
    </row>
    <row r="678" spans="2:11" x14ac:dyDescent="0.2">
      <c r="B678" t="s">
        <v>1</v>
      </c>
      <c r="C678" s="2" t="s">
        <v>19</v>
      </c>
      <c r="D678" t="s">
        <v>20</v>
      </c>
      <c r="E678" t="s">
        <v>286</v>
      </c>
      <c r="F678" t="s">
        <v>121</v>
      </c>
      <c r="G678" t="s">
        <v>121</v>
      </c>
      <c r="H678" t="s">
        <v>121</v>
      </c>
      <c r="I678" t="s">
        <v>121</v>
      </c>
      <c r="J678" t="s">
        <v>121</v>
      </c>
      <c r="K678" t="s">
        <v>121</v>
      </c>
    </row>
    <row r="679" spans="2:11" x14ac:dyDescent="0.2">
      <c r="B679" t="s">
        <v>1</v>
      </c>
      <c r="C679" s="2" t="s">
        <v>161</v>
      </c>
      <c r="D679" t="s">
        <v>162</v>
      </c>
      <c r="E679" t="s">
        <v>286</v>
      </c>
      <c r="F679" t="s">
        <v>121</v>
      </c>
      <c r="G679" t="s">
        <v>121</v>
      </c>
      <c r="H679" t="s">
        <v>121</v>
      </c>
      <c r="I679" t="s">
        <v>121</v>
      </c>
      <c r="J679" t="s">
        <v>121</v>
      </c>
      <c r="K679" t="s">
        <v>121</v>
      </c>
    </row>
    <row r="680" spans="2:11" x14ac:dyDescent="0.2">
      <c r="B680" t="s">
        <v>1</v>
      </c>
      <c r="C680" s="2" t="s">
        <v>163</v>
      </c>
      <c r="D680" t="s">
        <v>164</v>
      </c>
      <c r="E680" t="s">
        <v>286</v>
      </c>
      <c r="F680" t="s">
        <v>121</v>
      </c>
      <c r="G680" t="s">
        <v>121</v>
      </c>
      <c r="H680" t="s">
        <v>121</v>
      </c>
      <c r="I680" t="s">
        <v>121</v>
      </c>
      <c r="J680" t="s">
        <v>121</v>
      </c>
      <c r="K680" t="s">
        <v>121</v>
      </c>
    </row>
    <row r="681" spans="2:11" x14ac:dyDescent="0.2">
      <c r="B681" t="s">
        <v>1</v>
      </c>
      <c r="C681" s="2" t="s">
        <v>165</v>
      </c>
      <c r="D681" t="s">
        <v>166</v>
      </c>
      <c r="E681" t="s">
        <v>286</v>
      </c>
      <c r="F681" t="s">
        <v>121</v>
      </c>
      <c r="G681" t="s">
        <v>121</v>
      </c>
      <c r="H681" t="s">
        <v>121</v>
      </c>
      <c r="I681" t="s">
        <v>121</v>
      </c>
      <c r="J681" t="s">
        <v>121</v>
      </c>
      <c r="K681" t="s">
        <v>121</v>
      </c>
    </row>
    <row r="682" spans="2:11" x14ac:dyDescent="0.2">
      <c r="B682" t="s">
        <v>1</v>
      </c>
      <c r="C682" s="2" t="s">
        <v>21</v>
      </c>
      <c r="D682" t="s">
        <v>22</v>
      </c>
      <c r="E682" t="s">
        <v>287</v>
      </c>
      <c r="F682">
        <v>0</v>
      </c>
      <c r="G682">
        <v>0</v>
      </c>
      <c r="H682">
        <v>0</v>
      </c>
      <c r="I682">
        <v>0</v>
      </c>
      <c r="J682">
        <v>0</v>
      </c>
      <c r="K682">
        <v>0</v>
      </c>
    </row>
    <row r="683" spans="2:11" x14ac:dyDescent="0.2">
      <c r="B683" t="s">
        <v>1</v>
      </c>
      <c r="C683" s="2" t="s">
        <v>23</v>
      </c>
      <c r="D683" t="s">
        <v>24</v>
      </c>
      <c r="E683" t="s">
        <v>286</v>
      </c>
      <c r="F683" t="s">
        <v>121</v>
      </c>
      <c r="G683" t="s">
        <v>121</v>
      </c>
      <c r="H683" t="s">
        <v>121</v>
      </c>
      <c r="I683" t="s">
        <v>121</v>
      </c>
      <c r="J683" t="s">
        <v>121</v>
      </c>
      <c r="K683" t="s">
        <v>121</v>
      </c>
    </row>
    <row r="684" spans="2:11" x14ac:dyDescent="0.2">
      <c r="B684" t="s">
        <v>1</v>
      </c>
      <c r="C684" s="2" t="s">
        <v>167</v>
      </c>
      <c r="D684" t="s">
        <v>168</v>
      </c>
      <c r="E684" t="s">
        <v>286</v>
      </c>
      <c r="F684" t="s">
        <v>121</v>
      </c>
      <c r="G684" t="s">
        <v>121</v>
      </c>
      <c r="H684" t="s">
        <v>121</v>
      </c>
      <c r="I684" t="s">
        <v>121</v>
      </c>
      <c r="J684" t="s">
        <v>121</v>
      </c>
      <c r="K684" t="s">
        <v>121</v>
      </c>
    </row>
    <row r="685" spans="2:11" x14ac:dyDescent="0.2">
      <c r="B685" t="s">
        <v>1</v>
      </c>
      <c r="C685" s="2" t="s">
        <v>169</v>
      </c>
      <c r="D685" t="s">
        <v>170</v>
      </c>
      <c r="E685" t="s">
        <v>286</v>
      </c>
      <c r="F685" t="s">
        <v>121</v>
      </c>
      <c r="G685" t="s">
        <v>121</v>
      </c>
      <c r="H685" t="s">
        <v>121</v>
      </c>
      <c r="I685" t="s">
        <v>121</v>
      </c>
      <c r="J685" t="s">
        <v>121</v>
      </c>
      <c r="K685" t="s">
        <v>121</v>
      </c>
    </row>
    <row r="686" spans="2:11" x14ac:dyDescent="0.2">
      <c r="B686" t="s">
        <v>1</v>
      </c>
      <c r="C686" s="2" t="s">
        <v>25</v>
      </c>
      <c r="D686" t="s">
        <v>378</v>
      </c>
      <c r="E686" t="s">
        <v>287</v>
      </c>
      <c r="F686">
        <v>0</v>
      </c>
      <c r="G686">
        <v>0</v>
      </c>
      <c r="H686" t="s">
        <v>121</v>
      </c>
      <c r="I686" t="s">
        <v>121</v>
      </c>
      <c r="J686" t="s">
        <v>121</v>
      </c>
      <c r="K686" t="s">
        <v>121</v>
      </c>
    </row>
    <row r="687" spans="2:11" x14ac:dyDescent="0.2">
      <c r="B687" t="s">
        <v>1</v>
      </c>
      <c r="C687" s="2" t="s">
        <v>26</v>
      </c>
      <c r="D687" t="s">
        <v>27</v>
      </c>
      <c r="E687" t="s">
        <v>287</v>
      </c>
      <c r="F687">
        <v>0</v>
      </c>
      <c r="G687">
        <v>0</v>
      </c>
      <c r="H687">
        <v>0</v>
      </c>
      <c r="I687">
        <v>0</v>
      </c>
      <c r="J687">
        <v>0</v>
      </c>
      <c r="K687">
        <v>0</v>
      </c>
    </row>
    <row r="688" spans="2:11" x14ac:dyDescent="0.2">
      <c r="B688" t="s">
        <v>1</v>
      </c>
      <c r="C688" s="2" t="s">
        <v>171</v>
      </c>
      <c r="D688" t="s">
        <v>172</v>
      </c>
      <c r="E688" t="s">
        <v>286</v>
      </c>
      <c r="F688" t="s">
        <v>121</v>
      </c>
      <c r="G688" t="s">
        <v>121</v>
      </c>
      <c r="H688" t="s">
        <v>121</v>
      </c>
      <c r="I688" t="s">
        <v>121</v>
      </c>
      <c r="J688" t="s">
        <v>121</v>
      </c>
      <c r="K688" t="s">
        <v>121</v>
      </c>
    </row>
    <row r="689" spans="2:11" x14ac:dyDescent="0.2">
      <c r="B689" t="s">
        <v>1</v>
      </c>
      <c r="C689" s="2" t="s">
        <v>173</v>
      </c>
      <c r="D689" t="s">
        <v>174</v>
      </c>
      <c r="E689" t="s">
        <v>286</v>
      </c>
      <c r="F689" t="s">
        <v>121</v>
      </c>
      <c r="G689" t="s">
        <v>121</v>
      </c>
      <c r="H689" t="s">
        <v>121</v>
      </c>
      <c r="I689" t="s">
        <v>121</v>
      </c>
      <c r="J689" t="s">
        <v>121</v>
      </c>
      <c r="K689" t="s">
        <v>121</v>
      </c>
    </row>
    <row r="690" spans="2:11" x14ac:dyDescent="0.2">
      <c r="B690" t="s">
        <v>1</v>
      </c>
      <c r="C690" s="2" t="s">
        <v>175</v>
      </c>
      <c r="D690" t="s">
        <v>176</v>
      </c>
      <c r="E690" t="s">
        <v>286</v>
      </c>
      <c r="F690" t="s">
        <v>121</v>
      </c>
      <c r="G690" t="s">
        <v>121</v>
      </c>
      <c r="H690" t="s">
        <v>121</v>
      </c>
      <c r="I690" t="s">
        <v>121</v>
      </c>
      <c r="J690" t="s">
        <v>121</v>
      </c>
      <c r="K690" t="s">
        <v>121</v>
      </c>
    </row>
    <row r="691" spans="2:11" x14ac:dyDescent="0.2">
      <c r="B691" t="s">
        <v>1</v>
      </c>
      <c r="C691" s="2" t="s">
        <v>28</v>
      </c>
      <c r="D691" t="s">
        <v>29</v>
      </c>
      <c r="E691" t="s">
        <v>286</v>
      </c>
      <c r="F691" t="s">
        <v>121</v>
      </c>
      <c r="G691" t="s">
        <v>121</v>
      </c>
      <c r="H691" t="s">
        <v>121</v>
      </c>
      <c r="I691" t="s">
        <v>121</v>
      </c>
      <c r="J691" t="s">
        <v>121</v>
      </c>
      <c r="K691" t="s">
        <v>121</v>
      </c>
    </row>
    <row r="692" spans="2:11" x14ac:dyDescent="0.2">
      <c r="B692" t="s">
        <v>1</v>
      </c>
      <c r="C692" s="2" t="s">
        <v>30</v>
      </c>
      <c r="D692" t="s">
        <v>379</v>
      </c>
      <c r="E692" t="s">
        <v>287</v>
      </c>
      <c r="F692">
        <v>0</v>
      </c>
      <c r="G692">
        <v>0</v>
      </c>
      <c r="H692">
        <v>0</v>
      </c>
      <c r="I692">
        <v>0</v>
      </c>
      <c r="J692">
        <v>0</v>
      </c>
      <c r="K692">
        <v>0</v>
      </c>
    </row>
    <row r="693" spans="2:11" x14ac:dyDescent="0.2">
      <c r="B693" t="s">
        <v>1</v>
      </c>
      <c r="C693" s="2" t="s">
        <v>177</v>
      </c>
      <c r="D693" t="s">
        <v>178</v>
      </c>
      <c r="E693" t="s">
        <v>286</v>
      </c>
      <c r="F693" t="s">
        <v>121</v>
      </c>
      <c r="G693" t="s">
        <v>121</v>
      </c>
      <c r="H693" t="s">
        <v>121</v>
      </c>
      <c r="I693" t="s">
        <v>121</v>
      </c>
      <c r="J693" t="s">
        <v>121</v>
      </c>
      <c r="K693" t="s">
        <v>121</v>
      </c>
    </row>
    <row r="694" spans="2:11" x14ac:dyDescent="0.2">
      <c r="B694" t="s">
        <v>1</v>
      </c>
      <c r="C694" s="2" t="s">
        <v>179</v>
      </c>
      <c r="D694" t="s">
        <v>180</v>
      </c>
      <c r="E694" t="s">
        <v>286</v>
      </c>
      <c r="F694" t="s">
        <v>121</v>
      </c>
      <c r="G694" t="s">
        <v>121</v>
      </c>
      <c r="H694" t="s">
        <v>121</v>
      </c>
      <c r="I694" t="s">
        <v>121</v>
      </c>
      <c r="J694" t="s">
        <v>121</v>
      </c>
      <c r="K694" t="s">
        <v>121</v>
      </c>
    </row>
    <row r="695" spans="2:11" x14ac:dyDescent="0.2">
      <c r="B695" t="s">
        <v>1</v>
      </c>
      <c r="C695" s="2" t="s">
        <v>181</v>
      </c>
      <c r="D695" t="s">
        <v>182</v>
      </c>
      <c r="E695" t="s">
        <v>286</v>
      </c>
      <c r="F695" t="s">
        <v>121</v>
      </c>
      <c r="G695" t="s">
        <v>121</v>
      </c>
      <c r="H695" t="s">
        <v>121</v>
      </c>
      <c r="I695" t="s">
        <v>121</v>
      </c>
      <c r="J695" t="s">
        <v>121</v>
      </c>
      <c r="K695" t="s">
        <v>121</v>
      </c>
    </row>
    <row r="696" spans="2:11" x14ac:dyDescent="0.2">
      <c r="B696" t="s">
        <v>1</v>
      </c>
      <c r="C696" s="2" t="s">
        <v>183</v>
      </c>
      <c r="D696" t="s">
        <v>184</v>
      </c>
      <c r="E696" t="s">
        <v>286</v>
      </c>
      <c r="F696" t="s">
        <v>121</v>
      </c>
      <c r="G696" t="s">
        <v>121</v>
      </c>
      <c r="H696" t="s">
        <v>121</v>
      </c>
      <c r="I696" t="s">
        <v>121</v>
      </c>
      <c r="J696" t="s">
        <v>121</v>
      </c>
      <c r="K696" t="s">
        <v>121</v>
      </c>
    </row>
    <row r="697" spans="2:11" x14ac:dyDescent="0.2">
      <c r="B697" t="s">
        <v>1</v>
      </c>
      <c r="C697" s="2" t="s">
        <v>185</v>
      </c>
      <c r="D697" t="s">
        <v>186</v>
      </c>
      <c r="E697" t="s">
        <v>286</v>
      </c>
      <c r="F697" t="s">
        <v>121</v>
      </c>
      <c r="G697" t="s">
        <v>121</v>
      </c>
      <c r="H697" t="s">
        <v>121</v>
      </c>
      <c r="I697" t="s">
        <v>121</v>
      </c>
      <c r="J697" t="s">
        <v>121</v>
      </c>
      <c r="K697" t="s">
        <v>121</v>
      </c>
    </row>
    <row r="698" spans="2:11" x14ac:dyDescent="0.2">
      <c r="B698" t="s">
        <v>1</v>
      </c>
      <c r="C698" s="2" t="s">
        <v>187</v>
      </c>
      <c r="D698" t="s">
        <v>188</v>
      </c>
      <c r="E698" t="s">
        <v>286</v>
      </c>
      <c r="F698" t="s">
        <v>121</v>
      </c>
      <c r="G698" t="s">
        <v>121</v>
      </c>
      <c r="H698" t="s">
        <v>121</v>
      </c>
      <c r="I698" t="s">
        <v>121</v>
      </c>
      <c r="J698" t="s">
        <v>121</v>
      </c>
      <c r="K698" t="s">
        <v>121</v>
      </c>
    </row>
    <row r="699" spans="2:11" x14ac:dyDescent="0.2">
      <c r="B699" t="s">
        <v>1</v>
      </c>
      <c r="C699" s="2" t="s">
        <v>31</v>
      </c>
      <c r="D699" t="s">
        <v>380</v>
      </c>
      <c r="E699" t="s">
        <v>287</v>
      </c>
      <c r="F699">
        <v>0</v>
      </c>
      <c r="G699">
        <v>1</v>
      </c>
      <c r="H699">
        <v>0</v>
      </c>
      <c r="I699">
        <v>0</v>
      </c>
      <c r="J699">
        <v>0</v>
      </c>
      <c r="K699">
        <v>0</v>
      </c>
    </row>
    <row r="700" spans="2:11" x14ac:dyDescent="0.2">
      <c r="B700" t="s">
        <v>1</v>
      </c>
      <c r="C700" s="2" t="s">
        <v>189</v>
      </c>
      <c r="D700" t="s">
        <v>190</v>
      </c>
      <c r="E700" t="s">
        <v>286</v>
      </c>
      <c r="F700" t="s">
        <v>121</v>
      </c>
      <c r="G700" t="s">
        <v>121</v>
      </c>
      <c r="H700" t="s">
        <v>121</v>
      </c>
      <c r="I700" t="s">
        <v>121</v>
      </c>
      <c r="J700" t="s">
        <v>121</v>
      </c>
      <c r="K700" t="s">
        <v>121</v>
      </c>
    </row>
    <row r="701" spans="2:11" x14ac:dyDescent="0.2">
      <c r="B701" t="s">
        <v>1</v>
      </c>
      <c r="C701" s="2" t="s">
        <v>191</v>
      </c>
      <c r="D701" t="s">
        <v>192</v>
      </c>
      <c r="E701" t="s">
        <v>286</v>
      </c>
      <c r="F701" t="s">
        <v>121</v>
      </c>
      <c r="G701" t="s">
        <v>121</v>
      </c>
      <c r="H701" t="s">
        <v>121</v>
      </c>
      <c r="I701" t="s">
        <v>121</v>
      </c>
      <c r="J701" t="s">
        <v>121</v>
      </c>
      <c r="K701" t="s">
        <v>121</v>
      </c>
    </row>
    <row r="702" spans="2:11" x14ac:dyDescent="0.2">
      <c r="B702" t="s">
        <v>1</v>
      </c>
      <c r="C702" s="2" t="s">
        <v>32</v>
      </c>
      <c r="D702" t="s">
        <v>33</v>
      </c>
      <c r="E702" t="s">
        <v>286</v>
      </c>
      <c r="F702" t="s">
        <v>121</v>
      </c>
      <c r="G702" t="s">
        <v>121</v>
      </c>
      <c r="H702" t="s">
        <v>121</v>
      </c>
      <c r="I702" t="s">
        <v>121</v>
      </c>
      <c r="J702" t="s">
        <v>121</v>
      </c>
      <c r="K702" t="s">
        <v>121</v>
      </c>
    </row>
    <row r="703" spans="2:11" x14ac:dyDescent="0.2">
      <c r="B703" t="s">
        <v>1</v>
      </c>
      <c r="C703" s="2" t="s">
        <v>193</v>
      </c>
      <c r="D703" t="s">
        <v>194</v>
      </c>
      <c r="E703" t="s">
        <v>286</v>
      </c>
      <c r="F703" t="s">
        <v>121</v>
      </c>
      <c r="G703" t="s">
        <v>121</v>
      </c>
      <c r="H703" t="s">
        <v>121</v>
      </c>
      <c r="I703" t="s">
        <v>121</v>
      </c>
      <c r="J703" t="s">
        <v>121</v>
      </c>
      <c r="K703" t="s">
        <v>121</v>
      </c>
    </row>
    <row r="704" spans="2:11" x14ac:dyDescent="0.2">
      <c r="B704" t="s">
        <v>1</v>
      </c>
      <c r="C704" s="2" t="s">
        <v>195</v>
      </c>
      <c r="D704" t="s">
        <v>196</v>
      </c>
      <c r="E704" t="s">
        <v>286</v>
      </c>
      <c r="F704" t="s">
        <v>121</v>
      </c>
      <c r="G704" t="s">
        <v>121</v>
      </c>
      <c r="H704" t="s">
        <v>121</v>
      </c>
      <c r="I704" t="s">
        <v>121</v>
      </c>
      <c r="J704" t="s">
        <v>121</v>
      </c>
      <c r="K704" t="s">
        <v>121</v>
      </c>
    </row>
    <row r="705" spans="2:11" x14ac:dyDescent="0.2">
      <c r="B705" t="s">
        <v>1</v>
      </c>
      <c r="C705" s="2" t="s">
        <v>34</v>
      </c>
      <c r="D705" t="s">
        <v>35</v>
      </c>
      <c r="E705" t="s">
        <v>286</v>
      </c>
      <c r="F705" t="s">
        <v>121</v>
      </c>
      <c r="G705" t="s">
        <v>121</v>
      </c>
      <c r="H705" t="s">
        <v>121</v>
      </c>
      <c r="I705" t="s">
        <v>121</v>
      </c>
      <c r="J705" t="s">
        <v>121</v>
      </c>
      <c r="K705" t="s">
        <v>121</v>
      </c>
    </row>
    <row r="706" spans="2:11" x14ac:dyDescent="0.2">
      <c r="B706" t="s">
        <v>1</v>
      </c>
      <c r="C706" s="2" t="s">
        <v>197</v>
      </c>
      <c r="D706" t="s">
        <v>198</v>
      </c>
      <c r="E706" t="s">
        <v>286</v>
      </c>
      <c r="F706" t="s">
        <v>121</v>
      </c>
      <c r="G706" t="s">
        <v>121</v>
      </c>
      <c r="H706" t="s">
        <v>121</v>
      </c>
      <c r="I706" t="s">
        <v>121</v>
      </c>
      <c r="J706" t="s">
        <v>121</v>
      </c>
      <c r="K706" t="s">
        <v>121</v>
      </c>
    </row>
    <row r="707" spans="2:11" x14ac:dyDescent="0.2">
      <c r="B707" t="s">
        <v>1</v>
      </c>
      <c r="C707" s="2" t="s">
        <v>36</v>
      </c>
      <c r="D707" t="s">
        <v>37</v>
      </c>
      <c r="E707" t="s">
        <v>287</v>
      </c>
      <c r="F707">
        <v>0</v>
      </c>
      <c r="G707">
        <v>0</v>
      </c>
      <c r="H707" t="s">
        <v>121</v>
      </c>
      <c r="I707" t="s">
        <v>121</v>
      </c>
      <c r="J707" t="s">
        <v>121</v>
      </c>
      <c r="K707" t="s">
        <v>121</v>
      </c>
    </row>
    <row r="708" spans="2:11" x14ac:dyDescent="0.2">
      <c r="B708" t="s">
        <v>1</v>
      </c>
      <c r="C708" s="2" t="s">
        <v>199</v>
      </c>
      <c r="D708" t="s">
        <v>200</v>
      </c>
      <c r="E708" t="s">
        <v>286</v>
      </c>
      <c r="F708" t="s">
        <v>121</v>
      </c>
      <c r="G708" t="s">
        <v>121</v>
      </c>
      <c r="H708" t="s">
        <v>121</v>
      </c>
      <c r="I708" t="s">
        <v>121</v>
      </c>
      <c r="J708" t="s">
        <v>121</v>
      </c>
      <c r="K708" t="s">
        <v>121</v>
      </c>
    </row>
    <row r="709" spans="2:11" x14ac:dyDescent="0.2">
      <c r="B709" t="s">
        <v>1</v>
      </c>
      <c r="C709" s="2" t="s">
        <v>38</v>
      </c>
      <c r="D709" t="s">
        <v>39</v>
      </c>
      <c r="E709" t="s">
        <v>287</v>
      </c>
      <c r="F709">
        <v>0</v>
      </c>
      <c r="G709">
        <v>0</v>
      </c>
      <c r="H709">
        <v>0</v>
      </c>
      <c r="I709">
        <v>0</v>
      </c>
      <c r="J709">
        <v>0</v>
      </c>
      <c r="K709">
        <v>0</v>
      </c>
    </row>
    <row r="710" spans="2:11" x14ac:dyDescent="0.2">
      <c r="B710" t="s">
        <v>1</v>
      </c>
      <c r="C710" s="2" t="s">
        <v>201</v>
      </c>
      <c r="D710" t="s">
        <v>202</v>
      </c>
      <c r="E710" t="s">
        <v>286</v>
      </c>
      <c r="F710" t="s">
        <v>121</v>
      </c>
      <c r="G710" t="s">
        <v>121</v>
      </c>
      <c r="H710" t="s">
        <v>121</v>
      </c>
      <c r="I710" t="s">
        <v>121</v>
      </c>
      <c r="J710" t="s">
        <v>121</v>
      </c>
      <c r="K710" t="s">
        <v>121</v>
      </c>
    </row>
    <row r="711" spans="2:11" x14ac:dyDescent="0.2">
      <c r="B711" t="s">
        <v>1</v>
      </c>
      <c r="C711" s="2" t="s">
        <v>203</v>
      </c>
      <c r="D711" t="s">
        <v>204</v>
      </c>
      <c r="E711" t="s">
        <v>286</v>
      </c>
      <c r="F711" t="s">
        <v>121</v>
      </c>
      <c r="G711" t="s">
        <v>121</v>
      </c>
      <c r="H711" t="s">
        <v>121</v>
      </c>
      <c r="I711" t="s">
        <v>121</v>
      </c>
      <c r="J711" t="s">
        <v>121</v>
      </c>
      <c r="K711" t="s">
        <v>121</v>
      </c>
    </row>
    <row r="712" spans="2:11" x14ac:dyDescent="0.2">
      <c r="B712" t="s">
        <v>1</v>
      </c>
      <c r="C712" s="2" t="s">
        <v>205</v>
      </c>
      <c r="D712" t="s">
        <v>206</v>
      </c>
      <c r="E712" t="s">
        <v>286</v>
      </c>
      <c r="F712" t="s">
        <v>121</v>
      </c>
      <c r="G712" t="s">
        <v>121</v>
      </c>
      <c r="H712" t="s">
        <v>121</v>
      </c>
      <c r="I712" t="s">
        <v>121</v>
      </c>
      <c r="J712" t="s">
        <v>121</v>
      </c>
      <c r="K712" t="s">
        <v>121</v>
      </c>
    </row>
    <row r="713" spans="2:11" x14ac:dyDescent="0.2">
      <c r="B713" t="s">
        <v>1</v>
      </c>
      <c r="C713" s="2" t="s">
        <v>207</v>
      </c>
      <c r="D713" t="s">
        <v>208</v>
      </c>
      <c r="E713" t="s">
        <v>286</v>
      </c>
      <c r="F713" t="s">
        <v>121</v>
      </c>
      <c r="G713" t="s">
        <v>121</v>
      </c>
      <c r="H713" t="s">
        <v>121</v>
      </c>
      <c r="I713" t="s">
        <v>121</v>
      </c>
      <c r="J713" t="s">
        <v>121</v>
      </c>
      <c r="K713" t="s">
        <v>121</v>
      </c>
    </row>
    <row r="714" spans="2:11" x14ac:dyDescent="0.2">
      <c r="B714" t="s">
        <v>1</v>
      </c>
      <c r="C714" s="2" t="s">
        <v>266</v>
      </c>
      <c r="D714" t="s">
        <v>267</v>
      </c>
      <c r="E714" t="s">
        <v>288</v>
      </c>
      <c r="F714" t="s">
        <v>121</v>
      </c>
      <c r="G714" t="s">
        <v>121</v>
      </c>
      <c r="H714" t="s">
        <v>121</v>
      </c>
      <c r="I714" t="s">
        <v>121</v>
      </c>
      <c r="J714" t="s">
        <v>121</v>
      </c>
      <c r="K714" t="s">
        <v>121</v>
      </c>
    </row>
    <row r="715" spans="2:11" x14ac:dyDescent="0.2">
      <c r="B715" t="s">
        <v>1</v>
      </c>
      <c r="C715" s="2" t="s">
        <v>264</v>
      </c>
      <c r="D715" t="s">
        <v>265</v>
      </c>
      <c r="E715" t="s">
        <v>286</v>
      </c>
      <c r="F715" t="s">
        <v>121</v>
      </c>
      <c r="G715" t="s">
        <v>121</v>
      </c>
      <c r="H715" t="s">
        <v>121</v>
      </c>
      <c r="I715" t="s">
        <v>121</v>
      </c>
      <c r="J715" t="s">
        <v>121</v>
      </c>
      <c r="K715" t="s">
        <v>121</v>
      </c>
    </row>
    <row r="716" spans="2:11" x14ac:dyDescent="0.2">
      <c r="B716" t="s">
        <v>1</v>
      </c>
      <c r="C716" s="2" t="s">
        <v>209</v>
      </c>
      <c r="D716" t="s">
        <v>210</v>
      </c>
      <c r="E716" t="s">
        <v>286</v>
      </c>
      <c r="F716" t="s">
        <v>121</v>
      </c>
      <c r="G716" t="s">
        <v>121</v>
      </c>
      <c r="H716" t="s">
        <v>121</v>
      </c>
      <c r="I716" t="s">
        <v>121</v>
      </c>
      <c r="J716" t="s">
        <v>121</v>
      </c>
      <c r="K716" t="s">
        <v>121</v>
      </c>
    </row>
    <row r="717" spans="2:11" x14ac:dyDescent="0.2">
      <c r="B717" t="s">
        <v>1</v>
      </c>
      <c r="C717" s="2" t="s">
        <v>211</v>
      </c>
      <c r="D717" t="s">
        <v>212</v>
      </c>
      <c r="E717" t="s">
        <v>286</v>
      </c>
      <c r="F717" t="s">
        <v>121</v>
      </c>
      <c r="G717" t="s">
        <v>121</v>
      </c>
      <c r="H717" t="s">
        <v>121</v>
      </c>
      <c r="I717" t="s">
        <v>121</v>
      </c>
      <c r="J717" t="s">
        <v>121</v>
      </c>
      <c r="K717" t="s">
        <v>121</v>
      </c>
    </row>
    <row r="718" spans="2:11" x14ac:dyDescent="0.2">
      <c r="B718" t="s">
        <v>1</v>
      </c>
      <c r="C718" s="2" t="s">
        <v>213</v>
      </c>
      <c r="D718" t="s">
        <v>371</v>
      </c>
      <c r="E718" t="s">
        <v>286</v>
      </c>
      <c r="F718" t="s">
        <v>121</v>
      </c>
      <c r="G718" t="s">
        <v>121</v>
      </c>
      <c r="H718" t="s">
        <v>121</v>
      </c>
      <c r="I718" t="s">
        <v>121</v>
      </c>
      <c r="J718" t="s">
        <v>121</v>
      </c>
      <c r="K718" t="s">
        <v>121</v>
      </c>
    </row>
    <row r="719" spans="2:11" x14ac:dyDescent="0.2">
      <c r="B719" t="s">
        <v>1</v>
      </c>
      <c r="C719" s="2" t="s">
        <v>214</v>
      </c>
      <c r="D719" t="s">
        <v>215</v>
      </c>
      <c r="E719" t="s">
        <v>286</v>
      </c>
      <c r="F719" t="s">
        <v>121</v>
      </c>
      <c r="G719" t="s">
        <v>121</v>
      </c>
      <c r="H719" t="s">
        <v>121</v>
      </c>
      <c r="I719" t="s">
        <v>121</v>
      </c>
      <c r="J719" t="s">
        <v>121</v>
      </c>
      <c r="K719" t="s">
        <v>121</v>
      </c>
    </row>
    <row r="720" spans="2:11" x14ac:dyDescent="0.2">
      <c r="B720" t="s">
        <v>1</v>
      </c>
      <c r="C720" s="2" t="s">
        <v>216</v>
      </c>
      <c r="D720" t="s">
        <v>338</v>
      </c>
      <c r="E720" t="s">
        <v>286</v>
      </c>
      <c r="F720" t="s">
        <v>121</v>
      </c>
      <c r="G720" t="s">
        <v>121</v>
      </c>
      <c r="H720" t="s">
        <v>121</v>
      </c>
      <c r="I720" t="s">
        <v>121</v>
      </c>
      <c r="J720" t="s">
        <v>121</v>
      </c>
      <c r="K720" t="s">
        <v>121</v>
      </c>
    </row>
    <row r="721" spans="2:11" x14ac:dyDescent="0.2">
      <c r="B721" t="s">
        <v>1</v>
      </c>
      <c r="C721" s="2" t="s">
        <v>217</v>
      </c>
      <c r="D721" t="s">
        <v>339</v>
      </c>
      <c r="E721" t="s">
        <v>286</v>
      </c>
      <c r="F721" t="s">
        <v>121</v>
      </c>
      <c r="G721" t="s">
        <v>121</v>
      </c>
      <c r="H721" t="s">
        <v>121</v>
      </c>
      <c r="I721" t="s">
        <v>121</v>
      </c>
      <c r="J721" t="s">
        <v>121</v>
      </c>
      <c r="K721" t="s">
        <v>121</v>
      </c>
    </row>
    <row r="722" spans="2:11" x14ac:dyDescent="0.2">
      <c r="B722" t="s">
        <v>1</v>
      </c>
      <c r="C722" s="2" t="s">
        <v>218</v>
      </c>
      <c r="D722" t="s">
        <v>340</v>
      </c>
      <c r="E722" t="s">
        <v>288</v>
      </c>
      <c r="F722" t="s">
        <v>121</v>
      </c>
      <c r="G722" t="s">
        <v>121</v>
      </c>
      <c r="H722" t="s">
        <v>121</v>
      </c>
      <c r="I722" t="s">
        <v>121</v>
      </c>
      <c r="J722" t="s">
        <v>121</v>
      </c>
      <c r="K722" t="s">
        <v>121</v>
      </c>
    </row>
    <row r="723" spans="2:11" x14ac:dyDescent="0.2">
      <c r="B723" t="s">
        <v>1</v>
      </c>
      <c r="C723" s="2" t="s">
        <v>219</v>
      </c>
      <c r="D723" t="s">
        <v>220</v>
      </c>
      <c r="E723" t="s">
        <v>286</v>
      </c>
      <c r="F723" t="s">
        <v>121</v>
      </c>
      <c r="G723" t="s">
        <v>121</v>
      </c>
      <c r="H723" t="s">
        <v>121</v>
      </c>
      <c r="I723" t="s">
        <v>121</v>
      </c>
      <c r="J723" t="s">
        <v>121</v>
      </c>
      <c r="K723" t="s">
        <v>121</v>
      </c>
    </row>
    <row r="724" spans="2:11" x14ac:dyDescent="0.2">
      <c r="B724" t="s">
        <v>1</v>
      </c>
      <c r="C724" s="2" t="s">
        <v>268</v>
      </c>
      <c r="D724" t="s">
        <v>269</v>
      </c>
      <c r="E724" t="s">
        <v>288</v>
      </c>
      <c r="F724" t="s">
        <v>121</v>
      </c>
      <c r="G724" t="s">
        <v>121</v>
      </c>
      <c r="H724" t="s">
        <v>121</v>
      </c>
      <c r="I724" t="s">
        <v>121</v>
      </c>
      <c r="J724" t="s">
        <v>121</v>
      </c>
      <c r="K724" t="s">
        <v>121</v>
      </c>
    </row>
    <row r="725" spans="2:11" x14ac:dyDescent="0.2">
      <c r="B725" t="s">
        <v>1</v>
      </c>
      <c r="C725" s="2" t="s">
        <v>221</v>
      </c>
      <c r="D725" t="s">
        <v>222</v>
      </c>
      <c r="E725" t="s">
        <v>286</v>
      </c>
      <c r="F725" t="s">
        <v>121</v>
      </c>
      <c r="G725" t="s">
        <v>121</v>
      </c>
      <c r="H725" t="s">
        <v>121</v>
      </c>
      <c r="I725" t="s">
        <v>121</v>
      </c>
      <c r="J725" t="s">
        <v>121</v>
      </c>
      <c r="K725" t="s">
        <v>121</v>
      </c>
    </row>
    <row r="726" spans="2:11" x14ac:dyDescent="0.2">
      <c r="B726" t="s">
        <v>1</v>
      </c>
      <c r="C726" s="2" t="s">
        <v>223</v>
      </c>
      <c r="D726" t="s">
        <v>224</v>
      </c>
      <c r="E726" t="s">
        <v>286</v>
      </c>
      <c r="F726" t="s">
        <v>121</v>
      </c>
      <c r="G726" t="s">
        <v>121</v>
      </c>
      <c r="H726" t="s">
        <v>121</v>
      </c>
      <c r="I726" t="s">
        <v>121</v>
      </c>
      <c r="J726" t="s">
        <v>121</v>
      </c>
      <c r="K726" t="s">
        <v>121</v>
      </c>
    </row>
    <row r="727" spans="2:11" x14ac:dyDescent="0.2">
      <c r="B727" t="s">
        <v>1</v>
      </c>
      <c r="C727" s="2" t="s">
        <v>225</v>
      </c>
      <c r="D727" t="s">
        <v>381</v>
      </c>
      <c r="E727" t="s">
        <v>286</v>
      </c>
      <c r="F727" t="s">
        <v>121</v>
      </c>
      <c r="G727" t="s">
        <v>121</v>
      </c>
      <c r="H727" t="s">
        <v>121</v>
      </c>
      <c r="I727" t="s">
        <v>121</v>
      </c>
      <c r="J727" t="s">
        <v>121</v>
      </c>
      <c r="K727" t="s">
        <v>121</v>
      </c>
    </row>
    <row r="728" spans="2:11" x14ac:dyDescent="0.2">
      <c r="B728" t="s">
        <v>1</v>
      </c>
      <c r="C728" s="2" t="s">
        <v>446</v>
      </c>
      <c r="D728" t="s">
        <v>447</v>
      </c>
      <c r="E728" t="s">
        <v>287</v>
      </c>
      <c r="F728" t="s">
        <v>121</v>
      </c>
      <c r="G728" t="s">
        <v>121</v>
      </c>
      <c r="H728" t="s">
        <v>121</v>
      </c>
      <c r="I728">
        <v>0</v>
      </c>
      <c r="J728">
        <v>0</v>
      </c>
      <c r="K728">
        <v>0</v>
      </c>
    </row>
    <row r="729" spans="2:11" x14ac:dyDescent="0.2">
      <c r="B729" t="s">
        <v>1</v>
      </c>
      <c r="C729" s="2" t="s">
        <v>448</v>
      </c>
      <c r="D729" t="s">
        <v>449</v>
      </c>
      <c r="E729" t="s">
        <v>286</v>
      </c>
      <c r="F729" t="s">
        <v>121</v>
      </c>
      <c r="G729" t="s">
        <v>121</v>
      </c>
      <c r="H729" t="s">
        <v>121</v>
      </c>
      <c r="I729" t="s">
        <v>121</v>
      </c>
      <c r="J729" t="s">
        <v>121</v>
      </c>
      <c r="K729" t="s">
        <v>121</v>
      </c>
    </row>
    <row r="730" spans="2:11" x14ac:dyDescent="0.2">
      <c r="B730" t="s">
        <v>1</v>
      </c>
      <c r="C730" s="2" t="s">
        <v>450</v>
      </c>
      <c r="D730" t="s">
        <v>451</v>
      </c>
      <c r="E730" t="s">
        <v>286</v>
      </c>
      <c r="F730" t="s">
        <v>121</v>
      </c>
      <c r="G730" t="s">
        <v>121</v>
      </c>
      <c r="H730" t="s">
        <v>121</v>
      </c>
      <c r="I730" t="s">
        <v>121</v>
      </c>
      <c r="J730" t="s">
        <v>121</v>
      </c>
      <c r="K730" t="s">
        <v>121</v>
      </c>
    </row>
    <row r="731" spans="2:11" x14ac:dyDescent="0.2">
      <c r="B731" t="s">
        <v>1</v>
      </c>
      <c r="C731" s="2" t="s">
        <v>452</v>
      </c>
      <c r="D731" t="s">
        <v>453</v>
      </c>
      <c r="E731" t="s">
        <v>287</v>
      </c>
      <c r="F731" t="s">
        <v>121</v>
      </c>
      <c r="G731" t="s">
        <v>121</v>
      </c>
      <c r="H731">
        <v>0</v>
      </c>
      <c r="I731">
        <v>0</v>
      </c>
      <c r="J731" t="s">
        <v>121</v>
      </c>
      <c r="K731" t="s">
        <v>121</v>
      </c>
    </row>
    <row r="732" spans="2:11" x14ac:dyDescent="0.2">
      <c r="B732" t="s">
        <v>1</v>
      </c>
      <c r="C732" s="2" t="s">
        <v>454</v>
      </c>
      <c r="D732" t="s">
        <v>455</v>
      </c>
      <c r="E732" t="s">
        <v>287</v>
      </c>
      <c r="F732" t="s">
        <v>121</v>
      </c>
      <c r="G732" t="s">
        <v>121</v>
      </c>
      <c r="H732" t="s">
        <v>121</v>
      </c>
      <c r="I732">
        <v>0</v>
      </c>
      <c r="J732">
        <v>0</v>
      </c>
      <c r="K732">
        <v>0</v>
      </c>
    </row>
    <row r="733" spans="2:11" x14ac:dyDescent="0.2">
      <c r="B733" t="s">
        <v>1</v>
      </c>
      <c r="C733" s="2" t="s">
        <v>456</v>
      </c>
      <c r="D733" t="s">
        <v>457</v>
      </c>
      <c r="E733" t="s">
        <v>287</v>
      </c>
      <c r="F733" t="s">
        <v>121</v>
      </c>
      <c r="G733" t="s">
        <v>121</v>
      </c>
      <c r="H733" t="s">
        <v>121</v>
      </c>
      <c r="I733">
        <v>0</v>
      </c>
      <c r="J733">
        <v>0</v>
      </c>
      <c r="K733">
        <v>0</v>
      </c>
    </row>
    <row r="734" spans="2:11" x14ac:dyDescent="0.2">
      <c r="B734" t="s">
        <v>1</v>
      </c>
      <c r="C734" s="2" t="s">
        <v>458</v>
      </c>
      <c r="D734" t="s">
        <v>459</v>
      </c>
      <c r="E734" t="s">
        <v>286</v>
      </c>
      <c r="F734" t="s">
        <v>121</v>
      </c>
      <c r="G734" t="s">
        <v>121</v>
      </c>
      <c r="H734" t="s">
        <v>121</v>
      </c>
      <c r="I734" t="s">
        <v>121</v>
      </c>
      <c r="J734" t="s">
        <v>121</v>
      </c>
      <c r="K734" t="s">
        <v>121</v>
      </c>
    </row>
    <row r="735" spans="2:11" x14ac:dyDescent="0.2">
      <c r="B735" t="s">
        <v>1</v>
      </c>
      <c r="C735" s="2" t="s">
        <v>460</v>
      </c>
      <c r="D735" t="s">
        <v>461</v>
      </c>
      <c r="E735" t="s">
        <v>286</v>
      </c>
      <c r="F735" t="s">
        <v>121</v>
      </c>
      <c r="G735" t="s">
        <v>121</v>
      </c>
      <c r="H735" t="s">
        <v>121</v>
      </c>
      <c r="I735" t="s">
        <v>121</v>
      </c>
      <c r="J735" t="s">
        <v>121</v>
      </c>
      <c r="K735" t="s">
        <v>121</v>
      </c>
    </row>
    <row r="736" spans="2:11" x14ac:dyDescent="0.2">
      <c r="B736" t="s">
        <v>1</v>
      </c>
      <c r="C736" s="2" t="s">
        <v>462</v>
      </c>
      <c r="D736" t="s">
        <v>463</v>
      </c>
      <c r="E736" t="s">
        <v>286</v>
      </c>
      <c r="F736" t="s">
        <v>121</v>
      </c>
      <c r="G736" t="s">
        <v>121</v>
      </c>
      <c r="H736" t="s">
        <v>121</v>
      </c>
      <c r="I736" t="s">
        <v>121</v>
      </c>
      <c r="J736" t="s">
        <v>121</v>
      </c>
      <c r="K736" t="s">
        <v>121</v>
      </c>
    </row>
    <row r="737" spans="2:11" x14ac:dyDescent="0.2">
      <c r="B737" t="s">
        <v>1</v>
      </c>
      <c r="C737" s="2" t="s">
        <v>464</v>
      </c>
      <c r="D737" t="s">
        <v>465</v>
      </c>
      <c r="E737" t="s">
        <v>286</v>
      </c>
      <c r="F737" t="s">
        <v>121</v>
      </c>
      <c r="G737" t="s">
        <v>121</v>
      </c>
      <c r="H737" t="s">
        <v>121</v>
      </c>
      <c r="I737" t="s">
        <v>121</v>
      </c>
      <c r="J737" t="s">
        <v>121</v>
      </c>
      <c r="K737" t="s">
        <v>121</v>
      </c>
    </row>
    <row r="738" spans="2:11" x14ac:dyDescent="0.2">
      <c r="B738" t="s">
        <v>1</v>
      </c>
      <c r="C738" s="2" t="s">
        <v>466</v>
      </c>
      <c r="D738" t="s">
        <v>467</v>
      </c>
      <c r="E738" t="s">
        <v>286</v>
      </c>
      <c r="F738" t="s">
        <v>121</v>
      </c>
      <c r="G738" t="s">
        <v>121</v>
      </c>
      <c r="H738" t="s">
        <v>121</v>
      </c>
      <c r="I738" t="s">
        <v>121</v>
      </c>
      <c r="J738" t="s">
        <v>121</v>
      </c>
      <c r="K738" t="s">
        <v>121</v>
      </c>
    </row>
    <row r="739" spans="2:11" x14ac:dyDescent="0.2">
      <c r="B739" t="s">
        <v>1</v>
      </c>
      <c r="C739" s="2" t="s">
        <v>468</v>
      </c>
      <c r="D739" t="s">
        <v>469</v>
      </c>
      <c r="E739" t="s">
        <v>287</v>
      </c>
      <c r="F739" t="s">
        <v>121</v>
      </c>
      <c r="G739" t="s">
        <v>121</v>
      </c>
      <c r="H739" t="s">
        <v>121</v>
      </c>
      <c r="I739">
        <v>0</v>
      </c>
      <c r="J739">
        <v>0</v>
      </c>
      <c r="K739" t="s">
        <v>121</v>
      </c>
    </row>
    <row r="740" spans="2:11" x14ac:dyDescent="0.2">
      <c r="B740" t="s">
        <v>1</v>
      </c>
      <c r="C740" s="2" t="s">
        <v>226</v>
      </c>
      <c r="D740" t="s">
        <v>382</v>
      </c>
      <c r="E740" t="s">
        <v>286</v>
      </c>
      <c r="F740" t="s">
        <v>121</v>
      </c>
      <c r="G740" t="s">
        <v>121</v>
      </c>
      <c r="H740" t="s">
        <v>121</v>
      </c>
      <c r="I740" t="s">
        <v>121</v>
      </c>
      <c r="J740" t="s">
        <v>121</v>
      </c>
      <c r="K740" t="s">
        <v>121</v>
      </c>
    </row>
    <row r="741" spans="2:11" x14ac:dyDescent="0.2">
      <c r="B741" t="s">
        <v>1</v>
      </c>
      <c r="C741" s="2" t="s">
        <v>259</v>
      </c>
      <c r="D741" t="s">
        <v>260</v>
      </c>
      <c r="E741" t="s">
        <v>286</v>
      </c>
      <c r="F741" t="s">
        <v>121</v>
      </c>
      <c r="G741" t="s">
        <v>121</v>
      </c>
      <c r="H741" t="s">
        <v>121</v>
      </c>
      <c r="I741" t="s">
        <v>121</v>
      </c>
      <c r="J741" t="s">
        <v>121</v>
      </c>
      <c r="K741" t="s">
        <v>121</v>
      </c>
    </row>
    <row r="742" spans="2:11" x14ac:dyDescent="0.2">
      <c r="B742" t="s">
        <v>289</v>
      </c>
      <c r="C742" s="2" t="s">
        <v>270</v>
      </c>
      <c r="D742" t="s">
        <v>271</v>
      </c>
      <c r="E742" t="s">
        <v>121</v>
      </c>
      <c r="F742" t="s">
        <v>121</v>
      </c>
      <c r="G742" t="s">
        <v>121</v>
      </c>
      <c r="H742" t="s">
        <v>121</v>
      </c>
      <c r="I742" t="s">
        <v>121</v>
      </c>
      <c r="J742" t="s">
        <v>121</v>
      </c>
      <c r="K742" t="s">
        <v>121</v>
      </c>
    </row>
    <row r="743" spans="2:11" x14ac:dyDescent="0.2">
      <c r="B743" t="s">
        <v>2</v>
      </c>
      <c r="C743" s="2" t="s">
        <v>227</v>
      </c>
      <c r="D743" t="s">
        <v>228</v>
      </c>
      <c r="E743" t="s">
        <v>286</v>
      </c>
      <c r="F743" t="s">
        <v>121</v>
      </c>
      <c r="G743" t="s">
        <v>121</v>
      </c>
      <c r="H743" t="s">
        <v>121</v>
      </c>
      <c r="I743" t="s">
        <v>121</v>
      </c>
      <c r="J743" t="s">
        <v>121</v>
      </c>
      <c r="K743" t="s">
        <v>121</v>
      </c>
    </row>
    <row r="744" spans="2:11" x14ac:dyDescent="0.2">
      <c r="B744" t="s">
        <v>2</v>
      </c>
      <c r="C744" s="2" t="s">
        <v>272</v>
      </c>
      <c r="D744" t="s">
        <v>273</v>
      </c>
      <c r="E744" t="s">
        <v>288</v>
      </c>
      <c r="F744" t="s">
        <v>121</v>
      </c>
      <c r="G744" t="s">
        <v>121</v>
      </c>
      <c r="H744" t="s">
        <v>121</v>
      </c>
      <c r="I744" t="s">
        <v>121</v>
      </c>
      <c r="J744" t="s">
        <v>121</v>
      </c>
      <c r="K744" t="s">
        <v>121</v>
      </c>
    </row>
    <row r="745" spans="2:11" x14ac:dyDescent="0.2">
      <c r="B745" t="s">
        <v>2</v>
      </c>
      <c r="C745" s="2" t="s">
        <v>40</v>
      </c>
      <c r="D745" t="s">
        <v>357</v>
      </c>
      <c r="E745" t="s">
        <v>286</v>
      </c>
      <c r="F745" t="s">
        <v>121</v>
      </c>
      <c r="G745" t="s">
        <v>121</v>
      </c>
      <c r="H745" t="s">
        <v>121</v>
      </c>
      <c r="I745" t="s">
        <v>121</v>
      </c>
      <c r="J745" t="s">
        <v>121</v>
      </c>
      <c r="K745" t="s">
        <v>121</v>
      </c>
    </row>
    <row r="746" spans="2:11" x14ac:dyDescent="0.2">
      <c r="B746" t="s">
        <v>2</v>
      </c>
      <c r="C746" s="2" t="s">
        <v>41</v>
      </c>
      <c r="D746" t="s">
        <v>42</v>
      </c>
      <c r="E746" t="s">
        <v>287</v>
      </c>
      <c r="F746">
        <v>0</v>
      </c>
      <c r="G746">
        <v>2</v>
      </c>
      <c r="H746">
        <v>0</v>
      </c>
      <c r="I746">
        <v>0</v>
      </c>
      <c r="J746">
        <v>0</v>
      </c>
      <c r="K746">
        <v>0</v>
      </c>
    </row>
    <row r="747" spans="2:11" x14ac:dyDescent="0.2">
      <c r="B747" t="s">
        <v>2</v>
      </c>
      <c r="C747" s="2" t="s">
        <v>229</v>
      </c>
      <c r="D747" t="s">
        <v>230</v>
      </c>
      <c r="E747" t="s">
        <v>286</v>
      </c>
      <c r="F747" t="s">
        <v>121</v>
      </c>
      <c r="G747" t="s">
        <v>121</v>
      </c>
      <c r="H747" t="s">
        <v>121</v>
      </c>
      <c r="I747" t="s">
        <v>121</v>
      </c>
      <c r="J747" t="s">
        <v>121</v>
      </c>
      <c r="K747" t="s">
        <v>121</v>
      </c>
    </row>
    <row r="748" spans="2:11" x14ac:dyDescent="0.2">
      <c r="B748" t="s">
        <v>2</v>
      </c>
      <c r="C748" s="2" t="s">
        <v>43</v>
      </c>
      <c r="D748" t="s">
        <v>44</v>
      </c>
      <c r="E748" t="s">
        <v>287</v>
      </c>
      <c r="F748">
        <v>0</v>
      </c>
      <c r="G748">
        <v>0</v>
      </c>
      <c r="H748">
        <v>0</v>
      </c>
      <c r="I748">
        <v>2</v>
      </c>
      <c r="J748">
        <v>0</v>
      </c>
      <c r="K748">
        <v>0</v>
      </c>
    </row>
    <row r="749" spans="2:11" x14ac:dyDescent="0.2">
      <c r="B749" t="s">
        <v>2</v>
      </c>
      <c r="C749" s="2" t="s">
        <v>45</v>
      </c>
      <c r="D749" t="s">
        <v>46</v>
      </c>
      <c r="E749" t="s">
        <v>288</v>
      </c>
      <c r="F749">
        <v>0</v>
      </c>
      <c r="G749" t="s">
        <v>121</v>
      </c>
      <c r="H749" t="s">
        <v>121</v>
      </c>
      <c r="I749" t="s">
        <v>121</v>
      </c>
      <c r="J749" t="s">
        <v>121</v>
      </c>
      <c r="K749" t="s">
        <v>121</v>
      </c>
    </row>
    <row r="750" spans="2:11" x14ac:dyDescent="0.2">
      <c r="B750" t="s">
        <v>2</v>
      </c>
      <c r="C750" s="2" t="s">
        <v>47</v>
      </c>
      <c r="D750" t="s">
        <v>470</v>
      </c>
      <c r="E750" t="s">
        <v>287</v>
      </c>
      <c r="F750">
        <v>0</v>
      </c>
      <c r="G750">
        <v>0</v>
      </c>
      <c r="H750">
        <v>1</v>
      </c>
      <c r="I750">
        <v>0</v>
      </c>
      <c r="J750">
        <v>0</v>
      </c>
      <c r="K750">
        <v>0</v>
      </c>
    </row>
    <row r="751" spans="2:11" x14ac:dyDescent="0.2">
      <c r="B751" t="s">
        <v>2</v>
      </c>
      <c r="C751" s="2" t="s">
        <v>48</v>
      </c>
      <c r="D751" t="s">
        <v>471</v>
      </c>
      <c r="E751" t="s">
        <v>287</v>
      </c>
      <c r="F751">
        <v>0</v>
      </c>
      <c r="G751">
        <v>0</v>
      </c>
      <c r="H751">
        <v>0</v>
      </c>
      <c r="I751">
        <v>0</v>
      </c>
      <c r="J751">
        <v>0</v>
      </c>
      <c r="K751">
        <v>0</v>
      </c>
    </row>
    <row r="752" spans="2:11" x14ac:dyDescent="0.2">
      <c r="B752" t="s">
        <v>2</v>
      </c>
      <c r="C752" s="2" t="s">
        <v>49</v>
      </c>
      <c r="D752" t="s">
        <v>50</v>
      </c>
      <c r="E752" t="s">
        <v>287</v>
      </c>
      <c r="F752">
        <v>0</v>
      </c>
      <c r="G752">
        <v>0</v>
      </c>
      <c r="H752">
        <v>0</v>
      </c>
      <c r="I752">
        <v>0</v>
      </c>
      <c r="J752">
        <v>0</v>
      </c>
      <c r="K752">
        <v>0</v>
      </c>
    </row>
    <row r="753" spans="2:11" x14ac:dyDescent="0.2">
      <c r="B753" t="s">
        <v>2</v>
      </c>
      <c r="C753" s="2" t="s">
        <v>51</v>
      </c>
      <c r="D753" t="s">
        <v>52</v>
      </c>
      <c r="E753" t="s">
        <v>287</v>
      </c>
      <c r="F753">
        <v>15</v>
      </c>
      <c r="G753">
        <v>0</v>
      </c>
      <c r="H753">
        <v>0</v>
      </c>
      <c r="I753">
        <v>0</v>
      </c>
      <c r="J753">
        <v>0</v>
      </c>
      <c r="K753">
        <v>0</v>
      </c>
    </row>
    <row r="754" spans="2:11" x14ac:dyDescent="0.2">
      <c r="B754" t="s">
        <v>2</v>
      </c>
      <c r="C754" s="2" t="s">
        <v>53</v>
      </c>
      <c r="D754" t="s">
        <v>54</v>
      </c>
      <c r="E754" t="s">
        <v>287</v>
      </c>
      <c r="F754">
        <v>0</v>
      </c>
      <c r="G754">
        <v>0</v>
      </c>
      <c r="H754">
        <v>0</v>
      </c>
      <c r="I754">
        <v>0</v>
      </c>
      <c r="J754">
        <v>0</v>
      </c>
      <c r="K754">
        <v>0</v>
      </c>
    </row>
    <row r="755" spans="2:11" x14ac:dyDescent="0.2">
      <c r="B755" t="s">
        <v>2</v>
      </c>
      <c r="C755" s="2" t="s">
        <v>124</v>
      </c>
      <c r="D755" t="s">
        <v>122</v>
      </c>
      <c r="E755" t="s">
        <v>286</v>
      </c>
      <c r="F755" t="s">
        <v>121</v>
      </c>
      <c r="G755" t="s">
        <v>121</v>
      </c>
      <c r="H755" t="s">
        <v>121</v>
      </c>
      <c r="I755" t="s">
        <v>121</v>
      </c>
      <c r="J755" t="s">
        <v>121</v>
      </c>
      <c r="K755" t="s">
        <v>121</v>
      </c>
    </row>
    <row r="756" spans="2:11" x14ac:dyDescent="0.2">
      <c r="B756" t="s">
        <v>2</v>
      </c>
      <c r="C756" s="2" t="s">
        <v>55</v>
      </c>
      <c r="D756" t="s">
        <v>56</v>
      </c>
      <c r="E756" t="s">
        <v>287</v>
      </c>
      <c r="F756">
        <v>2</v>
      </c>
      <c r="G756">
        <v>0</v>
      </c>
      <c r="H756">
        <v>0</v>
      </c>
      <c r="I756">
        <v>0</v>
      </c>
      <c r="J756">
        <v>0</v>
      </c>
      <c r="K756">
        <v>0</v>
      </c>
    </row>
    <row r="757" spans="2:11" x14ac:dyDescent="0.2">
      <c r="B757" t="s">
        <v>2</v>
      </c>
      <c r="C757" s="2" t="s">
        <v>57</v>
      </c>
      <c r="D757" t="s">
        <v>58</v>
      </c>
      <c r="E757" t="s">
        <v>287</v>
      </c>
      <c r="F757">
        <v>0</v>
      </c>
      <c r="G757">
        <v>0</v>
      </c>
      <c r="H757">
        <v>0</v>
      </c>
      <c r="I757">
        <v>0</v>
      </c>
      <c r="J757">
        <v>0</v>
      </c>
      <c r="K757">
        <v>0</v>
      </c>
    </row>
    <row r="758" spans="2:11" x14ac:dyDescent="0.2">
      <c r="B758" t="s">
        <v>2</v>
      </c>
      <c r="C758" s="2" t="s">
        <v>59</v>
      </c>
      <c r="D758" t="s">
        <v>60</v>
      </c>
      <c r="E758" t="s">
        <v>287</v>
      </c>
      <c r="F758">
        <v>0</v>
      </c>
      <c r="G758">
        <v>0</v>
      </c>
      <c r="H758">
        <v>0</v>
      </c>
      <c r="I758">
        <v>0</v>
      </c>
      <c r="J758">
        <v>0</v>
      </c>
      <c r="K758">
        <v>0</v>
      </c>
    </row>
    <row r="759" spans="2:11" x14ac:dyDescent="0.2">
      <c r="B759" t="s">
        <v>2</v>
      </c>
      <c r="C759" s="2" t="s">
        <v>231</v>
      </c>
      <c r="D759" t="s">
        <v>232</v>
      </c>
      <c r="E759" t="s">
        <v>286</v>
      </c>
      <c r="F759" t="s">
        <v>121</v>
      </c>
      <c r="G759" t="s">
        <v>121</v>
      </c>
      <c r="H759" t="s">
        <v>121</v>
      </c>
      <c r="I759" t="s">
        <v>121</v>
      </c>
      <c r="J759" t="s">
        <v>121</v>
      </c>
      <c r="K759" t="s">
        <v>121</v>
      </c>
    </row>
    <row r="760" spans="2:11" x14ac:dyDescent="0.2">
      <c r="B760" t="s">
        <v>2</v>
      </c>
      <c r="C760" s="2" t="s">
        <v>61</v>
      </c>
      <c r="D760" t="s">
        <v>62</v>
      </c>
      <c r="E760" t="s">
        <v>287</v>
      </c>
      <c r="F760">
        <v>0</v>
      </c>
      <c r="G760">
        <v>0</v>
      </c>
      <c r="H760">
        <v>0</v>
      </c>
      <c r="I760" t="s">
        <v>121</v>
      </c>
      <c r="J760">
        <v>0</v>
      </c>
      <c r="K760">
        <v>0</v>
      </c>
    </row>
    <row r="761" spans="2:11" x14ac:dyDescent="0.2">
      <c r="B761" t="s">
        <v>2</v>
      </c>
      <c r="C761" s="2" t="s">
        <v>233</v>
      </c>
      <c r="D761" t="s">
        <v>234</v>
      </c>
      <c r="E761" t="s">
        <v>288</v>
      </c>
      <c r="F761" t="s">
        <v>121</v>
      </c>
      <c r="G761" t="s">
        <v>121</v>
      </c>
      <c r="H761" t="s">
        <v>121</v>
      </c>
      <c r="I761" t="s">
        <v>121</v>
      </c>
      <c r="J761" t="s">
        <v>121</v>
      </c>
      <c r="K761" t="s">
        <v>121</v>
      </c>
    </row>
    <row r="762" spans="2:11" x14ac:dyDescent="0.2">
      <c r="B762" t="s">
        <v>2</v>
      </c>
      <c r="C762" s="2" t="s">
        <v>63</v>
      </c>
      <c r="D762" t="s">
        <v>64</v>
      </c>
      <c r="E762" t="s">
        <v>287</v>
      </c>
      <c r="F762">
        <v>0</v>
      </c>
      <c r="G762">
        <v>0</v>
      </c>
      <c r="H762">
        <v>0</v>
      </c>
      <c r="I762">
        <v>0</v>
      </c>
      <c r="J762">
        <v>0</v>
      </c>
      <c r="K762">
        <v>0</v>
      </c>
    </row>
    <row r="763" spans="2:11" x14ac:dyDescent="0.2">
      <c r="B763" t="s">
        <v>2</v>
      </c>
      <c r="C763" s="2" t="s">
        <v>65</v>
      </c>
      <c r="D763" t="s">
        <v>66</v>
      </c>
      <c r="E763" t="s">
        <v>287</v>
      </c>
      <c r="F763">
        <v>0</v>
      </c>
      <c r="G763">
        <v>0</v>
      </c>
      <c r="H763">
        <v>0</v>
      </c>
      <c r="I763">
        <v>0</v>
      </c>
      <c r="J763">
        <v>0</v>
      </c>
      <c r="K763">
        <v>0</v>
      </c>
    </row>
    <row r="764" spans="2:11" x14ac:dyDescent="0.2">
      <c r="B764" t="s">
        <v>2</v>
      </c>
      <c r="C764" s="2" t="s">
        <v>67</v>
      </c>
      <c r="D764" t="s">
        <v>68</v>
      </c>
      <c r="E764" t="s">
        <v>287</v>
      </c>
      <c r="F764">
        <v>0</v>
      </c>
      <c r="G764">
        <v>0</v>
      </c>
      <c r="H764">
        <v>0</v>
      </c>
      <c r="I764">
        <v>0</v>
      </c>
      <c r="J764">
        <v>0</v>
      </c>
      <c r="K764">
        <v>0</v>
      </c>
    </row>
    <row r="765" spans="2:11" x14ac:dyDescent="0.2">
      <c r="B765" t="s">
        <v>2</v>
      </c>
      <c r="C765" s="2" t="s">
        <v>69</v>
      </c>
      <c r="D765" t="s">
        <v>70</v>
      </c>
      <c r="E765" t="s">
        <v>287</v>
      </c>
      <c r="F765">
        <v>0</v>
      </c>
      <c r="G765">
        <v>0</v>
      </c>
      <c r="H765">
        <v>0</v>
      </c>
      <c r="I765">
        <v>0</v>
      </c>
      <c r="J765">
        <v>0</v>
      </c>
      <c r="K765">
        <v>0</v>
      </c>
    </row>
    <row r="766" spans="2:11" x14ac:dyDescent="0.2">
      <c r="B766" t="s">
        <v>2</v>
      </c>
      <c r="C766" s="2" t="s">
        <v>71</v>
      </c>
      <c r="D766" t="s">
        <v>72</v>
      </c>
      <c r="E766" t="s">
        <v>287</v>
      </c>
      <c r="F766">
        <v>0</v>
      </c>
      <c r="G766">
        <v>1</v>
      </c>
      <c r="H766">
        <v>0</v>
      </c>
      <c r="I766">
        <v>0</v>
      </c>
      <c r="J766">
        <v>0</v>
      </c>
      <c r="K766">
        <v>0</v>
      </c>
    </row>
    <row r="767" spans="2:11" x14ac:dyDescent="0.2">
      <c r="B767" t="s">
        <v>2</v>
      </c>
      <c r="C767" s="2" t="s">
        <v>73</v>
      </c>
      <c r="D767" t="s">
        <v>430</v>
      </c>
      <c r="E767" t="s">
        <v>287</v>
      </c>
      <c r="F767">
        <v>0</v>
      </c>
      <c r="G767">
        <v>0</v>
      </c>
      <c r="H767">
        <v>0</v>
      </c>
      <c r="I767">
        <v>0</v>
      </c>
      <c r="J767">
        <v>0</v>
      </c>
      <c r="K767">
        <v>0</v>
      </c>
    </row>
    <row r="768" spans="2:11" x14ac:dyDescent="0.2">
      <c r="B768" t="s">
        <v>2</v>
      </c>
      <c r="C768" s="2" t="s">
        <v>74</v>
      </c>
      <c r="D768" t="s">
        <v>358</v>
      </c>
      <c r="E768" t="s">
        <v>287</v>
      </c>
      <c r="F768">
        <v>0</v>
      </c>
      <c r="G768">
        <v>2</v>
      </c>
      <c r="H768">
        <v>0</v>
      </c>
      <c r="I768">
        <v>0</v>
      </c>
      <c r="J768">
        <v>0</v>
      </c>
      <c r="K768">
        <v>0</v>
      </c>
    </row>
    <row r="769" spans="2:11" x14ac:dyDescent="0.2">
      <c r="B769" t="s">
        <v>2</v>
      </c>
      <c r="C769" s="2" t="s">
        <v>75</v>
      </c>
      <c r="D769" t="s">
        <v>359</v>
      </c>
      <c r="E769" t="s">
        <v>287</v>
      </c>
      <c r="F769" t="s">
        <v>121</v>
      </c>
      <c r="G769" t="s">
        <v>121</v>
      </c>
      <c r="H769" t="s">
        <v>121</v>
      </c>
      <c r="I769" t="s">
        <v>121</v>
      </c>
      <c r="J769" t="s">
        <v>121</v>
      </c>
      <c r="K769" t="s">
        <v>121</v>
      </c>
    </row>
    <row r="770" spans="2:11" x14ac:dyDescent="0.2">
      <c r="B770" t="s">
        <v>2</v>
      </c>
      <c r="C770" s="2" t="s">
        <v>235</v>
      </c>
      <c r="D770" t="s">
        <v>236</v>
      </c>
      <c r="E770" t="s">
        <v>286</v>
      </c>
      <c r="F770" t="s">
        <v>121</v>
      </c>
      <c r="G770" t="s">
        <v>121</v>
      </c>
      <c r="H770" t="s">
        <v>121</v>
      </c>
      <c r="I770" t="s">
        <v>121</v>
      </c>
      <c r="J770" t="s">
        <v>121</v>
      </c>
      <c r="K770" t="s">
        <v>121</v>
      </c>
    </row>
    <row r="771" spans="2:11" x14ac:dyDescent="0.2">
      <c r="B771" t="s">
        <v>2</v>
      </c>
      <c r="C771" s="2" t="s">
        <v>77</v>
      </c>
      <c r="D771" t="s">
        <v>78</v>
      </c>
      <c r="E771" t="s">
        <v>287</v>
      </c>
      <c r="F771">
        <v>5</v>
      </c>
      <c r="G771">
        <v>7</v>
      </c>
      <c r="H771">
        <v>0</v>
      </c>
      <c r="I771">
        <v>0</v>
      </c>
      <c r="J771">
        <v>0</v>
      </c>
      <c r="K771">
        <v>0</v>
      </c>
    </row>
    <row r="772" spans="2:11" x14ac:dyDescent="0.2">
      <c r="B772" t="s">
        <v>2</v>
      </c>
      <c r="C772" s="2" t="s">
        <v>79</v>
      </c>
      <c r="D772" t="s">
        <v>80</v>
      </c>
      <c r="E772" t="s">
        <v>287</v>
      </c>
      <c r="F772">
        <v>0</v>
      </c>
      <c r="G772">
        <v>0</v>
      </c>
      <c r="H772">
        <v>0</v>
      </c>
      <c r="I772">
        <v>0</v>
      </c>
      <c r="J772">
        <v>0</v>
      </c>
      <c r="K772">
        <v>0</v>
      </c>
    </row>
    <row r="773" spans="2:11" x14ac:dyDescent="0.2">
      <c r="B773" t="s">
        <v>2</v>
      </c>
      <c r="C773" s="2" t="s">
        <v>237</v>
      </c>
      <c r="D773" t="s">
        <v>238</v>
      </c>
      <c r="E773" t="s">
        <v>288</v>
      </c>
      <c r="F773" t="s">
        <v>121</v>
      </c>
      <c r="G773" t="s">
        <v>121</v>
      </c>
      <c r="H773" t="s">
        <v>121</v>
      </c>
      <c r="I773" t="s">
        <v>121</v>
      </c>
      <c r="J773" t="s">
        <v>121</v>
      </c>
      <c r="K773" t="s">
        <v>121</v>
      </c>
    </row>
    <row r="774" spans="2:11" x14ac:dyDescent="0.2">
      <c r="B774" t="s">
        <v>2</v>
      </c>
      <c r="C774" s="2" t="s">
        <v>261</v>
      </c>
      <c r="D774" t="s">
        <v>262</v>
      </c>
      <c r="E774" t="s">
        <v>288</v>
      </c>
      <c r="F774" t="s">
        <v>121</v>
      </c>
      <c r="G774" t="s">
        <v>121</v>
      </c>
      <c r="H774" t="s">
        <v>121</v>
      </c>
      <c r="I774" t="s">
        <v>121</v>
      </c>
      <c r="J774" t="s">
        <v>121</v>
      </c>
      <c r="K774" t="s">
        <v>121</v>
      </c>
    </row>
    <row r="775" spans="2:11" x14ac:dyDescent="0.2">
      <c r="B775" t="s">
        <v>2</v>
      </c>
      <c r="C775" s="2" t="s">
        <v>274</v>
      </c>
      <c r="D775" t="s">
        <v>275</v>
      </c>
      <c r="E775" t="s">
        <v>288</v>
      </c>
      <c r="F775" t="s">
        <v>121</v>
      </c>
      <c r="G775" t="s">
        <v>121</v>
      </c>
      <c r="H775" t="s">
        <v>121</v>
      </c>
      <c r="I775" t="s">
        <v>121</v>
      </c>
      <c r="J775" t="s">
        <v>121</v>
      </c>
      <c r="K775" t="s">
        <v>121</v>
      </c>
    </row>
    <row r="776" spans="2:11" x14ac:dyDescent="0.2">
      <c r="B776" t="s">
        <v>2</v>
      </c>
      <c r="C776" s="2" t="s">
        <v>239</v>
      </c>
      <c r="D776" t="s">
        <v>240</v>
      </c>
      <c r="E776" t="s">
        <v>288</v>
      </c>
      <c r="F776" t="s">
        <v>121</v>
      </c>
      <c r="G776" t="s">
        <v>121</v>
      </c>
      <c r="H776" t="s">
        <v>121</v>
      </c>
      <c r="I776" t="s">
        <v>121</v>
      </c>
      <c r="J776" t="s">
        <v>121</v>
      </c>
      <c r="K776" t="s">
        <v>121</v>
      </c>
    </row>
    <row r="777" spans="2:11" x14ac:dyDescent="0.2">
      <c r="B777" t="s">
        <v>2</v>
      </c>
      <c r="C777" s="2" t="s">
        <v>241</v>
      </c>
      <c r="D777" t="s">
        <v>242</v>
      </c>
      <c r="E777" t="s">
        <v>288</v>
      </c>
      <c r="F777" t="s">
        <v>121</v>
      </c>
      <c r="G777" t="s">
        <v>121</v>
      </c>
      <c r="H777" t="s">
        <v>121</v>
      </c>
      <c r="I777" t="s">
        <v>121</v>
      </c>
      <c r="J777" t="s">
        <v>121</v>
      </c>
      <c r="K777" t="s">
        <v>121</v>
      </c>
    </row>
    <row r="778" spans="2:11" x14ac:dyDescent="0.2">
      <c r="B778" t="s">
        <v>2</v>
      </c>
      <c r="C778" s="2" t="s">
        <v>243</v>
      </c>
      <c r="D778" t="s">
        <v>244</v>
      </c>
      <c r="E778" t="s">
        <v>286</v>
      </c>
      <c r="F778" t="s">
        <v>121</v>
      </c>
      <c r="G778" t="s">
        <v>121</v>
      </c>
      <c r="H778" t="s">
        <v>121</v>
      </c>
      <c r="I778" t="s">
        <v>121</v>
      </c>
      <c r="J778" t="s">
        <v>121</v>
      </c>
      <c r="K778" t="s">
        <v>121</v>
      </c>
    </row>
    <row r="779" spans="2:11" x14ac:dyDescent="0.2">
      <c r="B779" t="s">
        <v>2</v>
      </c>
      <c r="C779" s="2" t="s">
        <v>276</v>
      </c>
      <c r="D779" t="s">
        <v>277</v>
      </c>
      <c r="E779" t="s">
        <v>288</v>
      </c>
      <c r="F779" t="s">
        <v>121</v>
      </c>
      <c r="G779" t="s">
        <v>121</v>
      </c>
      <c r="H779" t="s">
        <v>121</v>
      </c>
      <c r="I779" t="s">
        <v>121</v>
      </c>
      <c r="J779" t="s">
        <v>121</v>
      </c>
      <c r="K779" t="s">
        <v>121</v>
      </c>
    </row>
    <row r="780" spans="2:11" x14ac:dyDescent="0.2">
      <c r="B780" t="s">
        <v>2</v>
      </c>
      <c r="C780" s="2" t="s">
        <v>278</v>
      </c>
      <c r="D780" t="s">
        <v>279</v>
      </c>
      <c r="E780" t="s">
        <v>286</v>
      </c>
      <c r="F780" t="s">
        <v>121</v>
      </c>
      <c r="G780" t="s">
        <v>121</v>
      </c>
      <c r="H780" t="s">
        <v>121</v>
      </c>
      <c r="I780" t="s">
        <v>121</v>
      </c>
      <c r="J780" t="s">
        <v>121</v>
      </c>
      <c r="K780" t="s">
        <v>121</v>
      </c>
    </row>
    <row r="781" spans="2:11" x14ac:dyDescent="0.2">
      <c r="B781" t="s">
        <v>2</v>
      </c>
      <c r="C781" s="2" t="s">
        <v>245</v>
      </c>
      <c r="D781" t="s">
        <v>246</v>
      </c>
      <c r="E781" t="s">
        <v>286</v>
      </c>
      <c r="F781" t="s">
        <v>121</v>
      </c>
      <c r="G781" t="s">
        <v>121</v>
      </c>
      <c r="H781" t="s">
        <v>121</v>
      </c>
      <c r="I781" t="s">
        <v>121</v>
      </c>
      <c r="J781" t="s">
        <v>121</v>
      </c>
      <c r="K781" t="s">
        <v>121</v>
      </c>
    </row>
    <row r="782" spans="2:11" x14ac:dyDescent="0.2">
      <c r="B782" t="s">
        <v>2</v>
      </c>
      <c r="C782" s="2" t="s">
        <v>247</v>
      </c>
      <c r="D782" t="s">
        <v>248</v>
      </c>
      <c r="E782" t="s">
        <v>288</v>
      </c>
      <c r="F782" t="s">
        <v>121</v>
      </c>
      <c r="G782" t="s">
        <v>121</v>
      </c>
      <c r="H782" t="s">
        <v>121</v>
      </c>
      <c r="I782" t="s">
        <v>121</v>
      </c>
      <c r="J782" t="s">
        <v>121</v>
      </c>
      <c r="K782" t="s">
        <v>121</v>
      </c>
    </row>
    <row r="783" spans="2:11" x14ac:dyDescent="0.2">
      <c r="B783" t="s">
        <v>2</v>
      </c>
      <c r="C783" s="2" t="s">
        <v>280</v>
      </c>
      <c r="D783" t="s">
        <v>281</v>
      </c>
      <c r="E783" t="s">
        <v>288</v>
      </c>
      <c r="F783" t="s">
        <v>121</v>
      </c>
      <c r="G783" t="s">
        <v>121</v>
      </c>
      <c r="H783" t="s">
        <v>121</v>
      </c>
      <c r="I783" t="s">
        <v>121</v>
      </c>
      <c r="J783" t="s">
        <v>121</v>
      </c>
      <c r="K783" t="s">
        <v>121</v>
      </c>
    </row>
    <row r="784" spans="2:11" x14ac:dyDescent="0.2">
      <c r="B784" t="s">
        <v>2</v>
      </c>
      <c r="C784" s="2" t="s">
        <v>282</v>
      </c>
      <c r="D784" t="s">
        <v>283</v>
      </c>
      <c r="E784" t="s">
        <v>288</v>
      </c>
      <c r="F784" t="s">
        <v>121</v>
      </c>
      <c r="G784" t="s">
        <v>121</v>
      </c>
      <c r="H784" t="s">
        <v>121</v>
      </c>
      <c r="I784" t="s">
        <v>121</v>
      </c>
      <c r="J784" t="s">
        <v>121</v>
      </c>
      <c r="K784" t="s">
        <v>121</v>
      </c>
    </row>
    <row r="785" spans="2:11" x14ac:dyDescent="0.2">
      <c r="B785" t="s">
        <v>2</v>
      </c>
      <c r="C785" s="2" t="s">
        <v>81</v>
      </c>
      <c r="D785" t="s">
        <v>386</v>
      </c>
      <c r="E785" t="s">
        <v>288</v>
      </c>
      <c r="F785" t="s">
        <v>121</v>
      </c>
      <c r="G785" t="s">
        <v>121</v>
      </c>
      <c r="H785" t="s">
        <v>121</v>
      </c>
      <c r="I785" t="s">
        <v>121</v>
      </c>
      <c r="J785" t="s">
        <v>121</v>
      </c>
      <c r="K785" t="s">
        <v>121</v>
      </c>
    </row>
    <row r="786" spans="2:11" x14ac:dyDescent="0.2">
      <c r="B786" t="s">
        <v>2</v>
      </c>
      <c r="C786" s="2" t="s">
        <v>82</v>
      </c>
      <c r="D786" t="s">
        <v>83</v>
      </c>
      <c r="E786" t="s">
        <v>287</v>
      </c>
      <c r="F786">
        <v>1</v>
      </c>
      <c r="G786">
        <v>0</v>
      </c>
      <c r="H786">
        <v>0</v>
      </c>
      <c r="I786">
        <v>0</v>
      </c>
      <c r="J786">
        <v>0</v>
      </c>
      <c r="K786">
        <v>0</v>
      </c>
    </row>
    <row r="787" spans="2:11" x14ac:dyDescent="0.2">
      <c r="B787" t="s">
        <v>2</v>
      </c>
      <c r="C787" s="2" t="s">
        <v>84</v>
      </c>
      <c r="D787" t="s">
        <v>383</v>
      </c>
      <c r="E787" t="s">
        <v>286</v>
      </c>
      <c r="F787" t="s">
        <v>121</v>
      </c>
      <c r="G787" t="s">
        <v>121</v>
      </c>
      <c r="H787" t="s">
        <v>121</v>
      </c>
      <c r="I787" t="s">
        <v>121</v>
      </c>
      <c r="J787" t="s">
        <v>121</v>
      </c>
      <c r="K787" t="s">
        <v>121</v>
      </c>
    </row>
    <row r="788" spans="2:11" x14ac:dyDescent="0.2">
      <c r="B788" t="s">
        <v>2</v>
      </c>
      <c r="C788" s="2" t="s">
        <v>284</v>
      </c>
      <c r="D788" t="s">
        <v>412</v>
      </c>
      <c r="E788" t="s">
        <v>286</v>
      </c>
      <c r="F788" t="s">
        <v>121</v>
      </c>
      <c r="G788" t="s">
        <v>121</v>
      </c>
      <c r="H788" t="s">
        <v>121</v>
      </c>
      <c r="I788" t="s">
        <v>121</v>
      </c>
      <c r="J788" t="s">
        <v>121</v>
      </c>
      <c r="K788" t="s">
        <v>121</v>
      </c>
    </row>
    <row r="789" spans="2:11" x14ac:dyDescent="0.2">
      <c r="B789" t="s">
        <v>2</v>
      </c>
      <c r="C789" s="2" t="s">
        <v>85</v>
      </c>
      <c r="D789" t="s">
        <v>384</v>
      </c>
      <c r="E789" t="s">
        <v>287</v>
      </c>
      <c r="F789">
        <v>0</v>
      </c>
      <c r="G789">
        <v>0</v>
      </c>
      <c r="H789">
        <v>0</v>
      </c>
      <c r="I789">
        <v>0</v>
      </c>
      <c r="J789">
        <v>0</v>
      </c>
      <c r="K789">
        <v>0</v>
      </c>
    </row>
    <row r="790" spans="2:11" x14ac:dyDescent="0.2">
      <c r="B790" t="s">
        <v>3</v>
      </c>
      <c r="C790" s="2" t="s">
        <v>86</v>
      </c>
      <c r="D790" t="s">
        <v>87</v>
      </c>
      <c r="E790" t="s">
        <v>287</v>
      </c>
      <c r="F790">
        <v>0</v>
      </c>
      <c r="G790">
        <v>0</v>
      </c>
      <c r="H790">
        <v>0</v>
      </c>
      <c r="I790">
        <v>1</v>
      </c>
      <c r="J790">
        <v>0</v>
      </c>
      <c r="K790">
        <v>0</v>
      </c>
    </row>
    <row r="791" spans="2:11" x14ac:dyDescent="0.2">
      <c r="B791" t="s">
        <v>3</v>
      </c>
      <c r="C791" s="2" t="s">
        <v>88</v>
      </c>
      <c r="D791" t="s">
        <v>502</v>
      </c>
      <c r="E791" t="s">
        <v>286</v>
      </c>
      <c r="F791">
        <v>0</v>
      </c>
      <c r="G791">
        <v>0</v>
      </c>
      <c r="H791">
        <v>0</v>
      </c>
      <c r="I791">
        <v>0</v>
      </c>
      <c r="J791">
        <v>0</v>
      </c>
      <c r="K791">
        <v>0</v>
      </c>
    </row>
    <row r="792" spans="2:11" x14ac:dyDescent="0.2">
      <c r="B792" t="s">
        <v>3</v>
      </c>
      <c r="C792" s="2" t="s">
        <v>89</v>
      </c>
      <c r="D792" t="s">
        <v>90</v>
      </c>
      <c r="E792" t="s">
        <v>287</v>
      </c>
      <c r="F792">
        <v>3</v>
      </c>
      <c r="G792">
        <v>4</v>
      </c>
      <c r="H792">
        <v>0</v>
      </c>
      <c r="I792">
        <v>0</v>
      </c>
      <c r="J792">
        <v>0</v>
      </c>
      <c r="K792">
        <v>0</v>
      </c>
    </row>
    <row r="793" spans="2:11" x14ac:dyDescent="0.2">
      <c r="B793" t="s">
        <v>3</v>
      </c>
      <c r="C793" s="2" t="s">
        <v>91</v>
      </c>
      <c r="D793" t="s">
        <v>92</v>
      </c>
      <c r="E793" t="s">
        <v>287</v>
      </c>
      <c r="F793">
        <v>0</v>
      </c>
      <c r="G793">
        <v>0</v>
      </c>
      <c r="H793">
        <v>0</v>
      </c>
      <c r="I793">
        <v>0</v>
      </c>
      <c r="J793">
        <v>0</v>
      </c>
      <c r="K793">
        <v>0</v>
      </c>
    </row>
    <row r="794" spans="2:11" x14ac:dyDescent="0.2">
      <c r="B794" t="s">
        <v>3</v>
      </c>
      <c r="C794" s="2" t="s">
        <v>249</v>
      </c>
      <c r="D794" t="s">
        <v>372</v>
      </c>
      <c r="E794" t="s">
        <v>286</v>
      </c>
      <c r="F794" t="s">
        <v>121</v>
      </c>
      <c r="G794" t="s">
        <v>121</v>
      </c>
      <c r="H794" t="s">
        <v>121</v>
      </c>
      <c r="I794" t="s">
        <v>121</v>
      </c>
      <c r="J794" t="s">
        <v>121</v>
      </c>
      <c r="K794" t="s">
        <v>121</v>
      </c>
    </row>
    <row r="795" spans="2:11" x14ac:dyDescent="0.2">
      <c r="B795" t="s">
        <v>3</v>
      </c>
      <c r="C795" s="2" t="s">
        <v>93</v>
      </c>
      <c r="D795" t="s">
        <v>94</v>
      </c>
      <c r="E795" t="s">
        <v>287</v>
      </c>
      <c r="F795">
        <v>0</v>
      </c>
      <c r="G795">
        <v>1</v>
      </c>
      <c r="H795">
        <v>0</v>
      </c>
      <c r="I795">
        <v>0</v>
      </c>
      <c r="J795">
        <v>0</v>
      </c>
      <c r="K795">
        <v>0</v>
      </c>
    </row>
    <row r="796" spans="2:11" x14ac:dyDescent="0.2">
      <c r="B796" t="s">
        <v>3</v>
      </c>
      <c r="C796" s="2" t="s">
        <v>95</v>
      </c>
      <c r="D796" t="s">
        <v>96</v>
      </c>
      <c r="E796" t="s">
        <v>287</v>
      </c>
      <c r="F796">
        <v>1</v>
      </c>
      <c r="G796">
        <v>5</v>
      </c>
      <c r="H796">
        <v>4</v>
      </c>
      <c r="I796">
        <v>5</v>
      </c>
      <c r="J796">
        <v>0</v>
      </c>
      <c r="K796">
        <v>0</v>
      </c>
    </row>
    <row r="797" spans="2:11" x14ac:dyDescent="0.2">
      <c r="B797" t="s">
        <v>3</v>
      </c>
      <c r="C797" s="2" t="s">
        <v>97</v>
      </c>
      <c r="D797" t="s">
        <v>373</v>
      </c>
      <c r="E797" t="s">
        <v>286</v>
      </c>
      <c r="F797" t="s">
        <v>121</v>
      </c>
      <c r="G797" t="s">
        <v>121</v>
      </c>
      <c r="H797" t="s">
        <v>121</v>
      </c>
      <c r="I797" t="s">
        <v>121</v>
      </c>
      <c r="J797" t="s">
        <v>121</v>
      </c>
      <c r="K797" t="s">
        <v>121</v>
      </c>
    </row>
    <row r="798" spans="2:11" x14ac:dyDescent="0.2">
      <c r="B798" t="s">
        <v>3</v>
      </c>
      <c r="C798" s="2" t="s">
        <v>250</v>
      </c>
      <c r="D798" t="s">
        <v>360</v>
      </c>
      <c r="E798" t="s">
        <v>286</v>
      </c>
      <c r="F798" t="s">
        <v>121</v>
      </c>
      <c r="G798" t="s">
        <v>121</v>
      </c>
      <c r="H798" t="s">
        <v>121</v>
      </c>
      <c r="I798" t="s">
        <v>121</v>
      </c>
      <c r="J798" t="s">
        <v>121</v>
      </c>
      <c r="K798" t="s">
        <v>121</v>
      </c>
    </row>
    <row r="799" spans="2:11" x14ac:dyDescent="0.2">
      <c r="B799" t="s">
        <v>3</v>
      </c>
      <c r="C799" s="2" t="s">
        <v>99</v>
      </c>
      <c r="D799" t="s">
        <v>100</v>
      </c>
      <c r="E799" t="s">
        <v>287</v>
      </c>
      <c r="F799">
        <v>4</v>
      </c>
      <c r="G799">
        <v>4</v>
      </c>
      <c r="H799">
        <v>2</v>
      </c>
      <c r="I799">
        <v>2</v>
      </c>
      <c r="J799">
        <v>0</v>
      </c>
      <c r="K799">
        <v>0</v>
      </c>
    </row>
    <row r="800" spans="2:11" x14ac:dyDescent="0.2">
      <c r="B800" t="s">
        <v>3</v>
      </c>
      <c r="C800" s="2" t="s">
        <v>101</v>
      </c>
      <c r="D800" t="s">
        <v>374</v>
      </c>
      <c r="E800" t="s">
        <v>287</v>
      </c>
      <c r="F800" t="s">
        <v>121</v>
      </c>
      <c r="G800" t="s">
        <v>121</v>
      </c>
      <c r="H800" t="s">
        <v>121</v>
      </c>
      <c r="I800" t="s">
        <v>121</v>
      </c>
      <c r="J800" t="s">
        <v>121</v>
      </c>
      <c r="K800" t="s">
        <v>121</v>
      </c>
    </row>
    <row r="801" spans="2:11" x14ac:dyDescent="0.2">
      <c r="B801" t="s">
        <v>3</v>
      </c>
      <c r="C801" s="2" t="s">
        <v>102</v>
      </c>
      <c r="D801" t="s">
        <v>414</v>
      </c>
      <c r="E801" t="s">
        <v>286</v>
      </c>
      <c r="F801" t="s">
        <v>121</v>
      </c>
      <c r="G801" t="s">
        <v>121</v>
      </c>
      <c r="H801" t="s">
        <v>121</v>
      </c>
      <c r="I801" t="s">
        <v>121</v>
      </c>
      <c r="J801" t="s">
        <v>121</v>
      </c>
      <c r="K801" t="s">
        <v>121</v>
      </c>
    </row>
    <row r="802" spans="2:11" x14ac:dyDescent="0.2">
      <c r="B802" t="s">
        <v>3</v>
      </c>
      <c r="C802" s="2" t="s">
        <v>251</v>
      </c>
      <c r="D802" t="s">
        <v>375</v>
      </c>
      <c r="E802" t="s">
        <v>287</v>
      </c>
      <c r="F802" t="s">
        <v>121</v>
      </c>
      <c r="G802" t="s">
        <v>121</v>
      </c>
      <c r="H802" t="s">
        <v>121</v>
      </c>
      <c r="I802" t="s">
        <v>121</v>
      </c>
      <c r="J802" t="s">
        <v>121</v>
      </c>
      <c r="K802" t="s">
        <v>121</v>
      </c>
    </row>
    <row r="803" spans="2:11" x14ac:dyDescent="0.2">
      <c r="B803" t="s">
        <v>3</v>
      </c>
      <c r="C803" s="2" t="s">
        <v>103</v>
      </c>
      <c r="D803" t="s">
        <v>104</v>
      </c>
      <c r="E803" t="s">
        <v>287</v>
      </c>
      <c r="F803">
        <v>0</v>
      </c>
      <c r="G803">
        <v>0</v>
      </c>
      <c r="H803">
        <v>0</v>
      </c>
      <c r="I803">
        <v>0</v>
      </c>
      <c r="J803">
        <v>0</v>
      </c>
      <c r="K803">
        <v>0</v>
      </c>
    </row>
    <row r="804" spans="2:11" x14ac:dyDescent="0.2">
      <c r="B804" t="s">
        <v>3</v>
      </c>
      <c r="C804" s="2" t="s">
        <v>252</v>
      </c>
      <c r="D804" t="s">
        <v>361</v>
      </c>
      <c r="E804" t="s">
        <v>286</v>
      </c>
      <c r="F804" t="s">
        <v>121</v>
      </c>
      <c r="G804" t="s">
        <v>121</v>
      </c>
      <c r="H804" t="s">
        <v>121</v>
      </c>
      <c r="I804" t="s">
        <v>121</v>
      </c>
      <c r="J804" t="s">
        <v>121</v>
      </c>
      <c r="K804" t="s">
        <v>121</v>
      </c>
    </row>
    <row r="805" spans="2:11" x14ac:dyDescent="0.2">
      <c r="B805" t="s">
        <v>3</v>
      </c>
      <c r="C805" s="2" t="s">
        <v>253</v>
      </c>
      <c r="D805" t="s">
        <v>376</v>
      </c>
      <c r="E805" t="s">
        <v>286</v>
      </c>
      <c r="F805" t="s">
        <v>121</v>
      </c>
      <c r="G805" t="s">
        <v>121</v>
      </c>
      <c r="H805" t="s">
        <v>121</v>
      </c>
      <c r="I805" t="s">
        <v>121</v>
      </c>
      <c r="J805" t="s">
        <v>121</v>
      </c>
      <c r="K805" t="s">
        <v>121</v>
      </c>
    </row>
    <row r="806" spans="2:11" x14ac:dyDescent="0.2">
      <c r="B806" t="s">
        <v>3</v>
      </c>
      <c r="C806" s="2" t="s">
        <v>105</v>
      </c>
      <c r="D806" t="s">
        <v>415</v>
      </c>
      <c r="E806" t="s">
        <v>287</v>
      </c>
      <c r="F806">
        <v>0</v>
      </c>
      <c r="G806">
        <v>0</v>
      </c>
      <c r="H806">
        <v>1</v>
      </c>
      <c r="I806">
        <v>1</v>
      </c>
      <c r="J806">
        <v>0</v>
      </c>
      <c r="K806">
        <v>0</v>
      </c>
    </row>
    <row r="807" spans="2:11" x14ac:dyDescent="0.2">
      <c r="B807" t="s">
        <v>3</v>
      </c>
      <c r="C807" s="2" t="s">
        <v>106</v>
      </c>
      <c r="D807" t="s">
        <v>107</v>
      </c>
      <c r="E807" t="s">
        <v>287</v>
      </c>
      <c r="F807">
        <v>3</v>
      </c>
      <c r="G807">
        <v>0</v>
      </c>
      <c r="H807">
        <v>0</v>
      </c>
      <c r="I807">
        <v>0</v>
      </c>
      <c r="J807">
        <v>0</v>
      </c>
      <c r="K807">
        <v>0</v>
      </c>
    </row>
    <row r="808" spans="2:11" x14ac:dyDescent="0.2">
      <c r="B808" t="s">
        <v>3</v>
      </c>
      <c r="C808" s="2" t="s">
        <v>108</v>
      </c>
      <c r="D808" t="s">
        <v>503</v>
      </c>
      <c r="E808" t="s">
        <v>287</v>
      </c>
      <c r="F808">
        <v>1</v>
      </c>
      <c r="G808">
        <v>0</v>
      </c>
      <c r="H808">
        <v>0</v>
      </c>
      <c r="I808">
        <v>0</v>
      </c>
      <c r="J808">
        <v>0</v>
      </c>
      <c r="K808">
        <v>0</v>
      </c>
    </row>
    <row r="809" spans="2:11" x14ac:dyDescent="0.2">
      <c r="B809" t="s">
        <v>3</v>
      </c>
      <c r="C809" s="2" t="s">
        <v>263</v>
      </c>
      <c r="D809" t="s">
        <v>385</v>
      </c>
      <c r="E809" t="s">
        <v>286</v>
      </c>
      <c r="F809" t="s">
        <v>121</v>
      </c>
      <c r="G809" t="s">
        <v>121</v>
      </c>
      <c r="H809" t="s">
        <v>121</v>
      </c>
      <c r="I809" t="s">
        <v>121</v>
      </c>
      <c r="J809" t="s">
        <v>121</v>
      </c>
      <c r="K809" t="s">
        <v>121</v>
      </c>
    </row>
    <row r="810" spans="2:11" x14ac:dyDescent="0.2">
      <c r="B810" t="s">
        <v>3</v>
      </c>
      <c r="C810" s="2" t="s">
        <v>254</v>
      </c>
      <c r="D810" t="s">
        <v>255</v>
      </c>
      <c r="E810" t="s">
        <v>288</v>
      </c>
      <c r="F810" t="s">
        <v>121</v>
      </c>
      <c r="G810" t="s">
        <v>121</v>
      </c>
      <c r="H810" t="s">
        <v>121</v>
      </c>
      <c r="I810" t="s">
        <v>121</v>
      </c>
      <c r="J810" t="s">
        <v>121</v>
      </c>
      <c r="K810" t="s">
        <v>121</v>
      </c>
    </row>
    <row r="811" spans="2:11" x14ac:dyDescent="0.2">
      <c r="B811" t="s">
        <v>3</v>
      </c>
      <c r="C811" s="2" t="s">
        <v>256</v>
      </c>
      <c r="D811" t="s">
        <v>362</v>
      </c>
      <c r="E811" t="s">
        <v>286</v>
      </c>
      <c r="F811" t="s">
        <v>121</v>
      </c>
      <c r="G811" t="s">
        <v>121</v>
      </c>
      <c r="H811" t="s">
        <v>121</v>
      </c>
      <c r="I811" t="s">
        <v>121</v>
      </c>
      <c r="J811" t="s">
        <v>121</v>
      </c>
      <c r="K811" t="s">
        <v>121</v>
      </c>
    </row>
    <row r="812" spans="2:11" x14ac:dyDescent="0.2">
      <c r="B812" t="s">
        <v>3</v>
      </c>
      <c r="C812" s="2" t="s">
        <v>257</v>
      </c>
      <c r="D812" t="s">
        <v>377</v>
      </c>
      <c r="E812" t="s">
        <v>286</v>
      </c>
      <c r="F812" t="s">
        <v>121</v>
      </c>
      <c r="G812" t="s">
        <v>121</v>
      </c>
      <c r="H812" t="s">
        <v>121</v>
      </c>
      <c r="I812" t="s">
        <v>121</v>
      </c>
      <c r="J812" t="s">
        <v>121</v>
      </c>
      <c r="K812" t="s">
        <v>121</v>
      </c>
    </row>
    <row r="813" spans="2:11" x14ac:dyDescent="0.2">
      <c r="B813" t="s">
        <v>3</v>
      </c>
      <c r="C813" s="2" t="s">
        <v>258</v>
      </c>
      <c r="D813" t="s">
        <v>363</v>
      </c>
      <c r="E813" t="s">
        <v>286</v>
      </c>
      <c r="F813" t="s">
        <v>121</v>
      </c>
      <c r="G813" t="s">
        <v>121</v>
      </c>
      <c r="H813" t="s">
        <v>121</v>
      </c>
      <c r="I813" t="s">
        <v>121</v>
      </c>
      <c r="J813" t="s">
        <v>121</v>
      </c>
      <c r="K813" t="s">
        <v>121</v>
      </c>
    </row>
    <row r="814" spans="2:11" x14ac:dyDescent="0.2">
      <c r="B814" t="s">
        <v>3</v>
      </c>
      <c r="C814" s="2" t="s">
        <v>109</v>
      </c>
      <c r="D814" t="s">
        <v>110</v>
      </c>
      <c r="E814" t="s">
        <v>288</v>
      </c>
      <c r="F814" t="s">
        <v>121</v>
      </c>
      <c r="G814" t="s">
        <v>121</v>
      </c>
      <c r="H814" t="s">
        <v>121</v>
      </c>
      <c r="I814" t="s">
        <v>121</v>
      </c>
      <c r="J814" t="s">
        <v>121</v>
      </c>
      <c r="K814" t="s">
        <v>121</v>
      </c>
    </row>
    <row r="815" spans="2:11" x14ac:dyDescent="0.2">
      <c r="B815" t="s">
        <v>3</v>
      </c>
      <c r="C815" s="2" t="s">
        <v>472</v>
      </c>
      <c r="D815" t="s">
        <v>473</v>
      </c>
      <c r="E815" t="s">
        <v>287</v>
      </c>
      <c r="F815" t="s">
        <v>121</v>
      </c>
      <c r="G815" t="s">
        <v>121</v>
      </c>
      <c r="H815" t="s">
        <v>121</v>
      </c>
      <c r="I815" t="s">
        <v>121</v>
      </c>
      <c r="J815" t="s">
        <v>121</v>
      </c>
      <c r="K815" t="s">
        <v>121</v>
      </c>
    </row>
    <row r="816" spans="2:11" x14ac:dyDescent="0.2">
      <c r="B816" t="s">
        <v>3</v>
      </c>
      <c r="C816" s="2" t="s">
        <v>474</v>
      </c>
      <c r="D816" t="s">
        <v>475</v>
      </c>
      <c r="E816" t="s">
        <v>287</v>
      </c>
      <c r="F816" t="s">
        <v>121</v>
      </c>
      <c r="G816" t="s">
        <v>121</v>
      </c>
      <c r="H816" t="s">
        <v>121</v>
      </c>
      <c r="I816" t="s">
        <v>121</v>
      </c>
      <c r="J816" t="s">
        <v>121</v>
      </c>
      <c r="K816" t="s">
        <v>121</v>
      </c>
    </row>
    <row r="817" spans="2:11" x14ac:dyDescent="0.2">
      <c r="B817" t="s">
        <v>3</v>
      </c>
      <c r="C817" s="2" t="s">
        <v>111</v>
      </c>
      <c r="D817" t="s">
        <v>112</v>
      </c>
      <c r="E817" t="s">
        <v>287</v>
      </c>
      <c r="F817">
        <v>0</v>
      </c>
      <c r="G817">
        <v>0</v>
      </c>
      <c r="H817">
        <v>0</v>
      </c>
      <c r="I817">
        <v>0</v>
      </c>
      <c r="J817">
        <v>0</v>
      </c>
      <c r="K817">
        <v>0</v>
      </c>
    </row>
    <row r="818" spans="2:11" x14ac:dyDescent="0.2">
      <c r="B818" t="s">
        <v>3</v>
      </c>
      <c r="C818" s="2" t="s">
        <v>113</v>
      </c>
      <c r="D818" t="s">
        <v>114</v>
      </c>
      <c r="E818" t="s">
        <v>287</v>
      </c>
      <c r="F818" t="s">
        <v>121</v>
      </c>
      <c r="G818" t="s">
        <v>121</v>
      </c>
      <c r="H818" t="s">
        <v>121</v>
      </c>
      <c r="I818" t="s">
        <v>121</v>
      </c>
      <c r="J818" t="s">
        <v>121</v>
      </c>
      <c r="K818" t="s">
        <v>121</v>
      </c>
    </row>
    <row r="819" spans="2:11" x14ac:dyDescent="0.2">
      <c r="B819" t="s">
        <v>3</v>
      </c>
      <c r="C819" s="2" t="s">
        <v>125</v>
      </c>
      <c r="D819" t="s">
        <v>123</v>
      </c>
      <c r="E819" t="s">
        <v>287</v>
      </c>
      <c r="F819" t="s">
        <v>121</v>
      </c>
      <c r="G819" t="s">
        <v>121</v>
      </c>
      <c r="H819" t="s">
        <v>121</v>
      </c>
      <c r="I819" t="s">
        <v>121</v>
      </c>
      <c r="J819" t="s">
        <v>121</v>
      </c>
      <c r="K819" t="s">
        <v>121</v>
      </c>
    </row>
    <row r="820" spans="2:11" x14ac:dyDescent="0.2">
      <c r="B820" t="s">
        <v>3</v>
      </c>
      <c r="C820" s="2" t="s">
        <v>476</v>
      </c>
      <c r="D820" t="s">
        <v>477</v>
      </c>
      <c r="E820" t="s">
        <v>287</v>
      </c>
      <c r="F820" t="s">
        <v>121</v>
      </c>
      <c r="G820" t="s">
        <v>121</v>
      </c>
      <c r="H820" t="s">
        <v>121</v>
      </c>
      <c r="I820" t="s">
        <v>121</v>
      </c>
      <c r="J820" t="s">
        <v>121</v>
      </c>
      <c r="K820" t="s">
        <v>121</v>
      </c>
    </row>
    <row r="821" spans="2:11" x14ac:dyDescent="0.2">
      <c r="B821" t="s">
        <v>419</v>
      </c>
      <c r="C821" s="2" t="s">
        <v>98</v>
      </c>
      <c r="D821" t="s">
        <v>411</v>
      </c>
      <c r="E821" t="s">
        <v>287</v>
      </c>
      <c r="F821">
        <v>0</v>
      </c>
      <c r="G821">
        <v>0</v>
      </c>
      <c r="H821">
        <v>0</v>
      </c>
      <c r="I821">
        <v>0</v>
      </c>
      <c r="J821">
        <v>0</v>
      </c>
      <c r="K821">
        <v>0</v>
      </c>
    </row>
    <row r="822" spans="2:11" x14ac:dyDescent="0.2">
      <c r="B822" t="s">
        <v>419</v>
      </c>
      <c r="C822" s="2" t="s">
        <v>76</v>
      </c>
      <c r="D822" t="s">
        <v>410</v>
      </c>
      <c r="E822" t="s">
        <v>287</v>
      </c>
      <c r="F822">
        <v>0</v>
      </c>
      <c r="G822">
        <v>2</v>
      </c>
      <c r="H822">
        <v>4</v>
      </c>
      <c r="I822">
        <v>0</v>
      </c>
      <c r="J822">
        <v>0</v>
      </c>
      <c r="K822">
        <v>0</v>
      </c>
    </row>
    <row r="823" spans="2:11" x14ac:dyDescent="0.2">
      <c r="B823" t="s">
        <v>419</v>
      </c>
      <c r="C823" s="2" t="s">
        <v>478</v>
      </c>
      <c r="D823" t="s">
        <v>479</v>
      </c>
      <c r="E823" t="s">
        <v>121</v>
      </c>
      <c r="F823" t="s">
        <v>121</v>
      </c>
      <c r="G823" t="s">
        <v>121</v>
      </c>
      <c r="H823" t="s">
        <v>121</v>
      </c>
      <c r="I823" t="s">
        <v>121</v>
      </c>
      <c r="J823" t="s">
        <v>121</v>
      </c>
      <c r="K823" t="s">
        <v>121</v>
      </c>
    </row>
    <row r="824" spans="2:11" x14ac:dyDescent="0.2">
      <c r="B824" t="s">
        <v>419</v>
      </c>
      <c r="C824" s="2" t="s">
        <v>480</v>
      </c>
      <c r="D824" t="s">
        <v>481</v>
      </c>
      <c r="E824" t="s">
        <v>121</v>
      </c>
      <c r="F824" t="s">
        <v>121</v>
      </c>
      <c r="G824" t="s">
        <v>121</v>
      </c>
      <c r="H824" t="s">
        <v>121</v>
      </c>
      <c r="I824" t="s">
        <v>121</v>
      </c>
      <c r="J824" t="s">
        <v>121</v>
      </c>
      <c r="K824" t="s">
        <v>121</v>
      </c>
    </row>
    <row r="826" spans="2:11" x14ac:dyDescent="0.2">
      <c r="B826" t="s">
        <v>482</v>
      </c>
      <c r="C826" s="2" t="s">
        <v>364</v>
      </c>
      <c r="D826" t="s">
        <v>365</v>
      </c>
    </row>
    <row r="828" spans="2:11" x14ac:dyDescent="0.2">
      <c r="B828" t="s">
        <v>312</v>
      </c>
      <c r="C828" s="2" t="s">
        <v>8</v>
      </c>
      <c r="D828" t="s">
        <v>9</v>
      </c>
      <c r="E828" t="s">
        <v>285</v>
      </c>
      <c r="F828" t="s">
        <v>117</v>
      </c>
      <c r="G828" t="s">
        <v>117</v>
      </c>
      <c r="H828" t="s">
        <v>117</v>
      </c>
      <c r="I828" t="s">
        <v>117</v>
      </c>
      <c r="J828" t="s">
        <v>117</v>
      </c>
      <c r="K828" t="s">
        <v>117</v>
      </c>
    </row>
    <row r="829" spans="2:11" x14ac:dyDescent="0.2">
      <c r="B829" t="s">
        <v>314</v>
      </c>
      <c r="C829" s="2" t="s">
        <v>342</v>
      </c>
      <c r="D829" t="s">
        <v>343</v>
      </c>
      <c r="E829" t="s">
        <v>344</v>
      </c>
      <c r="F829" t="s">
        <v>346</v>
      </c>
      <c r="G829" t="s">
        <v>346</v>
      </c>
      <c r="H829" t="s">
        <v>346</v>
      </c>
      <c r="I829" t="s">
        <v>346</v>
      </c>
      <c r="J829" t="s">
        <v>346</v>
      </c>
      <c r="K829" t="s">
        <v>346</v>
      </c>
    </row>
    <row r="830" spans="2:11" x14ac:dyDescent="0.2">
      <c r="B830" t="s">
        <v>1</v>
      </c>
      <c r="C830" s="2" t="s">
        <v>145</v>
      </c>
      <c r="D830" t="s">
        <v>146</v>
      </c>
      <c r="E830" t="s">
        <v>286</v>
      </c>
      <c r="F830" t="s">
        <v>121</v>
      </c>
      <c r="G830" t="s">
        <v>121</v>
      </c>
      <c r="H830" t="s">
        <v>121</v>
      </c>
      <c r="I830" t="s">
        <v>121</v>
      </c>
      <c r="J830" t="s">
        <v>121</v>
      </c>
      <c r="K830" t="s">
        <v>121</v>
      </c>
    </row>
    <row r="831" spans="2:11" x14ac:dyDescent="0.2">
      <c r="B831" t="s">
        <v>1</v>
      </c>
      <c r="C831" s="2" t="s">
        <v>10</v>
      </c>
      <c r="D831" t="s">
        <v>409</v>
      </c>
      <c r="E831" t="s">
        <v>287</v>
      </c>
      <c r="F831">
        <v>40</v>
      </c>
      <c r="G831">
        <v>0</v>
      </c>
      <c r="H831">
        <v>27</v>
      </c>
      <c r="I831">
        <v>13</v>
      </c>
      <c r="J831">
        <v>0</v>
      </c>
      <c r="K831">
        <v>0</v>
      </c>
    </row>
    <row r="832" spans="2:11" x14ac:dyDescent="0.2">
      <c r="B832" t="s">
        <v>1</v>
      </c>
      <c r="C832" s="2" t="s">
        <v>11</v>
      </c>
      <c r="D832" t="s">
        <v>12</v>
      </c>
      <c r="E832" t="s">
        <v>286</v>
      </c>
      <c r="F832" t="s">
        <v>121</v>
      </c>
      <c r="G832" t="s">
        <v>121</v>
      </c>
      <c r="H832" t="s">
        <v>121</v>
      </c>
      <c r="I832" t="s">
        <v>121</v>
      </c>
      <c r="J832" t="s">
        <v>121</v>
      </c>
      <c r="K832" t="s">
        <v>121</v>
      </c>
    </row>
    <row r="833" spans="2:11" x14ac:dyDescent="0.2">
      <c r="B833" t="s">
        <v>1</v>
      </c>
      <c r="C833" s="2" t="s">
        <v>147</v>
      </c>
      <c r="D833" t="s">
        <v>148</v>
      </c>
      <c r="E833" t="s">
        <v>286</v>
      </c>
      <c r="F833" t="s">
        <v>121</v>
      </c>
      <c r="G833" t="s">
        <v>121</v>
      </c>
      <c r="H833" t="s">
        <v>121</v>
      </c>
      <c r="I833" t="s">
        <v>121</v>
      </c>
      <c r="J833" t="s">
        <v>121</v>
      </c>
      <c r="K833" t="s">
        <v>121</v>
      </c>
    </row>
    <row r="834" spans="2:11" x14ac:dyDescent="0.2">
      <c r="B834" t="s">
        <v>1</v>
      </c>
      <c r="C834" s="2" t="s">
        <v>149</v>
      </c>
      <c r="D834" t="s">
        <v>150</v>
      </c>
      <c r="E834" t="s">
        <v>286</v>
      </c>
      <c r="F834" t="s">
        <v>121</v>
      </c>
      <c r="G834" t="s">
        <v>121</v>
      </c>
      <c r="H834" t="s">
        <v>121</v>
      </c>
      <c r="I834" t="s">
        <v>121</v>
      </c>
      <c r="J834" t="s">
        <v>121</v>
      </c>
      <c r="K834" t="s">
        <v>121</v>
      </c>
    </row>
    <row r="835" spans="2:11" x14ac:dyDescent="0.2">
      <c r="B835" t="s">
        <v>1</v>
      </c>
      <c r="C835" s="2" t="s">
        <v>13</v>
      </c>
      <c r="D835" t="s">
        <v>14</v>
      </c>
      <c r="E835" t="s">
        <v>287</v>
      </c>
      <c r="F835">
        <v>41</v>
      </c>
      <c r="G835">
        <v>28</v>
      </c>
      <c r="H835">
        <v>42</v>
      </c>
      <c r="I835">
        <v>0</v>
      </c>
      <c r="J835">
        <v>0</v>
      </c>
      <c r="K835">
        <v>0</v>
      </c>
    </row>
    <row r="836" spans="2:11" x14ac:dyDescent="0.2">
      <c r="B836" t="s">
        <v>1</v>
      </c>
      <c r="C836" s="2" t="s">
        <v>151</v>
      </c>
      <c r="D836" t="s">
        <v>152</v>
      </c>
      <c r="E836" t="s">
        <v>286</v>
      </c>
      <c r="F836" t="s">
        <v>121</v>
      </c>
      <c r="G836" t="s">
        <v>121</v>
      </c>
      <c r="H836" t="s">
        <v>121</v>
      </c>
      <c r="I836" t="s">
        <v>121</v>
      </c>
      <c r="J836" t="s">
        <v>121</v>
      </c>
      <c r="K836" t="s">
        <v>121</v>
      </c>
    </row>
    <row r="837" spans="2:11" x14ac:dyDescent="0.2">
      <c r="B837" t="s">
        <v>1</v>
      </c>
      <c r="C837" s="2" t="s">
        <v>153</v>
      </c>
      <c r="D837" t="s">
        <v>154</v>
      </c>
      <c r="E837" t="s">
        <v>286</v>
      </c>
      <c r="F837" t="s">
        <v>121</v>
      </c>
      <c r="G837" t="s">
        <v>121</v>
      </c>
      <c r="H837" t="s">
        <v>121</v>
      </c>
      <c r="I837" t="s">
        <v>121</v>
      </c>
      <c r="J837" t="s">
        <v>121</v>
      </c>
      <c r="K837" t="s">
        <v>121</v>
      </c>
    </row>
    <row r="838" spans="2:11" x14ac:dyDescent="0.2">
      <c r="B838" t="s">
        <v>1</v>
      </c>
      <c r="C838" s="2" t="s">
        <v>155</v>
      </c>
      <c r="D838" t="s">
        <v>156</v>
      </c>
      <c r="E838" t="s">
        <v>286</v>
      </c>
      <c r="F838" t="s">
        <v>121</v>
      </c>
      <c r="G838" t="s">
        <v>121</v>
      </c>
      <c r="H838" t="s">
        <v>121</v>
      </c>
      <c r="I838" t="s">
        <v>121</v>
      </c>
      <c r="J838" t="s">
        <v>121</v>
      </c>
      <c r="K838" t="s">
        <v>121</v>
      </c>
    </row>
    <row r="839" spans="2:11" x14ac:dyDescent="0.2">
      <c r="B839" t="s">
        <v>1</v>
      </c>
      <c r="C839" s="2" t="s">
        <v>15</v>
      </c>
      <c r="D839" t="s">
        <v>16</v>
      </c>
      <c r="E839" t="s">
        <v>287</v>
      </c>
      <c r="F839" t="s">
        <v>121</v>
      </c>
      <c r="G839" t="s">
        <v>121</v>
      </c>
      <c r="H839" t="s">
        <v>121</v>
      </c>
      <c r="I839" t="s">
        <v>121</v>
      </c>
      <c r="J839" t="s">
        <v>121</v>
      </c>
      <c r="K839" t="s">
        <v>121</v>
      </c>
    </row>
    <row r="840" spans="2:11" x14ac:dyDescent="0.2">
      <c r="B840" t="s">
        <v>1</v>
      </c>
      <c r="C840" s="2" t="s">
        <v>157</v>
      </c>
      <c r="D840" t="s">
        <v>158</v>
      </c>
      <c r="E840" t="s">
        <v>286</v>
      </c>
      <c r="F840" t="s">
        <v>121</v>
      </c>
      <c r="G840" t="s">
        <v>121</v>
      </c>
      <c r="H840" t="s">
        <v>121</v>
      </c>
      <c r="I840" t="s">
        <v>121</v>
      </c>
      <c r="J840" t="s">
        <v>121</v>
      </c>
      <c r="K840" t="s">
        <v>121</v>
      </c>
    </row>
    <row r="841" spans="2:11" x14ac:dyDescent="0.2">
      <c r="B841" t="s">
        <v>1</v>
      </c>
      <c r="C841" s="2" t="s">
        <v>17</v>
      </c>
      <c r="D841" t="s">
        <v>18</v>
      </c>
      <c r="E841" t="s">
        <v>287</v>
      </c>
      <c r="F841">
        <v>13</v>
      </c>
      <c r="G841">
        <v>14</v>
      </c>
      <c r="H841">
        <v>13</v>
      </c>
      <c r="I841">
        <v>15</v>
      </c>
      <c r="J841">
        <v>0</v>
      </c>
      <c r="K841">
        <v>0</v>
      </c>
    </row>
    <row r="842" spans="2:11" x14ac:dyDescent="0.2">
      <c r="B842" t="s">
        <v>1</v>
      </c>
      <c r="C842" s="2" t="s">
        <v>159</v>
      </c>
      <c r="D842" t="s">
        <v>160</v>
      </c>
      <c r="E842" t="s">
        <v>286</v>
      </c>
      <c r="F842" t="s">
        <v>121</v>
      </c>
      <c r="G842" t="s">
        <v>121</v>
      </c>
      <c r="H842" t="s">
        <v>121</v>
      </c>
      <c r="I842" t="s">
        <v>121</v>
      </c>
      <c r="J842" t="s">
        <v>121</v>
      </c>
      <c r="K842" t="s">
        <v>121</v>
      </c>
    </row>
    <row r="843" spans="2:11" x14ac:dyDescent="0.2">
      <c r="B843" t="s">
        <v>1</v>
      </c>
      <c r="C843" s="2" t="s">
        <v>19</v>
      </c>
      <c r="D843" t="s">
        <v>20</v>
      </c>
      <c r="E843" t="s">
        <v>286</v>
      </c>
      <c r="F843" t="s">
        <v>121</v>
      </c>
      <c r="G843" t="s">
        <v>121</v>
      </c>
      <c r="H843" t="s">
        <v>121</v>
      </c>
      <c r="I843" t="s">
        <v>121</v>
      </c>
      <c r="J843" t="s">
        <v>121</v>
      </c>
      <c r="K843" t="s">
        <v>121</v>
      </c>
    </row>
    <row r="844" spans="2:11" x14ac:dyDescent="0.2">
      <c r="B844" t="s">
        <v>1</v>
      </c>
      <c r="C844" s="2" t="s">
        <v>161</v>
      </c>
      <c r="D844" t="s">
        <v>162</v>
      </c>
      <c r="E844" t="s">
        <v>286</v>
      </c>
      <c r="F844" t="s">
        <v>121</v>
      </c>
      <c r="G844" t="s">
        <v>121</v>
      </c>
      <c r="H844" t="s">
        <v>121</v>
      </c>
      <c r="I844" t="s">
        <v>121</v>
      </c>
      <c r="J844" t="s">
        <v>121</v>
      </c>
      <c r="K844" t="s">
        <v>121</v>
      </c>
    </row>
    <row r="845" spans="2:11" x14ac:dyDescent="0.2">
      <c r="B845" t="s">
        <v>1</v>
      </c>
      <c r="C845" s="2" t="s">
        <v>163</v>
      </c>
      <c r="D845" t="s">
        <v>164</v>
      </c>
      <c r="E845" t="s">
        <v>286</v>
      </c>
      <c r="F845" t="s">
        <v>121</v>
      </c>
      <c r="G845" t="s">
        <v>121</v>
      </c>
      <c r="H845" t="s">
        <v>121</v>
      </c>
      <c r="I845" t="s">
        <v>121</v>
      </c>
      <c r="J845" t="s">
        <v>121</v>
      </c>
      <c r="K845" t="s">
        <v>121</v>
      </c>
    </row>
    <row r="846" spans="2:11" x14ac:dyDescent="0.2">
      <c r="B846" t="s">
        <v>1</v>
      </c>
      <c r="C846" s="2" t="s">
        <v>165</v>
      </c>
      <c r="D846" t="s">
        <v>166</v>
      </c>
      <c r="E846" t="s">
        <v>286</v>
      </c>
      <c r="F846" t="s">
        <v>121</v>
      </c>
      <c r="G846" t="s">
        <v>121</v>
      </c>
      <c r="H846" t="s">
        <v>121</v>
      </c>
      <c r="I846" t="s">
        <v>121</v>
      </c>
      <c r="J846" t="s">
        <v>121</v>
      </c>
      <c r="K846" t="s">
        <v>121</v>
      </c>
    </row>
    <row r="847" spans="2:11" x14ac:dyDescent="0.2">
      <c r="B847" t="s">
        <v>1</v>
      </c>
      <c r="C847" s="2" t="s">
        <v>21</v>
      </c>
      <c r="D847" t="s">
        <v>22</v>
      </c>
      <c r="E847" t="s">
        <v>287</v>
      </c>
      <c r="F847">
        <v>0</v>
      </c>
      <c r="G847">
        <v>0</v>
      </c>
      <c r="H847">
        <v>2</v>
      </c>
      <c r="I847">
        <v>0</v>
      </c>
      <c r="J847">
        <v>0</v>
      </c>
      <c r="K847">
        <v>0</v>
      </c>
    </row>
    <row r="848" spans="2:11" x14ac:dyDescent="0.2">
      <c r="B848" t="s">
        <v>1</v>
      </c>
      <c r="C848" s="2" t="s">
        <v>23</v>
      </c>
      <c r="D848" t="s">
        <v>24</v>
      </c>
      <c r="E848" t="s">
        <v>286</v>
      </c>
      <c r="F848" t="s">
        <v>121</v>
      </c>
      <c r="G848" t="s">
        <v>121</v>
      </c>
      <c r="H848" t="s">
        <v>121</v>
      </c>
      <c r="I848" t="s">
        <v>121</v>
      </c>
      <c r="J848" t="s">
        <v>121</v>
      </c>
      <c r="K848" t="s">
        <v>121</v>
      </c>
    </row>
    <row r="849" spans="2:11" x14ac:dyDescent="0.2">
      <c r="B849" t="s">
        <v>1</v>
      </c>
      <c r="C849" s="2" t="s">
        <v>167</v>
      </c>
      <c r="D849" t="s">
        <v>168</v>
      </c>
      <c r="E849" t="s">
        <v>286</v>
      </c>
      <c r="F849" t="s">
        <v>121</v>
      </c>
      <c r="G849" t="s">
        <v>121</v>
      </c>
      <c r="H849" t="s">
        <v>121</v>
      </c>
      <c r="I849" t="s">
        <v>121</v>
      </c>
      <c r="J849" t="s">
        <v>121</v>
      </c>
      <c r="K849" t="s">
        <v>121</v>
      </c>
    </row>
    <row r="850" spans="2:11" x14ac:dyDescent="0.2">
      <c r="B850" t="s">
        <v>1</v>
      </c>
      <c r="C850" s="2" t="s">
        <v>169</v>
      </c>
      <c r="D850" t="s">
        <v>170</v>
      </c>
      <c r="E850" t="s">
        <v>286</v>
      </c>
      <c r="F850" t="s">
        <v>121</v>
      </c>
      <c r="G850" t="s">
        <v>121</v>
      </c>
      <c r="H850" t="s">
        <v>121</v>
      </c>
      <c r="I850" t="s">
        <v>121</v>
      </c>
      <c r="J850" t="s">
        <v>121</v>
      </c>
      <c r="K850" t="s">
        <v>121</v>
      </c>
    </row>
    <row r="851" spans="2:11" x14ac:dyDescent="0.2">
      <c r="B851" t="s">
        <v>1</v>
      </c>
      <c r="C851" s="2" t="s">
        <v>25</v>
      </c>
      <c r="D851" t="s">
        <v>378</v>
      </c>
      <c r="E851" t="s">
        <v>287</v>
      </c>
      <c r="F851">
        <v>0</v>
      </c>
      <c r="G851">
        <v>0</v>
      </c>
      <c r="H851" t="s">
        <v>121</v>
      </c>
      <c r="I851" t="s">
        <v>121</v>
      </c>
      <c r="J851" t="s">
        <v>121</v>
      </c>
      <c r="K851" t="s">
        <v>121</v>
      </c>
    </row>
    <row r="852" spans="2:11" x14ac:dyDescent="0.2">
      <c r="B852" t="s">
        <v>1</v>
      </c>
      <c r="C852" s="2" t="s">
        <v>26</v>
      </c>
      <c r="D852" t="s">
        <v>27</v>
      </c>
      <c r="E852" t="s">
        <v>287</v>
      </c>
      <c r="F852">
        <v>1</v>
      </c>
      <c r="G852">
        <v>8</v>
      </c>
      <c r="H852">
        <v>37</v>
      </c>
      <c r="I852">
        <v>0</v>
      </c>
      <c r="J852">
        <v>0</v>
      </c>
      <c r="K852">
        <v>0</v>
      </c>
    </row>
    <row r="853" spans="2:11" x14ac:dyDescent="0.2">
      <c r="B853" t="s">
        <v>1</v>
      </c>
      <c r="C853" s="2" t="s">
        <v>171</v>
      </c>
      <c r="D853" t="s">
        <v>172</v>
      </c>
      <c r="E853" t="s">
        <v>286</v>
      </c>
      <c r="F853" t="s">
        <v>121</v>
      </c>
      <c r="G853" t="s">
        <v>121</v>
      </c>
      <c r="H853" t="s">
        <v>121</v>
      </c>
      <c r="I853" t="s">
        <v>121</v>
      </c>
      <c r="J853" t="s">
        <v>121</v>
      </c>
      <c r="K853" t="s">
        <v>121</v>
      </c>
    </row>
    <row r="854" spans="2:11" x14ac:dyDescent="0.2">
      <c r="B854" t="s">
        <v>1</v>
      </c>
      <c r="C854" s="2" t="s">
        <v>173</v>
      </c>
      <c r="D854" t="s">
        <v>174</v>
      </c>
      <c r="E854" t="s">
        <v>286</v>
      </c>
      <c r="F854" t="s">
        <v>121</v>
      </c>
      <c r="G854" t="s">
        <v>121</v>
      </c>
      <c r="H854" t="s">
        <v>121</v>
      </c>
      <c r="I854" t="s">
        <v>121</v>
      </c>
      <c r="J854" t="s">
        <v>121</v>
      </c>
      <c r="K854" t="s">
        <v>121</v>
      </c>
    </row>
    <row r="855" spans="2:11" x14ac:dyDescent="0.2">
      <c r="B855" t="s">
        <v>1</v>
      </c>
      <c r="C855" s="2" t="s">
        <v>175</v>
      </c>
      <c r="D855" t="s">
        <v>176</v>
      </c>
      <c r="E855" t="s">
        <v>286</v>
      </c>
      <c r="F855" t="s">
        <v>121</v>
      </c>
      <c r="G855" t="s">
        <v>121</v>
      </c>
      <c r="H855" t="s">
        <v>121</v>
      </c>
      <c r="I855" t="s">
        <v>121</v>
      </c>
      <c r="J855" t="s">
        <v>121</v>
      </c>
      <c r="K855" t="s">
        <v>121</v>
      </c>
    </row>
    <row r="856" spans="2:11" x14ac:dyDescent="0.2">
      <c r="B856" t="s">
        <v>1</v>
      </c>
      <c r="C856" s="2" t="s">
        <v>28</v>
      </c>
      <c r="D856" t="s">
        <v>29</v>
      </c>
      <c r="E856" t="s">
        <v>286</v>
      </c>
      <c r="F856" t="s">
        <v>121</v>
      </c>
      <c r="G856" t="s">
        <v>121</v>
      </c>
      <c r="H856" t="s">
        <v>121</v>
      </c>
      <c r="I856" t="s">
        <v>121</v>
      </c>
      <c r="J856" t="s">
        <v>121</v>
      </c>
      <c r="K856" t="s">
        <v>121</v>
      </c>
    </row>
    <row r="857" spans="2:11" x14ac:dyDescent="0.2">
      <c r="B857" t="s">
        <v>1</v>
      </c>
      <c r="C857" s="2" t="s">
        <v>30</v>
      </c>
      <c r="D857" t="s">
        <v>379</v>
      </c>
      <c r="E857" t="s">
        <v>287</v>
      </c>
      <c r="F857">
        <v>11</v>
      </c>
      <c r="G857">
        <v>29</v>
      </c>
      <c r="H857">
        <v>39</v>
      </c>
      <c r="I857">
        <v>0</v>
      </c>
      <c r="J857">
        <v>0</v>
      </c>
      <c r="K857">
        <v>0</v>
      </c>
    </row>
    <row r="858" spans="2:11" x14ac:dyDescent="0.2">
      <c r="B858" t="s">
        <v>1</v>
      </c>
      <c r="C858" s="2" t="s">
        <v>177</v>
      </c>
      <c r="D858" t="s">
        <v>178</v>
      </c>
      <c r="E858" t="s">
        <v>286</v>
      </c>
      <c r="F858" t="s">
        <v>121</v>
      </c>
      <c r="G858" t="s">
        <v>121</v>
      </c>
      <c r="H858" t="s">
        <v>121</v>
      </c>
      <c r="I858" t="s">
        <v>121</v>
      </c>
      <c r="J858" t="s">
        <v>121</v>
      </c>
      <c r="K858" t="s">
        <v>121</v>
      </c>
    </row>
    <row r="859" spans="2:11" x14ac:dyDescent="0.2">
      <c r="B859" t="s">
        <v>1</v>
      </c>
      <c r="C859" s="2" t="s">
        <v>179</v>
      </c>
      <c r="D859" t="s">
        <v>180</v>
      </c>
      <c r="E859" t="s">
        <v>286</v>
      </c>
      <c r="F859" t="s">
        <v>121</v>
      </c>
      <c r="G859" t="s">
        <v>121</v>
      </c>
      <c r="H859" t="s">
        <v>121</v>
      </c>
      <c r="I859" t="s">
        <v>121</v>
      </c>
      <c r="J859" t="s">
        <v>121</v>
      </c>
      <c r="K859" t="s">
        <v>121</v>
      </c>
    </row>
    <row r="860" spans="2:11" x14ac:dyDescent="0.2">
      <c r="B860" t="s">
        <v>1</v>
      </c>
      <c r="C860" s="2" t="s">
        <v>181</v>
      </c>
      <c r="D860" t="s">
        <v>182</v>
      </c>
      <c r="E860" t="s">
        <v>286</v>
      </c>
      <c r="F860" t="s">
        <v>121</v>
      </c>
      <c r="G860" t="s">
        <v>121</v>
      </c>
      <c r="H860" t="s">
        <v>121</v>
      </c>
      <c r="I860" t="s">
        <v>121</v>
      </c>
      <c r="J860" t="s">
        <v>121</v>
      </c>
      <c r="K860" t="s">
        <v>121</v>
      </c>
    </row>
    <row r="861" spans="2:11" x14ac:dyDescent="0.2">
      <c r="B861" t="s">
        <v>1</v>
      </c>
      <c r="C861" s="2" t="s">
        <v>183</v>
      </c>
      <c r="D861" t="s">
        <v>184</v>
      </c>
      <c r="E861" t="s">
        <v>286</v>
      </c>
      <c r="F861" t="s">
        <v>121</v>
      </c>
      <c r="G861" t="s">
        <v>121</v>
      </c>
      <c r="H861" t="s">
        <v>121</v>
      </c>
      <c r="I861" t="s">
        <v>121</v>
      </c>
      <c r="J861" t="s">
        <v>121</v>
      </c>
      <c r="K861" t="s">
        <v>121</v>
      </c>
    </row>
    <row r="862" spans="2:11" x14ac:dyDescent="0.2">
      <c r="B862" t="s">
        <v>1</v>
      </c>
      <c r="C862" s="2" t="s">
        <v>185</v>
      </c>
      <c r="D862" t="s">
        <v>186</v>
      </c>
      <c r="E862" t="s">
        <v>286</v>
      </c>
      <c r="F862" t="s">
        <v>121</v>
      </c>
      <c r="G862" t="s">
        <v>121</v>
      </c>
      <c r="H862" t="s">
        <v>121</v>
      </c>
      <c r="I862" t="s">
        <v>121</v>
      </c>
      <c r="J862" t="s">
        <v>121</v>
      </c>
      <c r="K862" t="s">
        <v>121</v>
      </c>
    </row>
    <row r="863" spans="2:11" x14ac:dyDescent="0.2">
      <c r="B863" t="s">
        <v>1</v>
      </c>
      <c r="C863" s="2" t="s">
        <v>187</v>
      </c>
      <c r="D863" t="s">
        <v>188</v>
      </c>
      <c r="E863" t="s">
        <v>286</v>
      </c>
      <c r="F863" t="s">
        <v>121</v>
      </c>
      <c r="G863" t="s">
        <v>121</v>
      </c>
      <c r="H863" t="s">
        <v>121</v>
      </c>
      <c r="I863" t="s">
        <v>121</v>
      </c>
      <c r="J863" t="s">
        <v>121</v>
      </c>
      <c r="K863" t="s">
        <v>121</v>
      </c>
    </row>
    <row r="864" spans="2:11" x14ac:dyDescent="0.2">
      <c r="B864" t="s">
        <v>1</v>
      </c>
      <c r="C864" s="2" t="s">
        <v>31</v>
      </c>
      <c r="D864" t="s">
        <v>380</v>
      </c>
      <c r="E864" t="s">
        <v>287</v>
      </c>
      <c r="F864">
        <v>63</v>
      </c>
      <c r="G864">
        <v>57</v>
      </c>
      <c r="H864">
        <v>0</v>
      </c>
      <c r="I864">
        <v>0</v>
      </c>
      <c r="J864">
        <v>0</v>
      </c>
      <c r="K864">
        <v>0</v>
      </c>
    </row>
    <row r="865" spans="2:11" x14ac:dyDescent="0.2">
      <c r="B865" t="s">
        <v>1</v>
      </c>
      <c r="C865" s="2" t="s">
        <v>189</v>
      </c>
      <c r="D865" t="s">
        <v>190</v>
      </c>
      <c r="E865" t="s">
        <v>286</v>
      </c>
      <c r="F865" t="s">
        <v>121</v>
      </c>
      <c r="G865" t="s">
        <v>121</v>
      </c>
      <c r="H865" t="s">
        <v>121</v>
      </c>
      <c r="I865" t="s">
        <v>121</v>
      </c>
      <c r="J865" t="s">
        <v>121</v>
      </c>
      <c r="K865" t="s">
        <v>121</v>
      </c>
    </row>
    <row r="866" spans="2:11" x14ac:dyDescent="0.2">
      <c r="B866" t="s">
        <v>1</v>
      </c>
      <c r="C866" s="2" t="s">
        <v>191</v>
      </c>
      <c r="D866" t="s">
        <v>192</v>
      </c>
      <c r="E866" t="s">
        <v>286</v>
      </c>
      <c r="F866" t="s">
        <v>121</v>
      </c>
      <c r="G866" t="s">
        <v>121</v>
      </c>
      <c r="H866" t="s">
        <v>121</v>
      </c>
      <c r="I866" t="s">
        <v>121</v>
      </c>
      <c r="J866" t="s">
        <v>121</v>
      </c>
      <c r="K866" t="s">
        <v>121</v>
      </c>
    </row>
    <row r="867" spans="2:11" x14ac:dyDescent="0.2">
      <c r="B867" t="s">
        <v>1</v>
      </c>
      <c r="C867" s="2" t="s">
        <v>32</v>
      </c>
      <c r="D867" t="s">
        <v>33</v>
      </c>
      <c r="E867" t="s">
        <v>286</v>
      </c>
      <c r="F867" t="s">
        <v>121</v>
      </c>
      <c r="G867" t="s">
        <v>121</v>
      </c>
      <c r="H867" t="s">
        <v>121</v>
      </c>
      <c r="I867" t="s">
        <v>121</v>
      </c>
      <c r="J867" t="s">
        <v>121</v>
      </c>
      <c r="K867" t="s">
        <v>121</v>
      </c>
    </row>
    <row r="868" spans="2:11" x14ac:dyDescent="0.2">
      <c r="B868" t="s">
        <v>1</v>
      </c>
      <c r="C868" s="2" t="s">
        <v>193</v>
      </c>
      <c r="D868" t="s">
        <v>194</v>
      </c>
      <c r="E868" t="s">
        <v>286</v>
      </c>
      <c r="F868" t="s">
        <v>121</v>
      </c>
      <c r="G868" t="s">
        <v>121</v>
      </c>
      <c r="H868" t="s">
        <v>121</v>
      </c>
      <c r="I868" t="s">
        <v>121</v>
      </c>
      <c r="J868" t="s">
        <v>121</v>
      </c>
      <c r="K868" t="s">
        <v>121</v>
      </c>
    </row>
    <row r="869" spans="2:11" x14ac:dyDescent="0.2">
      <c r="B869" t="s">
        <v>1</v>
      </c>
      <c r="C869" s="2" t="s">
        <v>195</v>
      </c>
      <c r="D869" t="s">
        <v>196</v>
      </c>
      <c r="E869" t="s">
        <v>286</v>
      </c>
      <c r="F869" t="s">
        <v>121</v>
      </c>
      <c r="G869" t="s">
        <v>121</v>
      </c>
      <c r="H869" t="s">
        <v>121</v>
      </c>
      <c r="I869" t="s">
        <v>121</v>
      </c>
      <c r="J869" t="s">
        <v>121</v>
      </c>
      <c r="K869" t="s">
        <v>121</v>
      </c>
    </row>
    <row r="870" spans="2:11" x14ac:dyDescent="0.2">
      <c r="B870" t="s">
        <v>1</v>
      </c>
      <c r="C870" s="2" t="s">
        <v>34</v>
      </c>
      <c r="D870" t="s">
        <v>35</v>
      </c>
      <c r="E870" t="s">
        <v>286</v>
      </c>
      <c r="F870" t="s">
        <v>121</v>
      </c>
      <c r="G870" t="s">
        <v>121</v>
      </c>
      <c r="H870" t="s">
        <v>121</v>
      </c>
      <c r="I870" t="s">
        <v>121</v>
      </c>
      <c r="J870" t="s">
        <v>121</v>
      </c>
      <c r="K870" t="s">
        <v>121</v>
      </c>
    </row>
    <row r="871" spans="2:11" x14ac:dyDescent="0.2">
      <c r="B871" t="s">
        <v>1</v>
      </c>
      <c r="C871" s="2" t="s">
        <v>197</v>
      </c>
      <c r="D871" t="s">
        <v>198</v>
      </c>
      <c r="E871" t="s">
        <v>286</v>
      </c>
      <c r="F871" t="s">
        <v>121</v>
      </c>
      <c r="G871" t="s">
        <v>121</v>
      </c>
      <c r="H871" t="s">
        <v>121</v>
      </c>
      <c r="I871" t="s">
        <v>121</v>
      </c>
      <c r="J871" t="s">
        <v>121</v>
      </c>
      <c r="K871" t="s">
        <v>121</v>
      </c>
    </row>
    <row r="872" spans="2:11" x14ac:dyDescent="0.2">
      <c r="B872" t="s">
        <v>1</v>
      </c>
      <c r="C872" s="2" t="s">
        <v>36</v>
      </c>
      <c r="D872" t="s">
        <v>37</v>
      </c>
      <c r="E872" t="s">
        <v>287</v>
      </c>
      <c r="F872">
        <v>0</v>
      </c>
      <c r="G872">
        <v>0</v>
      </c>
      <c r="H872" t="s">
        <v>121</v>
      </c>
      <c r="I872" t="s">
        <v>121</v>
      </c>
      <c r="J872" t="s">
        <v>121</v>
      </c>
      <c r="K872" t="s">
        <v>121</v>
      </c>
    </row>
    <row r="873" spans="2:11" x14ac:dyDescent="0.2">
      <c r="B873" t="s">
        <v>1</v>
      </c>
      <c r="C873" s="2" t="s">
        <v>199</v>
      </c>
      <c r="D873" t="s">
        <v>200</v>
      </c>
      <c r="E873" t="s">
        <v>286</v>
      </c>
      <c r="F873" t="s">
        <v>121</v>
      </c>
      <c r="G873" t="s">
        <v>121</v>
      </c>
      <c r="H873" t="s">
        <v>121</v>
      </c>
      <c r="I873" t="s">
        <v>121</v>
      </c>
      <c r="J873" t="s">
        <v>121</v>
      </c>
      <c r="K873" t="s">
        <v>121</v>
      </c>
    </row>
    <row r="874" spans="2:11" x14ac:dyDescent="0.2">
      <c r="B874" t="s">
        <v>1</v>
      </c>
      <c r="C874" s="2" t="s">
        <v>38</v>
      </c>
      <c r="D874" t="s">
        <v>39</v>
      </c>
      <c r="E874" t="s">
        <v>287</v>
      </c>
      <c r="F874">
        <v>6</v>
      </c>
      <c r="G874">
        <v>8</v>
      </c>
      <c r="H874">
        <v>15</v>
      </c>
      <c r="I874">
        <v>0</v>
      </c>
      <c r="J874">
        <v>0</v>
      </c>
      <c r="K874">
        <v>0</v>
      </c>
    </row>
    <row r="875" spans="2:11" x14ac:dyDescent="0.2">
      <c r="B875" t="s">
        <v>1</v>
      </c>
      <c r="C875" s="2" t="s">
        <v>201</v>
      </c>
      <c r="D875" t="s">
        <v>202</v>
      </c>
      <c r="E875" t="s">
        <v>286</v>
      </c>
      <c r="F875" t="s">
        <v>121</v>
      </c>
      <c r="G875" t="s">
        <v>121</v>
      </c>
      <c r="H875" t="s">
        <v>121</v>
      </c>
      <c r="I875" t="s">
        <v>121</v>
      </c>
      <c r="J875" t="s">
        <v>121</v>
      </c>
      <c r="K875" t="s">
        <v>121</v>
      </c>
    </row>
    <row r="876" spans="2:11" x14ac:dyDescent="0.2">
      <c r="B876" t="s">
        <v>1</v>
      </c>
      <c r="C876" s="2" t="s">
        <v>203</v>
      </c>
      <c r="D876" t="s">
        <v>204</v>
      </c>
      <c r="E876" t="s">
        <v>286</v>
      </c>
      <c r="F876" t="s">
        <v>121</v>
      </c>
      <c r="G876" t="s">
        <v>121</v>
      </c>
      <c r="H876" t="s">
        <v>121</v>
      </c>
      <c r="I876" t="s">
        <v>121</v>
      </c>
      <c r="J876" t="s">
        <v>121</v>
      </c>
      <c r="K876" t="s">
        <v>121</v>
      </c>
    </row>
    <row r="877" spans="2:11" x14ac:dyDescent="0.2">
      <c r="B877" t="s">
        <v>1</v>
      </c>
      <c r="C877" s="2" t="s">
        <v>205</v>
      </c>
      <c r="D877" t="s">
        <v>206</v>
      </c>
      <c r="E877" t="s">
        <v>286</v>
      </c>
      <c r="F877" t="s">
        <v>121</v>
      </c>
      <c r="G877" t="s">
        <v>121</v>
      </c>
      <c r="H877" t="s">
        <v>121</v>
      </c>
      <c r="I877" t="s">
        <v>121</v>
      </c>
      <c r="J877" t="s">
        <v>121</v>
      </c>
      <c r="K877" t="s">
        <v>121</v>
      </c>
    </row>
    <row r="878" spans="2:11" x14ac:dyDescent="0.2">
      <c r="B878" t="s">
        <v>1</v>
      </c>
      <c r="C878" s="2" t="s">
        <v>207</v>
      </c>
      <c r="D878" t="s">
        <v>208</v>
      </c>
      <c r="E878" t="s">
        <v>286</v>
      </c>
      <c r="F878" t="s">
        <v>121</v>
      </c>
      <c r="G878" t="s">
        <v>121</v>
      </c>
      <c r="H878" t="s">
        <v>121</v>
      </c>
      <c r="I878" t="s">
        <v>121</v>
      </c>
      <c r="J878" t="s">
        <v>121</v>
      </c>
      <c r="K878" t="s">
        <v>121</v>
      </c>
    </row>
    <row r="879" spans="2:11" x14ac:dyDescent="0.2">
      <c r="B879" t="s">
        <v>1</v>
      </c>
      <c r="C879" s="2" t="s">
        <v>266</v>
      </c>
      <c r="D879" t="s">
        <v>267</v>
      </c>
      <c r="E879" t="s">
        <v>288</v>
      </c>
      <c r="F879" t="s">
        <v>121</v>
      </c>
      <c r="G879" t="s">
        <v>121</v>
      </c>
      <c r="H879" t="s">
        <v>121</v>
      </c>
      <c r="I879" t="s">
        <v>121</v>
      </c>
      <c r="J879" t="s">
        <v>121</v>
      </c>
      <c r="K879" t="s">
        <v>121</v>
      </c>
    </row>
    <row r="880" spans="2:11" x14ac:dyDescent="0.2">
      <c r="B880" t="s">
        <v>1</v>
      </c>
      <c r="C880" s="2" t="s">
        <v>264</v>
      </c>
      <c r="D880" t="s">
        <v>265</v>
      </c>
      <c r="E880" t="s">
        <v>286</v>
      </c>
      <c r="F880" t="s">
        <v>121</v>
      </c>
      <c r="G880" t="s">
        <v>121</v>
      </c>
      <c r="H880" t="s">
        <v>121</v>
      </c>
      <c r="I880" t="s">
        <v>121</v>
      </c>
      <c r="J880" t="s">
        <v>121</v>
      </c>
      <c r="K880" t="s">
        <v>121</v>
      </c>
    </row>
    <row r="881" spans="2:11" x14ac:dyDescent="0.2">
      <c r="B881" t="s">
        <v>1</v>
      </c>
      <c r="C881" s="2" t="s">
        <v>209</v>
      </c>
      <c r="D881" t="s">
        <v>210</v>
      </c>
      <c r="E881" t="s">
        <v>286</v>
      </c>
      <c r="F881" t="s">
        <v>121</v>
      </c>
      <c r="G881" t="s">
        <v>121</v>
      </c>
      <c r="H881" t="s">
        <v>121</v>
      </c>
      <c r="I881" t="s">
        <v>121</v>
      </c>
      <c r="J881" t="s">
        <v>121</v>
      </c>
      <c r="K881" t="s">
        <v>121</v>
      </c>
    </row>
    <row r="882" spans="2:11" x14ac:dyDescent="0.2">
      <c r="B882" t="s">
        <v>1</v>
      </c>
      <c r="C882" s="2" t="s">
        <v>211</v>
      </c>
      <c r="D882" t="s">
        <v>212</v>
      </c>
      <c r="E882" t="s">
        <v>286</v>
      </c>
      <c r="F882" t="s">
        <v>121</v>
      </c>
      <c r="G882" t="s">
        <v>121</v>
      </c>
      <c r="H882" t="s">
        <v>121</v>
      </c>
      <c r="I882" t="s">
        <v>121</v>
      </c>
      <c r="J882" t="s">
        <v>121</v>
      </c>
      <c r="K882" t="s">
        <v>121</v>
      </c>
    </row>
    <row r="883" spans="2:11" x14ac:dyDescent="0.2">
      <c r="B883" t="s">
        <v>1</v>
      </c>
      <c r="C883" s="2" t="s">
        <v>213</v>
      </c>
      <c r="D883" t="s">
        <v>371</v>
      </c>
      <c r="E883" t="s">
        <v>286</v>
      </c>
      <c r="F883" t="s">
        <v>121</v>
      </c>
      <c r="G883" t="s">
        <v>121</v>
      </c>
      <c r="H883" t="s">
        <v>121</v>
      </c>
      <c r="I883" t="s">
        <v>121</v>
      </c>
      <c r="J883" t="s">
        <v>121</v>
      </c>
      <c r="K883" t="s">
        <v>121</v>
      </c>
    </row>
    <row r="884" spans="2:11" x14ac:dyDescent="0.2">
      <c r="B884" t="s">
        <v>1</v>
      </c>
      <c r="C884" s="2" t="s">
        <v>214</v>
      </c>
      <c r="D884" t="s">
        <v>215</v>
      </c>
      <c r="E884" t="s">
        <v>286</v>
      </c>
      <c r="F884" t="s">
        <v>121</v>
      </c>
      <c r="G884" t="s">
        <v>121</v>
      </c>
      <c r="H884" t="s">
        <v>121</v>
      </c>
      <c r="I884" t="s">
        <v>121</v>
      </c>
      <c r="J884" t="s">
        <v>121</v>
      </c>
      <c r="K884" t="s">
        <v>121</v>
      </c>
    </row>
    <row r="885" spans="2:11" x14ac:dyDescent="0.2">
      <c r="B885" t="s">
        <v>1</v>
      </c>
      <c r="C885" s="2" t="s">
        <v>216</v>
      </c>
      <c r="D885" t="s">
        <v>338</v>
      </c>
      <c r="E885" t="s">
        <v>286</v>
      </c>
      <c r="F885" t="s">
        <v>121</v>
      </c>
      <c r="G885" t="s">
        <v>121</v>
      </c>
      <c r="H885" t="s">
        <v>121</v>
      </c>
      <c r="I885" t="s">
        <v>121</v>
      </c>
      <c r="J885" t="s">
        <v>121</v>
      </c>
      <c r="K885" t="s">
        <v>121</v>
      </c>
    </row>
    <row r="886" spans="2:11" x14ac:dyDescent="0.2">
      <c r="B886" t="s">
        <v>1</v>
      </c>
      <c r="C886" s="2" t="s">
        <v>217</v>
      </c>
      <c r="D886" t="s">
        <v>339</v>
      </c>
      <c r="E886" t="s">
        <v>286</v>
      </c>
      <c r="F886" t="s">
        <v>121</v>
      </c>
      <c r="G886" t="s">
        <v>121</v>
      </c>
      <c r="H886" t="s">
        <v>121</v>
      </c>
      <c r="I886" t="s">
        <v>121</v>
      </c>
      <c r="J886" t="s">
        <v>121</v>
      </c>
      <c r="K886" t="s">
        <v>121</v>
      </c>
    </row>
    <row r="887" spans="2:11" x14ac:dyDescent="0.2">
      <c r="B887" t="s">
        <v>1</v>
      </c>
      <c r="C887" s="2" t="s">
        <v>218</v>
      </c>
      <c r="D887" t="s">
        <v>340</v>
      </c>
      <c r="E887" t="s">
        <v>288</v>
      </c>
      <c r="F887" t="s">
        <v>121</v>
      </c>
      <c r="G887" t="s">
        <v>121</v>
      </c>
      <c r="H887" t="s">
        <v>121</v>
      </c>
      <c r="I887" t="s">
        <v>121</v>
      </c>
      <c r="J887" t="s">
        <v>121</v>
      </c>
      <c r="K887" t="s">
        <v>121</v>
      </c>
    </row>
    <row r="888" spans="2:11" x14ac:dyDescent="0.2">
      <c r="B888" t="s">
        <v>1</v>
      </c>
      <c r="C888" s="2" t="s">
        <v>219</v>
      </c>
      <c r="D888" t="s">
        <v>220</v>
      </c>
      <c r="E888" t="s">
        <v>286</v>
      </c>
      <c r="F888" t="s">
        <v>121</v>
      </c>
      <c r="G888" t="s">
        <v>121</v>
      </c>
      <c r="H888" t="s">
        <v>121</v>
      </c>
      <c r="I888" t="s">
        <v>121</v>
      </c>
      <c r="J888" t="s">
        <v>121</v>
      </c>
      <c r="K888" t="s">
        <v>121</v>
      </c>
    </row>
    <row r="889" spans="2:11" x14ac:dyDescent="0.2">
      <c r="B889" t="s">
        <v>1</v>
      </c>
      <c r="C889" s="2" t="s">
        <v>268</v>
      </c>
      <c r="D889" t="s">
        <v>269</v>
      </c>
      <c r="E889" t="s">
        <v>288</v>
      </c>
      <c r="F889" t="s">
        <v>121</v>
      </c>
      <c r="G889" t="s">
        <v>121</v>
      </c>
      <c r="H889" t="s">
        <v>121</v>
      </c>
      <c r="I889" t="s">
        <v>121</v>
      </c>
      <c r="J889" t="s">
        <v>121</v>
      </c>
      <c r="K889" t="s">
        <v>121</v>
      </c>
    </row>
    <row r="890" spans="2:11" x14ac:dyDescent="0.2">
      <c r="B890" t="s">
        <v>1</v>
      </c>
      <c r="C890" s="2" t="s">
        <v>221</v>
      </c>
      <c r="D890" t="s">
        <v>222</v>
      </c>
      <c r="E890" t="s">
        <v>286</v>
      </c>
      <c r="F890" t="s">
        <v>121</v>
      </c>
      <c r="G890" t="s">
        <v>121</v>
      </c>
      <c r="H890" t="s">
        <v>121</v>
      </c>
      <c r="I890" t="s">
        <v>121</v>
      </c>
      <c r="J890" t="s">
        <v>121</v>
      </c>
      <c r="K890" t="s">
        <v>121</v>
      </c>
    </row>
    <row r="891" spans="2:11" x14ac:dyDescent="0.2">
      <c r="B891" t="s">
        <v>1</v>
      </c>
      <c r="C891" s="2" t="s">
        <v>223</v>
      </c>
      <c r="D891" t="s">
        <v>224</v>
      </c>
      <c r="E891" t="s">
        <v>286</v>
      </c>
      <c r="F891" t="s">
        <v>121</v>
      </c>
      <c r="G891" t="s">
        <v>121</v>
      </c>
      <c r="H891" t="s">
        <v>121</v>
      </c>
      <c r="I891" t="s">
        <v>121</v>
      </c>
      <c r="J891" t="s">
        <v>121</v>
      </c>
      <c r="K891" t="s">
        <v>121</v>
      </c>
    </row>
    <row r="892" spans="2:11" x14ac:dyDescent="0.2">
      <c r="B892" t="s">
        <v>1</v>
      </c>
      <c r="C892" s="2" t="s">
        <v>225</v>
      </c>
      <c r="D892" t="s">
        <v>381</v>
      </c>
      <c r="E892" t="s">
        <v>286</v>
      </c>
      <c r="F892" t="s">
        <v>121</v>
      </c>
      <c r="G892" t="s">
        <v>121</v>
      </c>
      <c r="H892" t="s">
        <v>121</v>
      </c>
      <c r="I892" t="s">
        <v>121</v>
      </c>
      <c r="J892" t="s">
        <v>121</v>
      </c>
      <c r="K892" t="s">
        <v>121</v>
      </c>
    </row>
    <row r="893" spans="2:11" x14ac:dyDescent="0.2">
      <c r="B893" t="s">
        <v>1</v>
      </c>
      <c r="C893" s="2" t="s">
        <v>446</v>
      </c>
      <c r="D893" t="s">
        <v>447</v>
      </c>
      <c r="E893" t="s">
        <v>287</v>
      </c>
      <c r="F893" t="s">
        <v>121</v>
      </c>
      <c r="G893" t="s">
        <v>121</v>
      </c>
      <c r="H893" t="s">
        <v>121</v>
      </c>
      <c r="I893">
        <v>0</v>
      </c>
      <c r="J893">
        <v>0</v>
      </c>
      <c r="K893">
        <v>0</v>
      </c>
    </row>
    <row r="894" spans="2:11" x14ac:dyDescent="0.2">
      <c r="B894" t="s">
        <v>1</v>
      </c>
      <c r="C894" s="2" t="s">
        <v>448</v>
      </c>
      <c r="D894" t="s">
        <v>449</v>
      </c>
      <c r="E894" t="s">
        <v>286</v>
      </c>
      <c r="F894" t="s">
        <v>121</v>
      </c>
      <c r="G894" t="s">
        <v>121</v>
      </c>
      <c r="H894" t="s">
        <v>121</v>
      </c>
      <c r="I894" t="s">
        <v>121</v>
      </c>
      <c r="J894" t="s">
        <v>121</v>
      </c>
      <c r="K894" t="s">
        <v>121</v>
      </c>
    </row>
    <row r="895" spans="2:11" x14ac:dyDescent="0.2">
      <c r="B895" t="s">
        <v>1</v>
      </c>
      <c r="C895" s="2" t="s">
        <v>450</v>
      </c>
      <c r="D895" t="s">
        <v>451</v>
      </c>
      <c r="E895" t="s">
        <v>286</v>
      </c>
      <c r="F895" t="s">
        <v>121</v>
      </c>
      <c r="G895" t="s">
        <v>121</v>
      </c>
      <c r="H895" t="s">
        <v>121</v>
      </c>
      <c r="I895" t="s">
        <v>121</v>
      </c>
      <c r="J895" t="s">
        <v>121</v>
      </c>
      <c r="K895" t="s">
        <v>121</v>
      </c>
    </row>
    <row r="896" spans="2:11" x14ac:dyDescent="0.2">
      <c r="B896" t="s">
        <v>1</v>
      </c>
      <c r="C896" s="2" t="s">
        <v>452</v>
      </c>
      <c r="D896" t="s">
        <v>453</v>
      </c>
      <c r="E896" t="s">
        <v>287</v>
      </c>
      <c r="F896" t="s">
        <v>121</v>
      </c>
      <c r="G896" t="s">
        <v>121</v>
      </c>
      <c r="H896">
        <v>0</v>
      </c>
      <c r="I896">
        <v>0</v>
      </c>
      <c r="J896" t="s">
        <v>121</v>
      </c>
      <c r="K896" t="s">
        <v>121</v>
      </c>
    </row>
    <row r="897" spans="2:11" x14ac:dyDescent="0.2">
      <c r="B897" t="s">
        <v>1</v>
      </c>
      <c r="C897" s="2" t="s">
        <v>454</v>
      </c>
      <c r="D897" t="s">
        <v>455</v>
      </c>
      <c r="E897" t="s">
        <v>287</v>
      </c>
      <c r="F897" t="s">
        <v>121</v>
      </c>
      <c r="G897" t="s">
        <v>121</v>
      </c>
      <c r="H897" t="s">
        <v>121</v>
      </c>
      <c r="I897">
        <v>0</v>
      </c>
      <c r="J897">
        <v>0</v>
      </c>
      <c r="K897">
        <v>0</v>
      </c>
    </row>
    <row r="898" spans="2:11" x14ac:dyDescent="0.2">
      <c r="B898" t="s">
        <v>1</v>
      </c>
      <c r="C898" s="2" t="s">
        <v>456</v>
      </c>
      <c r="D898" t="s">
        <v>457</v>
      </c>
      <c r="E898" t="s">
        <v>287</v>
      </c>
      <c r="F898" t="s">
        <v>121</v>
      </c>
      <c r="G898" t="s">
        <v>121</v>
      </c>
      <c r="H898" t="s">
        <v>121</v>
      </c>
      <c r="I898">
        <v>0</v>
      </c>
      <c r="J898">
        <v>0</v>
      </c>
      <c r="K898">
        <v>0</v>
      </c>
    </row>
    <row r="899" spans="2:11" x14ac:dyDescent="0.2">
      <c r="B899" t="s">
        <v>1</v>
      </c>
      <c r="C899" s="2" t="s">
        <v>458</v>
      </c>
      <c r="D899" t="s">
        <v>459</v>
      </c>
      <c r="E899" t="s">
        <v>286</v>
      </c>
      <c r="F899" t="s">
        <v>121</v>
      </c>
      <c r="G899" t="s">
        <v>121</v>
      </c>
      <c r="H899" t="s">
        <v>121</v>
      </c>
      <c r="I899" t="s">
        <v>121</v>
      </c>
      <c r="J899" t="s">
        <v>121</v>
      </c>
      <c r="K899" t="s">
        <v>121</v>
      </c>
    </row>
    <row r="900" spans="2:11" x14ac:dyDescent="0.2">
      <c r="B900" t="s">
        <v>1</v>
      </c>
      <c r="C900" s="2" t="s">
        <v>460</v>
      </c>
      <c r="D900" t="s">
        <v>461</v>
      </c>
      <c r="E900" t="s">
        <v>286</v>
      </c>
      <c r="F900" t="s">
        <v>121</v>
      </c>
      <c r="G900" t="s">
        <v>121</v>
      </c>
      <c r="H900" t="s">
        <v>121</v>
      </c>
      <c r="I900" t="s">
        <v>121</v>
      </c>
      <c r="J900" t="s">
        <v>121</v>
      </c>
      <c r="K900" t="s">
        <v>121</v>
      </c>
    </row>
    <row r="901" spans="2:11" x14ac:dyDescent="0.2">
      <c r="B901" t="s">
        <v>1</v>
      </c>
      <c r="C901" s="2" t="s">
        <v>462</v>
      </c>
      <c r="D901" t="s">
        <v>463</v>
      </c>
      <c r="E901" t="s">
        <v>286</v>
      </c>
      <c r="F901" t="s">
        <v>121</v>
      </c>
      <c r="G901" t="s">
        <v>121</v>
      </c>
      <c r="H901" t="s">
        <v>121</v>
      </c>
      <c r="I901" t="s">
        <v>121</v>
      </c>
      <c r="J901" t="s">
        <v>121</v>
      </c>
      <c r="K901" t="s">
        <v>121</v>
      </c>
    </row>
    <row r="902" spans="2:11" x14ac:dyDescent="0.2">
      <c r="B902" t="s">
        <v>1</v>
      </c>
      <c r="C902" s="2" t="s">
        <v>464</v>
      </c>
      <c r="D902" t="s">
        <v>465</v>
      </c>
      <c r="E902" t="s">
        <v>286</v>
      </c>
      <c r="F902" t="s">
        <v>121</v>
      </c>
      <c r="G902" t="s">
        <v>121</v>
      </c>
      <c r="H902" t="s">
        <v>121</v>
      </c>
      <c r="I902" t="s">
        <v>121</v>
      </c>
      <c r="J902" t="s">
        <v>121</v>
      </c>
      <c r="K902" t="s">
        <v>121</v>
      </c>
    </row>
    <row r="903" spans="2:11" x14ac:dyDescent="0.2">
      <c r="B903" t="s">
        <v>1</v>
      </c>
      <c r="C903" s="2" t="s">
        <v>466</v>
      </c>
      <c r="D903" t="s">
        <v>467</v>
      </c>
      <c r="E903" t="s">
        <v>286</v>
      </c>
      <c r="F903" t="s">
        <v>121</v>
      </c>
      <c r="G903" t="s">
        <v>121</v>
      </c>
      <c r="H903" t="s">
        <v>121</v>
      </c>
      <c r="I903" t="s">
        <v>121</v>
      </c>
      <c r="J903" t="s">
        <v>121</v>
      </c>
      <c r="K903" t="s">
        <v>121</v>
      </c>
    </row>
    <row r="904" spans="2:11" x14ac:dyDescent="0.2">
      <c r="B904" t="s">
        <v>1</v>
      </c>
      <c r="C904" s="2" t="s">
        <v>468</v>
      </c>
      <c r="D904" t="s">
        <v>469</v>
      </c>
      <c r="E904" t="s">
        <v>287</v>
      </c>
      <c r="F904" t="s">
        <v>121</v>
      </c>
      <c r="G904" t="s">
        <v>121</v>
      </c>
      <c r="H904" t="s">
        <v>121</v>
      </c>
      <c r="I904">
        <v>0</v>
      </c>
      <c r="J904">
        <v>0</v>
      </c>
      <c r="K904" t="s">
        <v>121</v>
      </c>
    </row>
    <row r="905" spans="2:11" x14ac:dyDescent="0.2">
      <c r="B905" t="s">
        <v>1</v>
      </c>
      <c r="C905" s="2" t="s">
        <v>226</v>
      </c>
      <c r="D905" t="s">
        <v>382</v>
      </c>
      <c r="E905" t="s">
        <v>286</v>
      </c>
      <c r="F905" t="s">
        <v>121</v>
      </c>
      <c r="G905" t="s">
        <v>121</v>
      </c>
      <c r="H905" t="s">
        <v>121</v>
      </c>
      <c r="I905" t="s">
        <v>121</v>
      </c>
      <c r="J905" t="s">
        <v>121</v>
      </c>
      <c r="K905" t="s">
        <v>121</v>
      </c>
    </row>
    <row r="906" spans="2:11" x14ac:dyDescent="0.2">
      <c r="B906" t="s">
        <v>1</v>
      </c>
      <c r="C906" s="2" t="s">
        <v>259</v>
      </c>
      <c r="D906" t="s">
        <v>260</v>
      </c>
      <c r="E906" t="s">
        <v>286</v>
      </c>
      <c r="F906" t="s">
        <v>121</v>
      </c>
      <c r="G906" t="s">
        <v>121</v>
      </c>
      <c r="H906" t="s">
        <v>121</v>
      </c>
      <c r="I906" t="s">
        <v>121</v>
      </c>
      <c r="J906" t="s">
        <v>121</v>
      </c>
      <c r="K906" t="s">
        <v>121</v>
      </c>
    </row>
    <row r="907" spans="2:11" x14ac:dyDescent="0.2">
      <c r="B907" t="s">
        <v>289</v>
      </c>
      <c r="C907" s="2" t="s">
        <v>270</v>
      </c>
      <c r="D907" t="s">
        <v>271</v>
      </c>
      <c r="E907" t="s">
        <v>121</v>
      </c>
      <c r="F907" t="s">
        <v>121</v>
      </c>
      <c r="G907" t="s">
        <v>121</v>
      </c>
      <c r="H907" t="s">
        <v>121</v>
      </c>
      <c r="I907" t="s">
        <v>121</v>
      </c>
      <c r="J907" t="s">
        <v>121</v>
      </c>
      <c r="K907" t="s">
        <v>121</v>
      </c>
    </row>
    <row r="908" spans="2:11" x14ac:dyDescent="0.2">
      <c r="B908" t="s">
        <v>2</v>
      </c>
      <c r="C908" s="2" t="s">
        <v>227</v>
      </c>
      <c r="D908" t="s">
        <v>228</v>
      </c>
      <c r="E908" t="s">
        <v>286</v>
      </c>
      <c r="F908" t="s">
        <v>121</v>
      </c>
      <c r="G908" t="s">
        <v>121</v>
      </c>
      <c r="H908" t="s">
        <v>121</v>
      </c>
      <c r="I908" t="s">
        <v>121</v>
      </c>
      <c r="J908" t="s">
        <v>121</v>
      </c>
      <c r="K908" t="s">
        <v>121</v>
      </c>
    </row>
    <row r="909" spans="2:11" x14ac:dyDescent="0.2">
      <c r="B909" t="s">
        <v>2</v>
      </c>
      <c r="C909" s="2" t="s">
        <v>272</v>
      </c>
      <c r="D909" t="s">
        <v>273</v>
      </c>
      <c r="E909" t="s">
        <v>288</v>
      </c>
      <c r="F909" t="s">
        <v>121</v>
      </c>
      <c r="G909" t="s">
        <v>121</v>
      </c>
      <c r="H909" t="s">
        <v>121</v>
      </c>
      <c r="I909" t="s">
        <v>121</v>
      </c>
      <c r="J909" t="s">
        <v>121</v>
      </c>
      <c r="K909" t="s">
        <v>121</v>
      </c>
    </row>
    <row r="910" spans="2:11" x14ac:dyDescent="0.2">
      <c r="B910" t="s">
        <v>2</v>
      </c>
      <c r="C910" s="2" t="s">
        <v>40</v>
      </c>
      <c r="D910" t="s">
        <v>357</v>
      </c>
      <c r="E910" t="s">
        <v>286</v>
      </c>
      <c r="F910" t="s">
        <v>121</v>
      </c>
      <c r="G910" t="s">
        <v>121</v>
      </c>
      <c r="H910" t="s">
        <v>121</v>
      </c>
      <c r="I910" t="s">
        <v>121</v>
      </c>
      <c r="J910" t="s">
        <v>121</v>
      </c>
      <c r="K910" t="s">
        <v>121</v>
      </c>
    </row>
    <row r="911" spans="2:11" x14ac:dyDescent="0.2">
      <c r="B911" t="s">
        <v>2</v>
      </c>
      <c r="C911" s="2" t="s">
        <v>41</v>
      </c>
      <c r="D911" t="s">
        <v>42</v>
      </c>
      <c r="E911" t="s">
        <v>287</v>
      </c>
      <c r="F911">
        <v>9</v>
      </c>
      <c r="G911">
        <v>14</v>
      </c>
      <c r="H911">
        <v>9</v>
      </c>
      <c r="I911">
        <v>0</v>
      </c>
      <c r="J911">
        <v>0</v>
      </c>
      <c r="K911">
        <v>0</v>
      </c>
    </row>
    <row r="912" spans="2:11" x14ac:dyDescent="0.2">
      <c r="B912" t="s">
        <v>2</v>
      </c>
      <c r="C912" s="2" t="s">
        <v>229</v>
      </c>
      <c r="D912" t="s">
        <v>230</v>
      </c>
      <c r="E912" t="s">
        <v>286</v>
      </c>
      <c r="F912" t="s">
        <v>121</v>
      </c>
      <c r="G912" t="s">
        <v>121</v>
      </c>
      <c r="H912" t="s">
        <v>121</v>
      </c>
      <c r="I912" t="s">
        <v>121</v>
      </c>
      <c r="J912" t="s">
        <v>121</v>
      </c>
      <c r="K912" t="s">
        <v>121</v>
      </c>
    </row>
    <row r="913" spans="2:11" x14ac:dyDescent="0.2">
      <c r="B913" t="s">
        <v>2</v>
      </c>
      <c r="C913" s="2" t="s">
        <v>43</v>
      </c>
      <c r="D913" t="s">
        <v>44</v>
      </c>
      <c r="E913" t="s">
        <v>287</v>
      </c>
      <c r="F913">
        <v>10</v>
      </c>
      <c r="G913">
        <v>6</v>
      </c>
      <c r="H913">
        <v>3</v>
      </c>
      <c r="I913">
        <v>8</v>
      </c>
      <c r="J913">
        <v>0</v>
      </c>
      <c r="K913">
        <v>0</v>
      </c>
    </row>
    <row r="914" spans="2:11" x14ac:dyDescent="0.2">
      <c r="B914" t="s">
        <v>2</v>
      </c>
      <c r="C914" s="2" t="s">
        <v>45</v>
      </c>
      <c r="D914" t="s">
        <v>46</v>
      </c>
      <c r="E914" t="s">
        <v>288</v>
      </c>
      <c r="F914">
        <v>0</v>
      </c>
      <c r="G914" t="s">
        <v>121</v>
      </c>
      <c r="H914" t="s">
        <v>121</v>
      </c>
      <c r="I914" t="s">
        <v>121</v>
      </c>
      <c r="J914" t="s">
        <v>121</v>
      </c>
      <c r="K914" t="s">
        <v>121</v>
      </c>
    </row>
    <row r="915" spans="2:11" x14ac:dyDescent="0.2">
      <c r="B915" t="s">
        <v>2</v>
      </c>
      <c r="C915" s="2" t="s">
        <v>47</v>
      </c>
      <c r="D915" t="s">
        <v>470</v>
      </c>
      <c r="E915" t="s">
        <v>287</v>
      </c>
      <c r="F915">
        <v>36</v>
      </c>
      <c r="G915">
        <v>23</v>
      </c>
      <c r="H915">
        <v>16</v>
      </c>
      <c r="I915">
        <v>15</v>
      </c>
      <c r="J915">
        <v>0</v>
      </c>
      <c r="K915">
        <v>0</v>
      </c>
    </row>
    <row r="916" spans="2:11" x14ac:dyDescent="0.2">
      <c r="B916" t="s">
        <v>2</v>
      </c>
      <c r="C916" s="2" t="s">
        <v>48</v>
      </c>
      <c r="D916" t="s">
        <v>471</v>
      </c>
      <c r="E916" t="s">
        <v>287</v>
      </c>
      <c r="F916">
        <v>2</v>
      </c>
      <c r="G916">
        <v>9</v>
      </c>
      <c r="H916">
        <v>1</v>
      </c>
      <c r="I916">
        <v>2</v>
      </c>
      <c r="J916">
        <v>0</v>
      </c>
      <c r="K916">
        <v>0</v>
      </c>
    </row>
    <row r="917" spans="2:11" x14ac:dyDescent="0.2">
      <c r="B917" t="s">
        <v>2</v>
      </c>
      <c r="C917" s="2" t="s">
        <v>49</v>
      </c>
      <c r="D917" t="s">
        <v>50</v>
      </c>
      <c r="E917" t="s">
        <v>287</v>
      </c>
      <c r="F917">
        <v>6</v>
      </c>
      <c r="G917">
        <v>10</v>
      </c>
      <c r="H917">
        <v>4</v>
      </c>
      <c r="I917">
        <v>2</v>
      </c>
      <c r="J917">
        <v>0</v>
      </c>
      <c r="K917">
        <v>0</v>
      </c>
    </row>
    <row r="918" spans="2:11" x14ac:dyDescent="0.2">
      <c r="B918" t="s">
        <v>2</v>
      </c>
      <c r="C918" s="2" t="s">
        <v>51</v>
      </c>
      <c r="D918" t="s">
        <v>52</v>
      </c>
      <c r="E918" t="s">
        <v>287</v>
      </c>
      <c r="F918">
        <v>51</v>
      </c>
      <c r="G918">
        <v>30</v>
      </c>
      <c r="H918">
        <v>6</v>
      </c>
      <c r="I918">
        <v>0</v>
      </c>
      <c r="J918">
        <v>0</v>
      </c>
      <c r="K918">
        <v>0</v>
      </c>
    </row>
    <row r="919" spans="2:11" x14ac:dyDescent="0.2">
      <c r="B919" t="s">
        <v>2</v>
      </c>
      <c r="C919" s="2" t="s">
        <v>53</v>
      </c>
      <c r="D919" t="s">
        <v>54</v>
      </c>
      <c r="E919" t="s">
        <v>287</v>
      </c>
      <c r="F919">
        <v>4</v>
      </c>
      <c r="G919">
        <v>8</v>
      </c>
      <c r="H919">
        <v>4</v>
      </c>
      <c r="I919">
        <v>4</v>
      </c>
      <c r="J919">
        <v>0</v>
      </c>
      <c r="K919">
        <v>0</v>
      </c>
    </row>
    <row r="920" spans="2:11" x14ac:dyDescent="0.2">
      <c r="B920" t="s">
        <v>2</v>
      </c>
      <c r="C920" s="2" t="s">
        <v>124</v>
      </c>
      <c r="D920" t="s">
        <v>122</v>
      </c>
      <c r="E920" t="s">
        <v>286</v>
      </c>
      <c r="F920" t="s">
        <v>121</v>
      </c>
      <c r="G920" t="s">
        <v>121</v>
      </c>
      <c r="H920" t="s">
        <v>121</v>
      </c>
      <c r="I920" t="s">
        <v>121</v>
      </c>
      <c r="J920" t="s">
        <v>121</v>
      </c>
      <c r="K920" t="s">
        <v>121</v>
      </c>
    </row>
    <row r="921" spans="2:11" x14ac:dyDescent="0.2">
      <c r="B921" t="s">
        <v>2</v>
      </c>
      <c r="C921" s="2" t="s">
        <v>55</v>
      </c>
      <c r="D921" t="s">
        <v>56</v>
      </c>
      <c r="E921" t="s">
        <v>287</v>
      </c>
      <c r="F921">
        <v>3</v>
      </c>
      <c r="G921">
        <v>7</v>
      </c>
      <c r="H921">
        <v>5</v>
      </c>
      <c r="I921">
        <v>4</v>
      </c>
      <c r="J921">
        <v>0</v>
      </c>
      <c r="K921">
        <v>0</v>
      </c>
    </row>
    <row r="922" spans="2:11" x14ac:dyDescent="0.2">
      <c r="B922" t="s">
        <v>2</v>
      </c>
      <c r="C922" s="2" t="s">
        <v>57</v>
      </c>
      <c r="D922" t="s">
        <v>58</v>
      </c>
      <c r="E922" t="s">
        <v>287</v>
      </c>
      <c r="F922">
        <v>2</v>
      </c>
      <c r="G922">
        <v>2</v>
      </c>
      <c r="H922">
        <v>2</v>
      </c>
      <c r="I922">
        <v>4</v>
      </c>
      <c r="J922">
        <v>0</v>
      </c>
      <c r="K922">
        <v>0</v>
      </c>
    </row>
    <row r="923" spans="2:11" x14ac:dyDescent="0.2">
      <c r="B923" t="s">
        <v>2</v>
      </c>
      <c r="C923" s="2" t="s">
        <v>59</v>
      </c>
      <c r="D923" t="s">
        <v>60</v>
      </c>
      <c r="E923" t="s">
        <v>287</v>
      </c>
      <c r="F923">
        <v>1</v>
      </c>
      <c r="G923">
        <v>1</v>
      </c>
      <c r="H923">
        <v>2</v>
      </c>
      <c r="I923">
        <v>0</v>
      </c>
      <c r="J923">
        <v>0</v>
      </c>
      <c r="K923">
        <v>0</v>
      </c>
    </row>
    <row r="924" spans="2:11" x14ac:dyDescent="0.2">
      <c r="B924" t="s">
        <v>2</v>
      </c>
      <c r="C924" s="2" t="s">
        <v>231</v>
      </c>
      <c r="D924" t="s">
        <v>232</v>
      </c>
      <c r="E924" t="s">
        <v>286</v>
      </c>
      <c r="F924" t="s">
        <v>121</v>
      </c>
      <c r="G924" t="s">
        <v>121</v>
      </c>
      <c r="H924" t="s">
        <v>121</v>
      </c>
      <c r="I924" t="s">
        <v>121</v>
      </c>
      <c r="J924" t="s">
        <v>121</v>
      </c>
      <c r="K924" t="s">
        <v>121</v>
      </c>
    </row>
    <row r="925" spans="2:11" x14ac:dyDescent="0.2">
      <c r="B925" t="s">
        <v>2</v>
      </c>
      <c r="C925" s="2" t="s">
        <v>61</v>
      </c>
      <c r="D925" t="s">
        <v>62</v>
      </c>
      <c r="E925" t="s">
        <v>287</v>
      </c>
      <c r="F925">
        <v>7</v>
      </c>
      <c r="G925">
        <v>3</v>
      </c>
      <c r="H925">
        <v>4</v>
      </c>
      <c r="I925" t="s">
        <v>121</v>
      </c>
      <c r="J925">
        <v>0</v>
      </c>
      <c r="K925">
        <v>0</v>
      </c>
    </row>
    <row r="926" spans="2:11" x14ac:dyDescent="0.2">
      <c r="B926" t="s">
        <v>2</v>
      </c>
      <c r="C926" s="2" t="s">
        <v>233</v>
      </c>
      <c r="D926" t="s">
        <v>234</v>
      </c>
      <c r="E926" t="s">
        <v>288</v>
      </c>
      <c r="F926" t="s">
        <v>121</v>
      </c>
      <c r="G926" t="s">
        <v>121</v>
      </c>
      <c r="H926" t="s">
        <v>121</v>
      </c>
      <c r="I926" t="s">
        <v>121</v>
      </c>
      <c r="J926" t="s">
        <v>121</v>
      </c>
      <c r="K926" t="s">
        <v>121</v>
      </c>
    </row>
    <row r="927" spans="2:11" x14ac:dyDescent="0.2">
      <c r="B927" t="s">
        <v>2</v>
      </c>
      <c r="C927" s="2" t="s">
        <v>63</v>
      </c>
      <c r="D927" t="s">
        <v>64</v>
      </c>
      <c r="E927" t="s">
        <v>287</v>
      </c>
      <c r="F927">
        <v>2</v>
      </c>
      <c r="G927">
        <v>0</v>
      </c>
      <c r="H927">
        <v>2</v>
      </c>
      <c r="I927">
        <v>0</v>
      </c>
      <c r="J927">
        <v>0</v>
      </c>
      <c r="K927">
        <v>0</v>
      </c>
    </row>
    <row r="928" spans="2:11" x14ac:dyDescent="0.2">
      <c r="B928" t="s">
        <v>2</v>
      </c>
      <c r="C928" s="2" t="s">
        <v>65</v>
      </c>
      <c r="D928" t="s">
        <v>66</v>
      </c>
      <c r="E928" t="s">
        <v>287</v>
      </c>
      <c r="F928">
        <v>34</v>
      </c>
      <c r="G928">
        <v>13</v>
      </c>
      <c r="H928">
        <v>29</v>
      </c>
      <c r="I928">
        <v>1</v>
      </c>
      <c r="J928">
        <v>0</v>
      </c>
      <c r="K928">
        <v>0</v>
      </c>
    </row>
    <row r="929" spans="2:11" x14ac:dyDescent="0.2">
      <c r="B929" t="s">
        <v>2</v>
      </c>
      <c r="C929" s="2" t="s">
        <v>67</v>
      </c>
      <c r="D929" t="s">
        <v>68</v>
      </c>
      <c r="E929" t="s">
        <v>287</v>
      </c>
      <c r="F929">
        <v>8</v>
      </c>
      <c r="G929">
        <v>7</v>
      </c>
      <c r="H929">
        <v>3</v>
      </c>
      <c r="I929">
        <v>4</v>
      </c>
      <c r="J929">
        <v>0</v>
      </c>
      <c r="K929">
        <v>0</v>
      </c>
    </row>
    <row r="930" spans="2:11" x14ac:dyDescent="0.2">
      <c r="B930" t="s">
        <v>2</v>
      </c>
      <c r="C930" s="2" t="s">
        <v>69</v>
      </c>
      <c r="D930" t="s">
        <v>70</v>
      </c>
      <c r="E930" t="s">
        <v>287</v>
      </c>
      <c r="F930">
        <v>0</v>
      </c>
      <c r="G930">
        <v>1</v>
      </c>
      <c r="H930">
        <v>0</v>
      </c>
      <c r="I930">
        <v>0</v>
      </c>
      <c r="J930">
        <v>0</v>
      </c>
      <c r="K930">
        <v>0</v>
      </c>
    </row>
    <row r="931" spans="2:11" x14ac:dyDescent="0.2">
      <c r="B931" t="s">
        <v>2</v>
      </c>
      <c r="C931" s="2" t="s">
        <v>71</v>
      </c>
      <c r="D931" t="s">
        <v>72</v>
      </c>
      <c r="E931" t="s">
        <v>287</v>
      </c>
      <c r="F931">
        <v>8</v>
      </c>
      <c r="G931">
        <v>18</v>
      </c>
      <c r="H931">
        <v>7</v>
      </c>
      <c r="I931">
        <v>33</v>
      </c>
      <c r="J931">
        <v>0</v>
      </c>
      <c r="K931">
        <v>0</v>
      </c>
    </row>
    <row r="932" spans="2:11" x14ac:dyDescent="0.2">
      <c r="B932" t="s">
        <v>2</v>
      </c>
      <c r="C932" s="2" t="s">
        <v>73</v>
      </c>
      <c r="D932" t="s">
        <v>430</v>
      </c>
      <c r="E932" t="s">
        <v>287</v>
      </c>
      <c r="F932">
        <v>109</v>
      </c>
      <c r="G932">
        <v>134</v>
      </c>
      <c r="H932">
        <v>61</v>
      </c>
      <c r="I932">
        <v>78</v>
      </c>
      <c r="J932">
        <v>0</v>
      </c>
      <c r="K932">
        <v>0</v>
      </c>
    </row>
    <row r="933" spans="2:11" x14ac:dyDescent="0.2">
      <c r="B933" t="s">
        <v>2</v>
      </c>
      <c r="C933" s="2" t="s">
        <v>74</v>
      </c>
      <c r="D933" t="s">
        <v>358</v>
      </c>
      <c r="E933" t="s">
        <v>287</v>
      </c>
      <c r="F933">
        <v>10</v>
      </c>
      <c r="G933">
        <v>11</v>
      </c>
      <c r="H933">
        <v>9</v>
      </c>
      <c r="I933">
        <v>0</v>
      </c>
      <c r="J933">
        <v>0</v>
      </c>
      <c r="K933">
        <v>0</v>
      </c>
    </row>
    <row r="934" spans="2:11" x14ac:dyDescent="0.2">
      <c r="B934" t="s">
        <v>2</v>
      </c>
      <c r="C934" s="2" t="s">
        <v>75</v>
      </c>
      <c r="D934" t="s">
        <v>359</v>
      </c>
      <c r="E934" t="s">
        <v>287</v>
      </c>
      <c r="F934" t="s">
        <v>121</v>
      </c>
      <c r="G934" t="s">
        <v>121</v>
      </c>
      <c r="H934" t="s">
        <v>121</v>
      </c>
      <c r="I934" t="s">
        <v>121</v>
      </c>
      <c r="J934" t="s">
        <v>121</v>
      </c>
      <c r="K934" t="s">
        <v>121</v>
      </c>
    </row>
    <row r="935" spans="2:11" x14ac:dyDescent="0.2">
      <c r="B935" t="s">
        <v>2</v>
      </c>
      <c r="C935" s="2" t="s">
        <v>235</v>
      </c>
      <c r="D935" t="s">
        <v>236</v>
      </c>
      <c r="E935" t="s">
        <v>286</v>
      </c>
      <c r="F935" t="s">
        <v>121</v>
      </c>
      <c r="G935" t="s">
        <v>121</v>
      </c>
      <c r="H935" t="s">
        <v>121</v>
      </c>
      <c r="I935" t="s">
        <v>121</v>
      </c>
      <c r="J935" t="s">
        <v>121</v>
      </c>
      <c r="K935" t="s">
        <v>121</v>
      </c>
    </row>
    <row r="936" spans="2:11" x14ac:dyDescent="0.2">
      <c r="B936" t="s">
        <v>2</v>
      </c>
      <c r="C936" s="2" t="s">
        <v>77</v>
      </c>
      <c r="D936" t="s">
        <v>78</v>
      </c>
      <c r="E936" t="s">
        <v>287</v>
      </c>
      <c r="F936">
        <v>76</v>
      </c>
      <c r="G936">
        <v>70</v>
      </c>
      <c r="H936">
        <v>66</v>
      </c>
      <c r="I936">
        <v>2</v>
      </c>
      <c r="J936">
        <v>0</v>
      </c>
      <c r="K936">
        <v>0</v>
      </c>
    </row>
    <row r="937" spans="2:11" x14ac:dyDescent="0.2">
      <c r="B937" t="s">
        <v>2</v>
      </c>
      <c r="C937" s="2" t="s">
        <v>79</v>
      </c>
      <c r="D937" t="s">
        <v>80</v>
      </c>
      <c r="E937" t="s">
        <v>287</v>
      </c>
      <c r="F937">
        <v>0</v>
      </c>
      <c r="G937">
        <v>0</v>
      </c>
      <c r="H937">
        <v>2</v>
      </c>
      <c r="I937">
        <v>0</v>
      </c>
      <c r="J937">
        <v>0</v>
      </c>
      <c r="K937">
        <v>0</v>
      </c>
    </row>
    <row r="938" spans="2:11" x14ac:dyDescent="0.2">
      <c r="B938" t="s">
        <v>2</v>
      </c>
      <c r="C938" s="2" t="s">
        <v>237</v>
      </c>
      <c r="D938" t="s">
        <v>238</v>
      </c>
      <c r="E938" t="s">
        <v>288</v>
      </c>
      <c r="F938" t="s">
        <v>121</v>
      </c>
      <c r="G938" t="s">
        <v>121</v>
      </c>
      <c r="H938" t="s">
        <v>121</v>
      </c>
      <c r="I938" t="s">
        <v>121</v>
      </c>
      <c r="J938" t="s">
        <v>121</v>
      </c>
      <c r="K938" t="s">
        <v>121</v>
      </c>
    </row>
    <row r="939" spans="2:11" x14ac:dyDescent="0.2">
      <c r="B939" t="s">
        <v>2</v>
      </c>
      <c r="C939" s="2" t="s">
        <v>261</v>
      </c>
      <c r="D939" t="s">
        <v>262</v>
      </c>
      <c r="E939" t="s">
        <v>288</v>
      </c>
      <c r="F939" t="s">
        <v>121</v>
      </c>
      <c r="G939" t="s">
        <v>121</v>
      </c>
      <c r="H939" t="s">
        <v>121</v>
      </c>
      <c r="I939" t="s">
        <v>121</v>
      </c>
      <c r="J939" t="s">
        <v>121</v>
      </c>
      <c r="K939" t="s">
        <v>121</v>
      </c>
    </row>
    <row r="940" spans="2:11" x14ac:dyDescent="0.2">
      <c r="B940" t="s">
        <v>2</v>
      </c>
      <c r="C940" s="2" t="s">
        <v>274</v>
      </c>
      <c r="D940" t="s">
        <v>275</v>
      </c>
      <c r="E940" t="s">
        <v>288</v>
      </c>
      <c r="F940" t="s">
        <v>121</v>
      </c>
      <c r="G940" t="s">
        <v>121</v>
      </c>
      <c r="H940" t="s">
        <v>121</v>
      </c>
      <c r="I940" t="s">
        <v>121</v>
      </c>
      <c r="J940" t="s">
        <v>121</v>
      </c>
      <c r="K940" t="s">
        <v>121</v>
      </c>
    </row>
    <row r="941" spans="2:11" x14ac:dyDescent="0.2">
      <c r="B941" t="s">
        <v>2</v>
      </c>
      <c r="C941" s="2" t="s">
        <v>239</v>
      </c>
      <c r="D941" t="s">
        <v>240</v>
      </c>
      <c r="E941" t="s">
        <v>288</v>
      </c>
      <c r="F941" t="s">
        <v>121</v>
      </c>
      <c r="G941" t="s">
        <v>121</v>
      </c>
      <c r="H941" t="s">
        <v>121</v>
      </c>
      <c r="I941" t="s">
        <v>121</v>
      </c>
      <c r="J941" t="s">
        <v>121</v>
      </c>
      <c r="K941" t="s">
        <v>121</v>
      </c>
    </row>
    <row r="942" spans="2:11" x14ac:dyDescent="0.2">
      <c r="B942" t="s">
        <v>2</v>
      </c>
      <c r="C942" s="2" t="s">
        <v>241</v>
      </c>
      <c r="D942" t="s">
        <v>242</v>
      </c>
      <c r="E942" t="s">
        <v>288</v>
      </c>
      <c r="F942" t="s">
        <v>121</v>
      </c>
      <c r="G942" t="s">
        <v>121</v>
      </c>
      <c r="H942" t="s">
        <v>121</v>
      </c>
      <c r="I942" t="s">
        <v>121</v>
      </c>
      <c r="J942" t="s">
        <v>121</v>
      </c>
      <c r="K942" t="s">
        <v>121</v>
      </c>
    </row>
    <row r="943" spans="2:11" x14ac:dyDescent="0.2">
      <c r="B943" t="s">
        <v>2</v>
      </c>
      <c r="C943" s="2" t="s">
        <v>243</v>
      </c>
      <c r="D943" t="s">
        <v>244</v>
      </c>
      <c r="E943" t="s">
        <v>286</v>
      </c>
      <c r="F943" t="s">
        <v>121</v>
      </c>
      <c r="G943" t="s">
        <v>121</v>
      </c>
      <c r="H943" t="s">
        <v>121</v>
      </c>
      <c r="I943" t="s">
        <v>121</v>
      </c>
      <c r="J943" t="s">
        <v>121</v>
      </c>
      <c r="K943" t="s">
        <v>121</v>
      </c>
    </row>
    <row r="944" spans="2:11" x14ac:dyDescent="0.2">
      <c r="B944" t="s">
        <v>2</v>
      </c>
      <c r="C944" s="2" t="s">
        <v>276</v>
      </c>
      <c r="D944" t="s">
        <v>277</v>
      </c>
      <c r="E944" t="s">
        <v>288</v>
      </c>
      <c r="F944" t="s">
        <v>121</v>
      </c>
      <c r="G944" t="s">
        <v>121</v>
      </c>
      <c r="H944" t="s">
        <v>121</v>
      </c>
      <c r="I944" t="s">
        <v>121</v>
      </c>
      <c r="J944" t="s">
        <v>121</v>
      </c>
      <c r="K944" t="s">
        <v>121</v>
      </c>
    </row>
    <row r="945" spans="2:11" x14ac:dyDescent="0.2">
      <c r="B945" t="s">
        <v>2</v>
      </c>
      <c r="C945" s="2" t="s">
        <v>278</v>
      </c>
      <c r="D945" t="s">
        <v>279</v>
      </c>
      <c r="E945" t="s">
        <v>286</v>
      </c>
      <c r="F945" t="s">
        <v>121</v>
      </c>
      <c r="G945" t="s">
        <v>121</v>
      </c>
      <c r="H945" t="s">
        <v>121</v>
      </c>
      <c r="I945" t="s">
        <v>121</v>
      </c>
      <c r="J945" t="s">
        <v>121</v>
      </c>
      <c r="K945" t="s">
        <v>121</v>
      </c>
    </row>
    <row r="946" spans="2:11" x14ac:dyDescent="0.2">
      <c r="B946" t="s">
        <v>2</v>
      </c>
      <c r="C946" s="2" t="s">
        <v>245</v>
      </c>
      <c r="D946" t="s">
        <v>246</v>
      </c>
      <c r="E946" t="s">
        <v>286</v>
      </c>
      <c r="F946" t="s">
        <v>121</v>
      </c>
      <c r="G946" t="s">
        <v>121</v>
      </c>
      <c r="H946" t="s">
        <v>121</v>
      </c>
      <c r="I946" t="s">
        <v>121</v>
      </c>
      <c r="J946" t="s">
        <v>121</v>
      </c>
      <c r="K946" t="s">
        <v>121</v>
      </c>
    </row>
    <row r="947" spans="2:11" x14ac:dyDescent="0.2">
      <c r="B947" t="s">
        <v>2</v>
      </c>
      <c r="C947" s="2" t="s">
        <v>247</v>
      </c>
      <c r="D947" t="s">
        <v>248</v>
      </c>
      <c r="E947" t="s">
        <v>288</v>
      </c>
      <c r="F947" t="s">
        <v>121</v>
      </c>
      <c r="G947" t="s">
        <v>121</v>
      </c>
      <c r="H947" t="s">
        <v>121</v>
      </c>
      <c r="I947" t="s">
        <v>121</v>
      </c>
      <c r="J947" t="s">
        <v>121</v>
      </c>
      <c r="K947" t="s">
        <v>121</v>
      </c>
    </row>
    <row r="948" spans="2:11" x14ac:dyDescent="0.2">
      <c r="B948" t="s">
        <v>2</v>
      </c>
      <c r="C948" s="2" t="s">
        <v>280</v>
      </c>
      <c r="D948" t="s">
        <v>281</v>
      </c>
      <c r="E948" t="s">
        <v>288</v>
      </c>
      <c r="F948" t="s">
        <v>121</v>
      </c>
      <c r="G948" t="s">
        <v>121</v>
      </c>
      <c r="H948" t="s">
        <v>121</v>
      </c>
      <c r="I948" t="s">
        <v>121</v>
      </c>
      <c r="J948" t="s">
        <v>121</v>
      </c>
      <c r="K948" t="s">
        <v>121</v>
      </c>
    </row>
    <row r="949" spans="2:11" x14ac:dyDescent="0.2">
      <c r="B949" t="s">
        <v>2</v>
      </c>
      <c r="C949" s="2" t="s">
        <v>282</v>
      </c>
      <c r="D949" t="s">
        <v>283</v>
      </c>
      <c r="E949" t="s">
        <v>288</v>
      </c>
      <c r="F949" t="s">
        <v>121</v>
      </c>
      <c r="G949" t="s">
        <v>121</v>
      </c>
      <c r="H949" t="s">
        <v>121</v>
      </c>
      <c r="I949" t="s">
        <v>121</v>
      </c>
      <c r="J949" t="s">
        <v>121</v>
      </c>
      <c r="K949" t="s">
        <v>121</v>
      </c>
    </row>
    <row r="950" spans="2:11" x14ac:dyDescent="0.2">
      <c r="B950" t="s">
        <v>2</v>
      </c>
      <c r="C950" s="2" t="s">
        <v>81</v>
      </c>
      <c r="D950" t="s">
        <v>386</v>
      </c>
      <c r="E950" t="s">
        <v>288</v>
      </c>
      <c r="F950" t="s">
        <v>121</v>
      </c>
      <c r="G950" t="s">
        <v>121</v>
      </c>
      <c r="H950" t="s">
        <v>121</v>
      </c>
      <c r="I950" t="s">
        <v>121</v>
      </c>
      <c r="J950" t="s">
        <v>121</v>
      </c>
      <c r="K950" t="s">
        <v>121</v>
      </c>
    </row>
    <row r="951" spans="2:11" x14ac:dyDescent="0.2">
      <c r="B951" t="s">
        <v>2</v>
      </c>
      <c r="C951" s="2" t="s">
        <v>82</v>
      </c>
      <c r="D951" t="s">
        <v>83</v>
      </c>
      <c r="E951" t="s">
        <v>287</v>
      </c>
      <c r="F951">
        <v>15</v>
      </c>
      <c r="G951">
        <v>22</v>
      </c>
      <c r="H951">
        <v>15</v>
      </c>
      <c r="I951">
        <v>23</v>
      </c>
      <c r="J951">
        <v>0</v>
      </c>
      <c r="K951">
        <v>0</v>
      </c>
    </row>
    <row r="952" spans="2:11" x14ac:dyDescent="0.2">
      <c r="B952" t="s">
        <v>2</v>
      </c>
      <c r="C952" s="2" t="s">
        <v>84</v>
      </c>
      <c r="D952" t="s">
        <v>383</v>
      </c>
      <c r="E952" t="s">
        <v>286</v>
      </c>
      <c r="F952" t="s">
        <v>121</v>
      </c>
      <c r="G952" t="s">
        <v>121</v>
      </c>
      <c r="H952" t="s">
        <v>121</v>
      </c>
      <c r="I952" t="s">
        <v>121</v>
      </c>
      <c r="J952" t="s">
        <v>121</v>
      </c>
      <c r="K952" t="s">
        <v>121</v>
      </c>
    </row>
    <row r="953" spans="2:11" x14ac:dyDescent="0.2">
      <c r="B953" t="s">
        <v>2</v>
      </c>
      <c r="C953" s="2" t="s">
        <v>284</v>
      </c>
      <c r="D953" t="s">
        <v>412</v>
      </c>
      <c r="E953" t="s">
        <v>286</v>
      </c>
      <c r="F953" t="s">
        <v>121</v>
      </c>
      <c r="G953" t="s">
        <v>121</v>
      </c>
      <c r="H953" t="s">
        <v>121</v>
      </c>
      <c r="I953" t="s">
        <v>121</v>
      </c>
      <c r="J953" t="s">
        <v>121</v>
      </c>
      <c r="K953" t="s">
        <v>121</v>
      </c>
    </row>
    <row r="954" spans="2:11" x14ac:dyDescent="0.2">
      <c r="B954" t="s">
        <v>2</v>
      </c>
      <c r="C954" s="2" t="s">
        <v>85</v>
      </c>
      <c r="D954" t="s">
        <v>384</v>
      </c>
      <c r="E954" t="s">
        <v>287</v>
      </c>
      <c r="F954">
        <v>0</v>
      </c>
      <c r="G954">
        <v>0</v>
      </c>
      <c r="H954">
        <v>0</v>
      </c>
      <c r="I954">
        <v>2</v>
      </c>
      <c r="J954">
        <v>0</v>
      </c>
      <c r="K954">
        <v>0</v>
      </c>
    </row>
    <row r="955" spans="2:11" x14ac:dyDescent="0.2">
      <c r="B955" t="s">
        <v>3</v>
      </c>
      <c r="C955" s="2" t="s">
        <v>86</v>
      </c>
      <c r="D955" t="s">
        <v>87</v>
      </c>
      <c r="E955" t="s">
        <v>287</v>
      </c>
      <c r="F955">
        <v>4</v>
      </c>
      <c r="G955">
        <v>7</v>
      </c>
      <c r="H955">
        <v>8</v>
      </c>
      <c r="I955">
        <v>8</v>
      </c>
      <c r="J955">
        <v>0</v>
      </c>
      <c r="K955">
        <v>0</v>
      </c>
    </row>
    <row r="956" spans="2:11" x14ac:dyDescent="0.2">
      <c r="B956" t="s">
        <v>3</v>
      </c>
      <c r="C956" s="2" t="s">
        <v>88</v>
      </c>
      <c r="D956" t="s">
        <v>502</v>
      </c>
      <c r="E956" t="s">
        <v>286</v>
      </c>
      <c r="F956">
        <v>0</v>
      </c>
      <c r="G956">
        <v>1</v>
      </c>
      <c r="H956">
        <v>0</v>
      </c>
      <c r="I956">
        <v>0</v>
      </c>
      <c r="J956">
        <v>0</v>
      </c>
      <c r="K956">
        <v>0</v>
      </c>
    </row>
    <row r="957" spans="2:11" x14ac:dyDescent="0.2">
      <c r="B957" t="s">
        <v>3</v>
      </c>
      <c r="C957" s="2" t="s">
        <v>89</v>
      </c>
      <c r="D957" t="s">
        <v>90</v>
      </c>
      <c r="E957" t="s">
        <v>287</v>
      </c>
      <c r="F957">
        <v>28</v>
      </c>
      <c r="G957">
        <v>24</v>
      </c>
      <c r="H957">
        <v>9</v>
      </c>
      <c r="I957">
        <v>12</v>
      </c>
      <c r="J957">
        <v>0</v>
      </c>
      <c r="K957">
        <v>0</v>
      </c>
    </row>
    <row r="958" spans="2:11" x14ac:dyDescent="0.2">
      <c r="B958" t="s">
        <v>3</v>
      </c>
      <c r="C958" s="2" t="s">
        <v>91</v>
      </c>
      <c r="D958" t="s">
        <v>92</v>
      </c>
      <c r="E958" t="s">
        <v>287</v>
      </c>
      <c r="F958">
        <v>3</v>
      </c>
      <c r="G958">
        <v>0</v>
      </c>
      <c r="H958">
        <v>0</v>
      </c>
      <c r="I958">
        <v>0</v>
      </c>
      <c r="J958">
        <v>0</v>
      </c>
      <c r="K958">
        <v>0</v>
      </c>
    </row>
    <row r="959" spans="2:11" x14ac:dyDescent="0.2">
      <c r="B959" t="s">
        <v>3</v>
      </c>
      <c r="C959" s="2" t="s">
        <v>249</v>
      </c>
      <c r="D959" t="s">
        <v>372</v>
      </c>
      <c r="E959" t="s">
        <v>286</v>
      </c>
      <c r="F959" t="s">
        <v>121</v>
      </c>
      <c r="G959" t="s">
        <v>121</v>
      </c>
      <c r="H959" t="s">
        <v>121</v>
      </c>
      <c r="I959" t="s">
        <v>121</v>
      </c>
      <c r="J959" t="s">
        <v>121</v>
      </c>
      <c r="K959" t="s">
        <v>121</v>
      </c>
    </row>
    <row r="960" spans="2:11" x14ac:dyDescent="0.2">
      <c r="B960" t="s">
        <v>3</v>
      </c>
      <c r="C960" s="2" t="s">
        <v>93</v>
      </c>
      <c r="D960" t="s">
        <v>94</v>
      </c>
      <c r="E960" t="s">
        <v>287</v>
      </c>
      <c r="F960">
        <v>11</v>
      </c>
      <c r="G960">
        <v>18</v>
      </c>
      <c r="H960">
        <v>0</v>
      </c>
      <c r="I960">
        <v>0</v>
      </c>
      <c r="J960">
        <v>0</v>
      </c>
      <c r="K960">
        <v>0</v>
      </c>
    </row>
    <row r="961" spans="2:11" x14ac:dyDescent="0.2">
      <c r="B961" t="s">
        <v>3</v>
      </c>
      <c r="C961" s="2" t="s">
        <v>95</v>
      </c>
      <c r="D961" t="s">
        <v>96</v>
      </c>
      <c r="E961" t="s">
        <v>287</v>
      </c>
      <c r="F961">
        <v>8</v>
      </c>
      <c r="G961">
        <v>13</v>
      </c>
      <c r="H961">
        <v>14</v>
      </c>
      <c r="I961">
        <v>28</v>
      </c>
      <c r="J961">
        <v>0</v>
      </c>
      <c r="K961">
        <v>0</v>
      </c>
    </row>
    <row r="962" spans="2:11" x14ac:dyDescent="0.2">
      <c r="B962" t="s">
        <v>3</v>
      </c>
      <c r="C962" s="2" t="s">
        <v>97</v>
      </c>
      <c r="D962" t="s">
        <v>373</v>
      </c>
      <c r="E962" t="s">
        <v>286</v>
      </c>
      <c r="F962" t="s">
        <v>121</v>
      </c>
      <c r="G962" t="s">
        <v>121</v>
      </c>
      <c r="H962" t="s">
        <v>121</v>
      </c>
      <c r="I962" t="s">
        <v>121</v>
      </c>
      <c r="J962" t="s">
        <v>121</v>
      </c>
      <c r="K962" t="s">
        <v>121</v>
      </c>
    </row>
    <row r="963" spans="2:11" x14ac:dyDescent="0.2">
      <c r="B963" t="s">
        <v>3</v>
      </c>
      <c r="C963" s="2" t="s">
        <v>250</v>
      </c>
      <c r="D963" t="s">
        <v>360</v>
      </c>
      <c r="E963" t="s">
        <v>286</v>
      </c>
      <c r="F963" t="s">
        <v>121</v>
      </c>
      <c r="G963" t="s">
        <v>121</v>
      </c>
      <c r="H963" t="s">
        <v>121</v>
      </c>
      <c r="I963" t="s">
        <v>121</v>
      </c>
      <c r="J963" t="s">
        <v>121</v>
      </c>
      <c r="K963" t="s">
        <v>121</v>
      </c>
    </row>
    <row r="964" spans="2:11" x14ac:dyDescent="0.2">
      <c r="B964" t="s">
        <v>3</v>
      </c>
      <c r="C964" s="2" t="s">
        <v>99</v>
      </c>
      <c r="D964" t="s">
        <v>100</v>
      </c>
      <c r="E964" t="s">
        <v>287</v>
      </c>
      <c r="F964">
        <v>5</v>
      </c>
      <c r="G964">
        <v>16</v>
      </c>
      <c r="H964">
        <v>18</v>
      </c>
      <c r="I964">
        <v>12</v>
      </c>
      <c r="J964">
        <v>0</v>
      </c>
      <c r="K964">
        <v>0</v>
      </c>
    </row>
    <row r="965" spans="2:11" x14ac:dyDescent="0.2">
      <c r="B965" t="s">
        <v>3</v>
      </c>
      <c r="C965" s="2" t="s">
        <v>101</v>
      </c>
      <c r="D965" t="s">
        <v>374</v>
      </c>
      <c r="E965" t="s">
        <v>287</v>
      </c>
      <c r="F965" t="s">
        <v>121</v>
      </c>
      <c r="G965" t="s">
        <v>121</v>
      </c>
      <c r="H965" t="s">
        <v>121</v>
      </c>
      <c r="I965" t="s">
        <v>121</v>
      </c>
      <c r="J965" t="s">
        <v>121</v>
      </c>
      <c r="K965" t="s">
        <v>121</v>
      </c>
    </row>
    <row r="966" spans="2:11" x14ac:dyDescent="0.2">
      <c r="B966" t="s">
        <v>3</v>
      </c>
      <c r="C966" s="2" t="s">
        <v>102</v>
      </c>
      <c r="D966" t="s">
        <v>414</v>
      </c>
      <c r="E966" t="s">
        <v>286</v>
      </c>
      <c r="F966" t="s">
        <v>121</v>
      </c>
      <c r="G966" t="s">
        <v>121</v>
      </c>
      <c r="H966" t="s">
        <v>121</v>
      </c>
      <c r="I966" t="s">
        <v>121</v>
      </c>
      <c r="J966" t="s">
        <v>121</v>
      </c>
      <c r="K966" t="s">
        <v>121</v>
      </c>
    </row>
    <row r="967" spans="2:11" x14ac:dyDescent="0.2">
      <c r="B967" t="s">
        <v>3</v>
      </c>
      <c r="C967" s="2" t="s">
        <v>251</v>
      </c>
      <c r="D967" t="s">
        <v>375</v>
      </c>
      <c r="E967" t="s">
        <v>287</v>
      </c>
      <c r="F967" t="s">
        <v>121</v>
      </c>
      <c r="G967" t="s">
        <v>121</v>
      </c>
      <c r="H967" t="s">
        <v>121</v>
      </c>
      <c r="I967" t="s">
        <v>121</v>
      </c>
      <c r="J967" t="s">
        <v>121</v>
      </c>
      <c r="K967" t="s">
        <v>121</v>
      </c>
    </row>
    <row r="968" spans="2:11" x14ac:dyDescent="0.2">
      <c r="B968" t="s">
        <v>3</v>
      </c>
      <c r="C968" s="2" t="s">
        <v>103</v>
      </c>
      <c r="D968" t="s">
        <v>104</v>
      </c>
      <c r="E968" t="s">
        <v>287</v>
      </c>
      <c r="F968">
        <v>0</v>
      </c>
      <c r="G968">
        <v>0</v>
      </c>
      <c r="H968">
        <v>0</v>
      </c>
      <c r="I968">
        <v>0</v>
      </c>
      <c r="J968">
        <v>0</v>
      </c>
      <c r="K968">
        <v>0</v>
      </c>
    </row>
    <row r="969" spans="2:11" x14ac:dyDescent="0.2">
      <c r="B969" t="s">
        <v>3</v>
      </c>
      <c r="C969" s="2" t="s">
        <v>252</v>
      </c>
      <c r="D969" t="s">
        <v>361</v>
      </c>
      <c r="E969" t="s">
        <v>286</v>
      </c>
      <c r="F969" t="s">
        <v>121</v>
      </c>
      <c r="G969" t="s">
        <v>121</v>
      </c>
      <c r="H969" t="s">
        <v>121</v>
      </c>
      <c r="I969" t="s">
        <v>121</v>
      </c>
      <c r="J969" t="s">
        <v>121</v>
      </c>
      <c r="K969" t="s">
        <v>121</v>
      </c>
    </row>
    <row r="970" spans="2:11" x14ac:dyDescent="0.2">
      <c r="B970" t="s">
        <v>3</v>
      </c>
      <c r="C970" s="2" t="s">
        <v>253</v>
      </c>
      <c r="D970" t="s">
        <v>376</v>
      </c>
      <c r="E970" t="s">
        <v>286</v>
      </c>
      <c r="F970" t="s">
        <v>121</v>
      </c>
      <c r="G970" t="s">
        <v>121</v>
      </c>
      <c r="H970" t="s">
        <v>121</v>
      </c>
      <c r="I970" t="s">
        <v>121</v>
      </c>
      <c r="J970" t="s">
        <v>121</v>
      </c>
      <c r="K970" t="s">
        <v>121</v>
      </c>
    </row>
    <row r="971" spans="2:11" x14ac:dyDescent="0.2">
      <c r="B971" t="s">
        <v>3</v>
      </c>
      <c r="C971" s="2" t="s">
        <v>105</v>
      </c>
      <c r="D971" t="s">
        <v>415</v>
      </c>
      <c r="E971" t="s">
        <v>287</v>
      </c>
      <c r="F971">
        <v>44</v>
      </c>
      <c r="G971">
        <v>44</v>
      </c>
      <c r="H971">
        <v>40</v>
      </c>
      <c r="I971">
        <v>35</v>
      </c>
      <c r="J971">
        <v>0</v>
      </c>
      <c r="K971">
        <v>0</v>
      </c>
    </row>
    <row r="972" spans="2:11" x14ac:dyDescent="0.2">
      <c r="B972" t="s">
        <v>3</v>
      </c>
      <c r="C972" s="2" t="s">
        <v>106</v>
      </c>
      <c r="D972" t="s">
        <v>107</v>
      </c>
      <c r="E972" t="s">
        <v>287</v>
      </c>
      <c r="F972">
        <v>12</v>
      </c>
      <c r="G972">
        <v>2</v>
      </c>
      <c r="H972">
        <v>0</v>
      </c>
      <c r="I972">
        <v>6</v>
      </c>
      <c r="J972">
        <v>0</v>
      </c>
      <c r="K972">
        <v>0</v>
      </c>
    </row>
    <row r="973" spans="2:11" x14ac:dyDescent="0.2">
      <c r="B973" t="s">
        <v>3</v>
      </c>
      <c r="C973" s="2" t="s">
        <v>108</v>
      </c>
      <c r="D973" t="s">
        <v>503</v>
      </c>
      <c r="E973" t="s">
        <v>287</v>
      </c>
      <c r="F973">
        <v>1</v>
      </c>
      <c r="G973">
        <v>0</v>
      </c>
      <c r="H973">
        <v>0</v>
      </c>
      <c r="I973">
        <v>0</v>
      </c>
      <c r="J973">
        <v>0</v>
      </c>
      <c r="K973">
        <v>0</v>
      </c>
    </row>
    <row r="974" spans="2:11" x14ac:dyDescent="0.2">
      <c r="B974" t="s">
        <v>3</v>
      </c>
      <c r="C974" s="2" t="s">
        <v>263</v>
      </c>
      <c r="D974" t="s">
        <v>385</v>
      </c>
      <c r="E974" t="s">
        <v>286</v>
      </c>
      <c r="F974" t="s">
        <v>121</v>
      </c>
      <c r="G974" t="s">
        <v>121</v>
      </c>
      <c r="H974" t="s">
        <v>121</v>
      </c>
      <c r="I974" t="s">
        <v>121</v>
      </c>
      <c r="J974" t="s">
        <v>121</v>
      </c>
      <c r="K974" t="s">
        <v>121</v>
      </c>
    </row>
    <row r="975" spans="2:11" x14ac:dyDescent="0.2">
      <c r="B975" t="s">
        <v>3</v>
      </c>
      <c r="C975" s="2" t="s">
        <v>254</v>
      </c>
      <c r="D975" t="s">
        <v>255</v>
      </c>
      <c r="E975" t="s">
        <v>288</v>
      </c>
      <c r="F975" t="s">
        <v>121</v>
      </c>
      <c r="G975" t="s">
        <v>121</v>
      </c>
      <c r="H975" t="s">
        <v>121</v>
      </c>
      <c r="I975" t="s">
        <v>121</v>
      </c>
      <c r="J975" t="s">
        <v>121</v>
      </c>
      <c r="K975" t="s">
        <v>121</v>
      </c>
    </row>
    <row r="976" spans="2:11" x14ac:dyDescent="0.2">
      <c r="B976" t="s">
        <v>3</v>
      </c>
      <c r="C976" s="2" t="s">
        <v>256</v>
      </c>
      <c r="D976" t="s">
        <v>362</v>
      </c>
      <c r="E976" t="s">
        <v>286</v>
      </c>
      <c r="F976" t="s">
        <v>121</v>
      </c>
      <c r="G976" t="s">
        <v>121</v>
      </c>
      <c r="H976" t="s">
        <v>121</v>
      </c>
      <c r="I976" t="s">
        <v>121</v>
      </c>
      <c r="J976" t="s">
        <v>121</v>
      </c>
      <c r="K976" t="s">
        <v>121</v>
      </c>
    </row>
    <row r="977" spans="2:11" x14ac:dyDescent="0.2">
      <c r="B977" t="s">
        <v>3</v>
      </c>
      <c r="C977" s="2" t="s">
        <v>257</v>
      </c>
      <c r="D977" t="s">
        <v>377</v>
      </c>
      <c r="E977" t="s">
        <v>286</v>
      </c>
      <c r="F977" t="s">
        <v>121</v>
      </c>
      <c r="G977" t="s">
        <v>121</v>
      </c>
      <c r="H977" t="s">
        <v>121</v>
      </c>
      <c r="I977" t="s">
        <v>121</v>
      </c>
      <c r="J977" t="s">
        <v>121</v>
      </c>
      <c r="K977" t="s">
        <v>121</v>
      </c>
    </row>
    <row r="978" spans="2:11" x14ac:dyDescent="0.2">
      <c r="B978" t="s">
        <v>3</v>
      </c>
      <c r="C978" s="2" t="s">
        <v>258</v>
      </c>
      <c r="D978" t="s">
        <v>363</v>
      </c>
      <c r="E978" t="s">
        <v>286</v>
      </c>
      <c r="F978" t="s">
        <v>121</v>
      </c>
      <c r="G978" t="s">
        <v>121</v>
      </c>
      <c r="H978" t="s">
        <v>121</v>
      </c>
      <c r="I978" t="s">
        <v>121</v>
      </c>
      <c r="J978" t="s">
        <v>121</v>
      </c>
      <c r="K978" t="s">
        <v>121</v>
      </c>
    </row>
    <row r="979" spans="2:11" x14ac:dyDescent="0.2">
      <c r="B979" t="s">
        <v>3</v>
      </c>
      <c r="C979" s="2" t="s">
        <v>109</v>
      </c>
      <c r="D979" t="s">
        <v>110</v>
      </c>
      <c r="E979" t="s">
        <v>288</v>
      </c>
      <c r="F979" t="s">
        <v>121</v>
      </c>
      <c r="G979" t="s">
        <v>121</v>
      </c>
      <c r="H979" t="s">
        <v>121</v>
      </c>
      <c r="I979" t="s">
        <v>121</v>
      </c>
      <c r="J979" t="s">
        <v>121</v>
      </c>
      <c r="K979" t="s">
        <v>121</v>
      </c>
    </row>
    <row r="980" spans="2:11" x14ac:dyDescent="0.2">
      <c r="B980" t="s">
        <v>3</v>
      </c>
      <c r="C980" s="2" t="s">
        <v>472</v>
      </c>
      <c r="D980" t="s">
        <v>473</v>
      </c>
      <c r="E980" t="s">
        <v>287</v>
      </c>
      <c r="F980" t="s">
        <v>121</v>
      </c>
      <c r="G980" t="s">
        <v>121</v>
      </c>
      <c r="H980" t="s">
        <v>121</v>
      </c>
      <c r="I980" t="s">
        <v>121</v>
      </c>
      <c r="J980" t="s">
        <v>121</v>
      </c>
      <c r="K980" t="s">
        <v>121</v>
      </c>
    </row>
    <row r="981" spans="2:11" x14ac:dyDescent="0.2">
      <c r="B981" t="s">
        <v>3</v>
      </c>
      <c r="C981" s="2" t="s">
        <v>474</v>
      </c>
      <c r="D981" t="s">
        <v>475</v>
      </c>
      <c r="E981" t="s">
        <v>287</v>
      </c>
      <c r="F981" t="s">
        <v>121</v>
      </c>
      <c r="G981" t="s">
        <v>121</v>
      </c>
      <c r="H981" t="s">
        <v>121</v>
      </c>
      <c r="I981" t="s">
        <v>121</v>
      </c>
      <c r="J981" t="s">
        <v>121</v>
      </c>
      <c r="K981" t="s">
        <v>121</v>
      </c>
    </row>
    <row r="982" spans="2:11" x14ac:dyDescent="0.2">
      <c r="B982" t="s">
        <v>3</v>
      </c>
      <c r="C982" s="2" t="s">
        <v>111</v>
      </c>
      <c r="D982" t="s">
        <v>112</v>
      </c>
      <c r="E982" t="s">
        <v>287</v>
      </c>
      <c r="F982">
        <v>0</v>
      </c>
      <c r="G982">
        <v>3</v>
      </c>
      <c r="H982">
        <v>3</v>
      </c>
      <c r="I982">
        <v>0</v>
      </c>
      <c r="J982">
        <v>0</v>
      </c>
      <c r="K982">
        <v>0</v>
      </c>
    </row>
    <row r="983" spans="2:11" x14ac:dyDescent="0.2">
      <c r="B983" t="s">
        <v>3</v>
      </c>
      <c r="C983" s="2" t="s">
        <v>113</v>
      </c>
      <c r="D983" t="s">
        <v>114</v>
      </c>
      <c r="E983" t="s">
        <v>287</v>
      </c>
      <c r="F983" t="s">
        <v>121</v>
      </c>
      <c r="G983" t="s">
        <v>121</v>
      </c>
      <c r="H983" t="s">
        <v>121</v>
      </c>
      <c r="I983" t="s">
        <v>121</v>
      </c>
      <c r="J983" t="s">
        <v>121</v>
      </c>
      <c r="K983" t="s">
        <v>121</v>
      </c>
    </row>
    <row r="984" spans="2:11" x14ac:dyDescent="0.2">
      <c r="B984" t="s">
        <v>3</v>
      </c>
      <c r="C984" s="2" t="s">
        <v>125</v>
      </c>
      <c r="D984" t="s">
        <v>123</v>
      </c>
      <c r="E984" t="s">
        <v>287</v>
      </c>
      <c r="F984" t="s">
        <v>121</v>
      </c>
      <c r="G984" t="s">
        <v>121</v>
      </c>
      <c r="H984" t="s">
        <v>121</v>
      </c>
      <c r="I984" t="s">
        <v>121</v>
      </c>
      <c r="J984" t="s">
        <v>121</v>
      </c>
      <c r="K984" t="s">
        <v>121</v>
      </c>
    </row>
    <row r="985" spans="2:11" x14ac:dyDescent="0.2">
      <c r="B985" t="s">
        <v>3</v>
      </c>
      <c r="C985" s="2" t="s">
        <v>476</v>
      </c>
      <c r="D985" t="s">
        <v>477</v>
      </c>
      <c r="E985" t="s">
        <v>287</v>
      </c>
      <c r="F985" t="s">
        <v>121</v>
      </c>
      <c r="G985" t="s">
        <v>121</v>
      </c>
      <c r="H985" t="s">
        <v>121</v>
      </c>
      <c r="I985" t="s">
        <v>121</v>
      </c>
      <c r="J985" t="s">
        <v>121</v>
      </c>
      <c r="K985" t="s">
        <v>121</v>
      </c>
    </row>
    <row r="986" spans="2:11" x14ac:dyDescent="0.2">
      <c r="B986" t="s">
        <v>419</v>
      </c>
      <c r="C986" s="2" t="s">
        <v>98</v>
      </c>
      <c r="D986" t="s">
        <v>411</v>
      </c>
      <c r="E986" t="s">
        <v>287</v>
      </c>
      <c r="F986">
        <v>1</v>
      </c>
      <c r="G986">
        <v>6</v>
      </c>
      <c r="H986">
        <v>37</v>
      </c>
      <c r="I986">
        <v>29</v>
      </c>
      <c r="J986">
        <v>0</v>
      </c>
      <c r="K986">
        <v>0</v>
      </c>
    </row>
    <row r="987" spans="2:11" x14ac:dyDescent="0.2">
      <c r="B987" t="s">
        <v>419</v>
      </c>
      <c r="C987" s="2" t="s">
        <v>76</v>
      </c>
      <c r="D987" t="s">
        <v>410</v>
      </c>
      <c r="E987" t="s">
        <v>287</v>
      </c>
      <c r="F987">
        <v>0</v>
      </c>
      <c r="G987">
        <v>34</v>
      </c>
      <c r="H987">
        <v>14</v>
      </c>
      <c r="I987">
        <v>0</v>
      </c>
      <c r="J987">
        <v>0</v>
      </c>
      <c r="K987">
        <v>0</v>
      </c>
    </row>
    <row r="988" spans="2:11" x14ac:dyDescent="0.2">
      <c r="B988" t="s">
        <v>419</v>
      </c>
      <c r="C988" s="2" t="s">
        <v>478</v>
      </c>
      <c r="D988" t="s">
        <v>479</v>
      </c>
      <c r="E988" t="s">
        <v>121</v>
      </c>
      <c r="F988" t="s">
        <v>121</v>
      </c>
      <c r="G988" t="s">
        <v>121</v>
      </c>
      <c r="H988" t="s">
        <v>121</v>
      </c>
      <c r="I988" t="s">
        <v>121</v>
      </c>
      <c r="J988" t="s">
        <v>121</v>
      </c>
      <c r="K988" t="s">
        <v>121</v>
      </c>
    </row>
    <row r="989" spans="2:11" x14ac:dyDescent="0.2">
      <c r="B989" t="s">
        <v>419</v>
      </c>
      <c r="C989" s="2" t="s">
        <v>480</v>
      </c>
      <c r="D989" t="s">
        <v>481</v>
      </c>
      <c r="E989" t="s">
        <v>121</v>
      </c>
      <c r="F989" t="s">
        <v>121</v>
      </c>
      <c r="G989" t="s">
        <v>121</v>
      </c>
      <c r="H989" t="s">
        <v>121</v>
      </c>
      <c r="I989" t="s">
        <v>121</v>
      </c>
      <c r="J989" t="s">
        <v>121</v>
      </c>
      <c r="K989" t="s">
        <v>121</v>
      </c>
    </row>
    <row r="991" spans="2:11" x14ac:dyDescent="0.2">
      <c r="B991" t="s">
        <v>482</v>
      </c>
      <c r="C991" s="2" t="s">
        <v>364</v>
      </c>
      <c r="D991" t="s">
        <v>365</v>
      </c>
    </row>
    <row r="993" spans="2:11" x14ac:dyDescent="0.2">
      <c r="B993" t="s">
        <v>312</v>
      </c>
      <c r="C993" s="2" t="s">
        <v>8</v>
      </c>
      <c r="D993" t="s">
        <v>9</v>
      </c>
      <c r="E993" t="s">
        <v>285</v>
      </c>
      <c r="F993" t="s">
        <v>119</v>
      </c>
      <c r="G993" t="s">
        <v>119</v>
      </c>
      <c r="H993" t="s">
        <v>119</v>
      </c>
      <c r="I993" t="s">
        <v>119</v>
      </c>
      <c r="J993" t="s">
        <v>119</v>
      </c>
      <c r="K993" t="s">
        <v>119</v>
      </c>
    </row>
    <row r="994" spans="2:11" x14ac:dyDescent="0.2">
      <c r="B994" t="s">
        <v>314</v>
      </c>
      <c r="C994" s="2" t="s">
        <v>342</v>
      </c>
      <c r="D994" t="s">
        <v>343</v>
      </c>
      <c r="E994" t="s">
        <v>344</v>
      </c>
      <c r="F994" t="s">
        <v>347</v>
      </c>
      <c r="G994" t="s">
        <v>347</v>
      </c>
      <c r="H994" t="s">
        <v>347</v>
      </c>
      <c r="I994" t="s">
        <v>347</v>
      </c>
      <c r="J994" t="s">
        <v>347</v>
      </c>
      <c r="K994" t="s">
        <v>347</v>
      </c>
    </row>
    <row r="995" spans="2:11" x14ac:dyDescent="0.2">
      <c r="B995" t="s">
        <v>1</v>
      </c>
      <c r="C995" s="2" t="s">
        <v>145</v>
      </c>
      <c r="D995" t="s">
        <v>146</v>
      </c>
      <c r="E995" t="s">
        <v>286</v>
      </c>
      <c r="F995" t="s">
        <v>121</v>
      </c>
      <c r="G995" t="s">
        <v>121</v>
      </c>
      <c r="H995" t="s">
        <v>121</v>
      </c>
      <c r="I995" t="s">
        <v>121</v>
      </c>
      <c r="J995" t="s">
        <v>121</v>
      </c>
      <c r="K995" t="s">
        <v>121</v>
      </c>
    </row>
    <row r="996" spans="2:11" x14ac:dyDescent="0.2">
      <c r="B996" t="s">
        <v>1</v>
      </c>
      <c r="C996" s="2" t="s">
        <v>10</v>
      </c>
      <c r="D996" t="s">
        <v>409</v>
      </c>
      <c r="E996" t="s">
        <v>287</v>
      </c>
      <c r="F996">
        <v>795</v>
      </c>
      <c r="G996">
        <v>790</v>
      </c>
      <c r="H996">
        <v>755</v>
      </c>
      <c r="I996">
        <v>727</v>
      </c>
      <c r="J996">
        <v>640</v>
      </c>
      <c r="K996">
        <v>720</v>
      </c>
    </row>
    <row r="997" spans="2:11" x14ac:dyDescent="0.2">
      <c r="B997" t="s">
        <v>1</v>
      </c>
      <c r="C997" s="2" t="s">
        <v>11</v>
      </c>
      <c r="D997" t="s">
        <v>12</v>
      </c>
      <c r="E997" t="s">
        <v>286</v>
      </c>
      <c r="F997" t="s">
        <v>121</v>
      </c>
      <c r="G997" t="s">
        <v>121</v>
      </c>
      <c r="H997" t="s">
        <v>121</v>
      </c>
      <c r="I997" t="s">
        <v>121</v>
      </c>
      <c r="J997" t="s">
        <v>121</v>
      </c>
      <c r="K997" t="s">
        <v>121</v>
      </c>
    </row>
    <row r="998" spans="2:11" x14ac:dyDescent="0.2">
      <c r="B998" t="s">
        <v>1</v>
      </c>
      <c r="C998" s="2" t="s">
        <v>147</v>
      </c>
      <c r="D998" t="s">
        <v>148</v>
      </c>
      <c r="E998" t="s">
        <v>286</v>
      </c>
      <c r="F998" t="s">
        <v>121</v>
      </c>
      <c r="G998" t="s">
        <v>121</v>
      </c>
      <c r="H998" t="s">
        <v>121</v>
      </c>
      <c r="I998" t="s">
        <v>121</v>
      </c>
      <c r="J998" t="s">
        <v>121</v>
      </c>
      <c r="K998" t="s">
        <v>121</v>
      </c>
    </row>
    <row r="999" spans="2:11" x14ac:dyDescent="0.2">
      <c r="B999" t="s">
        <v>1</v>
      </c>
      <c r="C999" s="2" t="s">
        <v>149</v>
      </c>
      <c r="D999" t="s">
        <v>150</v>
      </c>
      <c r="E999" t="s">
        <v>286</v>
      </c>
      <c r="F999" t="s">
        <v>121</v>
      </c>
      <c r="G999" t="s">
        <v>121</v>
      </c>
      <c r="H999" t="s">
        <v>121</v>
      </c>
      <c r="I999" t="s">
        <v>121</v>
      </c>
      <c r="J999" t="s">
        <v>121</v>
      </c>
      <c r="K999" t="s">
        <v>121</v>
      </c>
    </row>
    <row r="1000" spans="2:11" x14ac:dyDescent="0.2">
      <c r="B1000" t="s">
        <v>1</v>
      </c>
      <c r="C1000" s="2" t="s">
        <v>13</v>
      </c>
      <c r="D1000" t="s">
        <v>14</v>
      </c>
      <c r="E1000" t="s">
        <v>287</v>
      </c>
      <c r="F1000">
        <v>1481</v>
      </c>
      <c r="G1000">
        <v>1457</v>
      </c>
      <c r="H1000">
        <v>1395</v>
      </c>
      <c r="I1000">
        <v>1228</v>
      </c>
      <c r="J1000">
        <v>1447</v>
      </c>
      <c r="K1000">
        <v>1250</v>
      </c>
    </row>
    <row r="1001" spans="2:11" x14ac:dyDescent="0.2">
      <c r="B1001" t="s">
        <v>1</v>
      </c>
      <c r="C1001" s="2" t="s">
        <v>151</v>
      </c>
      <c r="D1001" t="s">
        <v>152</v>
      </c>
      <c r="E1001" t="s">
        <v>286</v>
      </c>
      <c r="F1001" t="s">
        <v>121</v>
      </c>
      <c r="G1001" t="s">
        <v>121</v>
      </c>
      <c r="H1001" t="s">
        <v>121</v>
      </c>
      <c r="I1001" t="s">
        <v>121</v>
      </c>
      <c r="J1001" t="s">
        <v>121</v>
      </c>
      <c r="K1001" t="s">
        <v>121</v>
      </c>
    </row>
    <row r="1002" spans="2:11" x14ac:dyDescent="0.2">
      <c r="B1002" t="s">
        <v>1</v>
      </c>
      <c r="C1002" s="2" t="s">
        <v>153</v>
      </c>
      <c r="D1002" t="s">
        <v>154</v>
      </c>
      <c r="E1002" t="s">
        <v>286</v>
      </c>
      <c r="F1002" t="s">
        <v>121</v>
      </c>
      <c r="G1002" t="s">
        <v>121</v>
      </c>
      <c r="H1002" t="s">
        <v>121</v>
      </c>
      <c r="I1002" t="s">
        <v>121</v>
      </c>
      <c r="J1002" t="s">
        <v>121</v>
      </c>
      <c r="K1002" t="s">
        <v>121</v>
      </c>
    </row>
    <row r="1003" spans="2:11" x14ac:dyDescent="0.2">
      <c r="B1003" t="s">
        <v>1</v>
      </c>
      <c r="C1003" s="2" t="s">
        <v>155</v>
      </c>
      <c r="D1003" t="s">
        <v>156</v>
      </c>
      <c r="E1003" t="s">
        <v>286</v>
      </c>
      <c r="F1003" t="s">
        <v>121</v>
      </c>
      <c r="G1003" t="s">
        <v>121</v>
      </c>
      <c r="H1003" t="s">
        <v>121</v>
      </c>
      <c r="I1003" t="s">
        <v>121</v>
      </c>
      <c r="J1003" t="s">
        <v>121</v>
      </c>
      <c r="K1003" t="s">
        <v>121</v>
      </c>
    </row>
    <row r="1004" spans="2:11" x14ac:dyDescent="0.2">
      <c r="B1004" t="s">
        <v>1</v>
      </c>
      <c r="C1004" s="2" t="s">
        <v>15</v>
      </c>
      <c r="D1004" t="s">
        <v>16</v>
      </c>
      <c r="E1004" t="s">
        <v>287</v>
      </c>
      <c r="F1004" t="s">
        <v>121</v>
      </c>
      <c r="G1004" t="s">
        <v>121</v>
      </c>
      <c r="H1004" t="s">
        <v>121</v>
      </c>
      <c r="I1004" t="s">
        <v>121</v>
      </c>
      <c r="J1004" t="s">
        <v>121</v>
      </c>
      <c r="K1004" t="s">
        <v>121</v>
      </c>
    </row>
    <row r="1005" spans="2:11" x14ac:dyDescent="0.2">
      <c r="B1005" t="s">
        <v>1</v>
      </c>
      <c r="C1005" s="2" t="s">
        <v>157</v>
      </c>
      <c r="D1005" t="s">
        <v>158</v>
      </c>
      <c r="E1005" t="s">
        <v>286</v>
      </c>
      <c r="F1005" t="s">
        <v>121</v>
      </c>
      <c r="G1005" t="s">
        <v>121</v>
      </c>
      <c r="H1005" t="s">
        <v>121</v>
      </c>
      <c r="I1005" t="s">
        <v>121</v>
      </c>
      <c r="J1005" t="s">
        <v>121</v>
      </c>
      <c r="K1005" t="s">
        <v>121</v>
      </c>
    </row>
    <row r="1006" spans="2:11" x14ac:dyDescent="0.2">
      <c r="B1006" t="s">
        <v>1</v>
      </c>
      <c r="C1006" s="2" t="s">
        <v>17</v>
      </c>
      <c r="D1006" t="s">
        <v>18</v>
      </c>
      <c r="E1006" t="s">
        <v>287</v>
      </c>
      <c r="F1006">
        <v>834</v>
      </c>
      <c r="G1006">
        <v>917</v>
      </c>
      <c r="H1006">
        <v>908</v>
      </c>
      <c r="I1006">
        <v>1002</v>
      </c>
      <c r="J1006">
        <v>914</v>
      </c>
      <c r="K1006">
        <v>759</v>
      </c>
    </row>
    <row r="1007" spans="2:11" x14ac:dyDescent="0.2">
      <c r="B1007" t="s">
        <v>1</v>
      </c>
      <c r="C1007" s="2" t="s">
        <v>159</v>
      </c>
      <c r="D1007" t="s">
        <v>160</v>
      </c>
      <c r="E1007" t="s">
        <v>286</v>
      </c>
      <c r="F1007" t="s">
        <v>121</v>
      </c>
      <c r="G1007" t="s">
        <v>121</v>
      </c>
      <c r="H1007" t="s">
        <v>121</v>
      </c>
      <c r="I1007" t="s">
        <v>121</v>
      </c>
      <c r="J1007" t="s">
        <v>121</v>
      </c>
      <c r="K1007" t="s">
        <v>121</v>
      </c>
    </row>
    <row r="1008" spans="2:11" x14ac:dyDescent="0.2">
      <c r="B1008" t="s">
        <v>1</v>
      </c>
      <c r="C1008" s="2" t="s">
        <v>19</v>
      </c>
      <c r="D1008" t="s">
        <v>20</v>
      </c>
      <c r="E1008" t="s">
        <v>286</v>
      </c>
      <c r="F1008" t="s">
        <v>121</v>
      </c>
      <c r="G1008" t="s">
        <v>121</v>
      </c>
      <c r="H1008" t="s">
        <v>121</v>
      </c>
      <c r="I1008" t="s">
        <v>121</v>
      </c>
      <c r="J1008" t="s">
        <v>121</v>
      </c>
      <c r="K1008" t="s">
        <v>121</v>
      </c>
    </row>
    <row r="1009" spans="2:11" x14ac:dyDescent="0.2">
      <c r="B1009" t="s">
        <v>1</v>
      </c>
      <c r="C1009" s="2" t="s">
        <v>161</v>
      </c>
      <c r="D1009" t="s">
        <v>162</v>
      </c>
      <c r="E1009" t="s">
        <v>286</v>
      </c>
      <c r="F1009" t="s">
        <v>121</v>
      </c>
      <c r="G1009" t="s">
        <v>121</v>
      </c>
      <c r="H1009" t="s">
        <v>121</v>
      </c>
      <c r="I1009" t="s">
        <v>121</v>
      </c>
      <c r="J1009" t="s">
        <v>121</v>
      </c>
      <c r="K1009" t="s">
        <v>121</v>
      </c>
    </row>
    <row r="1010" spans="2:11" x14ac:dyDescent="0.2">
      <c r="B1010" t="s">
        <v>1</v>
      </c>
      <c r="C1010" s="2" t="s">
        <v>163</v>
      </c>
      <c r="D1010" t="s">
        <v>164</v>
      </c>
      <c r="E1010" t="s">
        <v>286</v>
      </c>
      <c r="F1010" t="s">
        <v>121</v>
      </c>
      <c r="G1010" t="s">
        <v>121</v>
      </c>
      <c r="H1010" t="s">
        <v>121</v>
      </c>
      <c r="I1010" t="s">
        <v>121</v>
      </c>
      <c r="J1010" t="s">
        <v>121</v>
      </c>
      <c r="K1010" t="s">
        <v>121</v>
      </c>
    </row>
    <row r="1011" spans="2:11" x14ac:dyDescent="0.2">
      <c r="B1011" t="s">
        <v>1</v>
      </c>
      <c r="C1011" s="2" t="s">
        <v>165</v>
      </c>
      <c r="D1011" t="s">
        <v>166</v>
      </c>
      <c r="E1011" t="s">
        <v>286</v>
      </c>
      <c r="F1011" t="s">
        <v>121</v>
      </c>
      <c r="G1011" t="s">
        <v>121</v>
      </c>
      <c r="H1011" t="s">
        <v>121</v>
      </c>
      <c r="I1011" t="s">
        <v>121</v>
      </c>
      <c r="J1011" t="s">
        <v>121</v>
      </c>
      <c r="K1011" t="s">
        <v>121</v>
      </c>
    </row>
    <row r="1012" spans="2:11" x14ac:dyDescent="0.2">
      <c r="B1012" t="s">
        <v>1</v>
      </c>
      <c r="C1012" s="2" t="s">
        <v>21</v>
      </c>
      <c r="D1012" t="s">
        <v>22</v>
      </c>
      <c r="E1012" t="s">
        <v>287</v>
      </c>
      <c r="F1012">
        <v>55</v>
      </c>
      <c r="G1012">
        <v>118</v>
      </c>
      <c r="H1012">
        <v>113</v>
      </c>
      <c r="I1012">
        <v>81</v>
      </c>
      <c r="J1012">
        <v>0</v>
      </c>
      <c r="K1012">
        <v>0</v>
      </c>
    </row>
    <row r="1013" spans="2:11" x14ac:dyDescent="0.2">
      <c r="B1013" t="s">
        <v>1</v>
      </c>
      <c r="C1013" s="2" t="s">
        <v>23</v>
      </c>
      <c r="D1013" t="s">
        <v>24</v>
      </c>
      <c r="E1013" t="s">
        <v>286</v>
      </c>
      <c r="F1013" t="s">
        <v>121</v>
      </c>
      <c r="G1013" t="s">
        <v>121</v>
      </c>
      <c r="H1013" t="s">
        <v>121</v>
      </c>
      <c r="I1013" t="s">
        <v>121</v>
      </c>
      <c r="J1013" t="s">
        <v>121</v>
      </c>
      <c r="K1013" t="s">
        <v>121</v>
      </c>
    </row>
    <row r="1014" spans="2:11" x14ac:dyDescent="0.2">
      <c r="B1014" t="s">
        <v>1</v>
      </c>
      <c r="C1014" s="2" t="s">
        <v>167</v>
      </c>
      <c r="D1014" t="s">
        <v>168</v>
      </c>
      <c r="E1014" t="s">
        <v>286</v>
      </c>
      <c r="F1014" t="s">
        <v>121</v>
      </c>
      <c r="G1014" t="s">
        <v>121</v>
      </c>
      <c r="H1014" t="s">
        <v>121</v>
      </c>
      <c r="I1014" t="s">
        <v>121</v>
      </c>
      <c r="J1014" t="s">
        <v>121</v>
      </c>
      <c r="K1014" t="s">
        <v>121</v>
      </c>
    </row>
    <row r="1015" spans="2:11" x14ac:dyDescent="0.2">
      <c r="B1015" t="s">
        <v>1</v>
      </c>
      <c r="C1015" s="2" t="s">
        <v>169</v>
      </c>
      <c r="D1015" t="s">
        <v>170</v>
      </c>
      <c r="E1015" t="s">
        <v>286</v>
      </c>
      <c r="F1015" t="s">
        <v>121</v>
      </c>
      <c r="G1015" t="s">
        <v>121</v>
      </c>
      <c r="H1015" t="s">
        <v>121</v>
      </c>
      <c r="I1015" t="s">
        <v>121</v>
      </c>
      <c r="J1015" t="s">
        <v>121</v>
      </c>
      <c r="K1015" t="s">
        <v>121</v>
      </c>
    </row>
    <row r="1016" spans="2:11" x14ac:dyDescent="0.2">
      <c r="B1016" t="s">
        <v>1</v>
      </c>
      <c r="C1016" s="2" t="s">
        <v>25</v>
      </c>
      <c r="D1016" t="s">
        <v>378</v>
      </c>
      <c r="E1016" t="s">
        <v>287</v>
      </c>
      <c r="F1016">
        <v>0</v>
      </c>
      <c r="G1016">
        <v>0</v>
      </c>
      <c r="H1016" t="s">
        <v>121</v>
      </c>
      <c r="I1016" t="s">
        <v>121</v>
      </c>
      <c r="J1016" t="s">
        <v>121</v>
      </c>
      <c r="K1016" t="s">
        <v>121</v>
      </c>
    </row>
    <row r="1017" spans="2:11" x14ac:dyDescent="0.2">
      <c r="B1017" t="s">
        <v>1</v>
      </c>
      <c r="C1017" s="2" t="s">
        <v>26</v>
      </c>
      <c r="D1017" t="s">
        <v>27</v>
      </c>
      <c r="E1017" t="s">
        <v>287</v>
      </c>
      <c r="F1017">
        <v>863</v>
      </c>
      <c r="G1017">
        <v>906</v>
      </c>
      <c r="H1017">
        <v>932</v>
      </c>
      <c r="I1017">
        <v>899</v>
      </c>
      <c r="J1017">
        <v>0</v>
      </c>
      <c r="K1017">
        <v>663</v>
      </c>
    </row>
    <row r="1018" spans="2:11" x14ac:dyDescent="0.2">
      <c r="B1018" t="s">
        <v>1</v>
      </c>
      <c r="C1018" s="2" t="s">
        <v>171</v>
      </c>
      <c r="D1018" t="s">
        <v>172</v>
      </c>
      <c r="E1018" t="s">
        <v>286</v>
      </c>
      <c r="F1018" t="s">
        <v>121</v>
      </c>
      <c r="G1018" t="s">
        <v>121</v>
      </c>
      <c r="H1018" t="s">
        <v>121</v>
      </c>
      <c r="I1018" t="s">
        <v>121</v>
      </c>
      <c r="J1018" t="s">
        <v>121</v>
      </c>
      <c r="K1018" t="s">
        <v>121</v>
      </c>
    </row>
    <row r="1019" spans="2:11" x14ac:dyDescent="0.2">
      <c r="B1019" t="s">
        <v>1</v>
      </c>
      <c r="C1019" s="2" t="s">
        <v>173</v>
      </c>
      <c r="D1019" t="s">
        <v>174</v>
      </c>
      <c r="E1019" t="s">
        <v>286</v>
      </c>
      <c r="F1019" t="s">
        <v>121</v>
      </c>
      <c r="G1019" t="s">
        <v>121</v>
      </c>
      <c r="H1019" t="s">
        <v>121</v>
      </c>
      <c r="I1019" t="s">
        <v>121</v>
      </c>
      <c r="J1019" t="s">
        <v>121</v>
      </c>
      <c r="K1019" t="s">
        <v>121</v>
      </c>
    </row>
    <row r="1020" spans="2:11" x14ac:dyDescent="0.2">
      <c r="B1020" t="s">
        <v>1</v>
      </c>
      <c r="C1020" s="2" t="s">
        <v>175</v>
      </c>
      <c r="D1020" t="s">
        <v>176</v>
      </c>
      <c r="E1020" t="s">
        <v>286</v>
      </c>
      <c r="F1020" t="s">
        <v>121</v>
      </c>
      <c r="G1020" t="s">
        <v>121</v>
      </c>
      <c r="H1020" t="s">
        <v>121</v>
      </c>
      <c r="I1020" t="s">
        <v>121</v>
      </c>
      <c r="J1020" t="s">
        <v>121</v>
      </c>
      <c r="K1020" t="s">
        <v>121</v>
      </c>
    </row>
    <row r="1021" spans="2:11" x14ac:dyDescent="0.2">
      <c r="B1021" t="s">
        <v>1</v>
      </c>
      <c r="C1021" s="2" t="s">
        <v>28</v>
      </c>
      <c r="D1021" t="s">
        <v>29</v>
      </c>
      <c r="E1021" t="s">
        <v>286</v>
      </c>
      <c r="F1021" t="s">
        <v>121</v>
      </c>
      <c r="G1021" t="s">
        <v>121</v>
      </c>
      <c r="H1021" t="s">
        <v>121</v>
      </c>
      <c r="I1021" t="s">
        <v>121</v>
      </c>
      <c r="J1021" t="s">
        <v>121</v>
      </c>
      <c r="K1021" t="s">
        <v>121</v>
      </c>
    </row>
    <row r="1022" spans="2:11" x14ac:dyDescent="0.2">
      <c r="B1022" t="s">
        <v>1</v>
      </c>
      <c r="C1022" s="2" t="s">
        <v>30</v>
      </c>
      <c r="D1022" t="s">
        <v>379</v>
      </c>
      <c r="E1022" t="s">
        <v>287</v>
      </c>
      <c r="F1022">
        <v>959</v>
      </c>
      <c r="G1022">
        <v>938</v>
      </c>
      <c r="H1022">
        <v>1023</v>
      </c>
      <c r="I1022">
        <v>295</v>
      </c>
      <c r="J1022">
        <v>956</v>
      </c>
      <c r="K1022">
        <v>938</v>
      </c>
    </row>
    <row r="1023" spans="2:11" x14ac:dyDescent="0.2">
      <c r="B1023" t="s">
        <v>1</v>
      </c>
      <c r="C1023" s="2" t="s">
        <v>177</v>
      </c>
      <c r="D1023" t="s">
        <v>178</v>
      </c>
      <c r="E1023" t="s">
        <v>286</v>
      </c>
      <c r="F1023" t="s">
        <v>121</v>
      </c>
      <c r="G1023" t="s">
        <v>121</v>
      </c>
      <c r="H1023" t="s">
        <v>121</v>
      </c>
      <c r="I1023" t="s">
        <v>121</v>
      </c>
      <c r="J1023" t="s">
        <v>121</v>
      </c>
      <c r="K1023" t="s">
        <v>121</v>
      </c>
    </row>
    <row r="1024" spans="2:11" x14ac:dyDescent="0.2">
      <c r="B1024" t="s">
        <v>1</v>
      </c>
      <c r="C1024" s="2" t="s">
        <v>179</v>
      </c>
      <c r="D1024" t="s">
        <v>180</v>
      </c>
      <c r="E1024" t="s">
        <v>286</v>
      </c>
      <c r="F1024" t="s">
        <v>121</v>
      </c>
      <c r="G1024" t="s">
        <v>121</v>
      </c>
      <c r="H1024" t="s">
        <v>121</v>
      </c>
      <c r="I1024" t="s">
        <v>121</v>
      </c>
      <c r="J1024" t="s">
        <v>121</v>
      </c>
      <c r="K1024" t="s">
        <v>121</v>
      </c>
    </row>
    <row r="1025" spans="2:11" x14ac:dyDescent="0.2">
      <c r="B1025" t="s">
        <v>1</v>
      </c>
      <c r="C1025" s="2" t="s">
        <v>181</v>
      </c>
      <c r="D1025" t="s">
        <v>182</v>
      </c>
      <c r="E1025" t="s">
        <v>286</v>
      </c>
      <c r="F1025" t="s">
        <v>121</v>
      </c>
      <c r="G1025" t="s">
        <v>121</v>
      </c>
      <c r="H1025" t="s">
        <v>121</v>
      </c>
      <c r="I1025" t="s">
        <v>121</v>
      </c>
      <c r="J1025" t="s">
        <v>121</v>
      </c>
      <c r="K1025" t="s">
        <v>121</v>
      </c>
    </row>
    <row r="1026" spans="2:11" x14ac:dyDescent="0.2">
      <c r="B1026" t="s">
        <v>1</v>
      </c>
      <c r="C1026" s="2" t="s">
        <v>183</v>
      </c>
      <c r="D1026" t="s">
        <v>184</v>
      </c>
      <c r="E1026" t="s">
        <v>286</v>
      </c>
      <c r="F1026" t="s">
        <v>121</v>
      </c>
      <c r="G1026" t="s">
        <v>121</v>
      </c>
      <c r="H1026" t="s">
        <v>121</v>
      </c>
      <c r="I1026" t="s">
        <v>121</v>
      </c>
      <c r="J1026" t="s">
        <v>121</v>
      </c>
      <c r="K1026" t="s">
        <v>121</v>
      </c>
    </row>
    <row r="1027" spans="2:11" x14ac:dyDescent="0.2">
      <c r="B1027" t="s">
        <v>1</v>
      </c>
      <c r="C1027" s="2" t="s">
        <v>185</v>
      </c>
      <c r="D1027" t="s">
        <v>186</v>
      </c>
      <c r="E1027" t="s">
        <v>286</v>
      </c>
      <c r="F1027" t="s">
        <v>121</v>
      </c>
      <c r="G1027" t="s">
        <v>121</v>
      </c>
      <c r="H1027" t="s">
        <v>121</v>
      </c>
      <c r="I1027" t="s">
        <v>121</v>
      </c>
      <c r="J1027" t="s">
        <v>121</v>
      </c>
      <c r="K1027" t="s">
        <v>121</v>
      </c>
    </row>
    <row r="1028" spans="2:11" x14ac:dyDescent="0.2">
      <c r="B1028" t="s">
        <v>1</v>
      </c>
      <c r="C1028" s="2" t="s">
        <v>187</v>
      </c>
      <c r="D1028" t="s">
        <v>188</v>
      </c>
      <c r="E1028" t="s">
        <v>286</v>
      </c>
      <c r="F1028" t="s">
        <v>121</v>
      </c>
      <c r="G1028" t="s">
        <v>121</v>
      </c>
      <c r="H1028" t="s">
        <v>121</v>
      </c>
      <c r="I1028" t="s">
        <v>121</v>
      </c>
      <c r="J1028" t="s">
        <v>121</v>
      </c>
      <c r="K1028" t="s">
        <v>121</v>
      </c>
    </row>
    <row r="1029" spans="2:11" x14ac:dyDescent="0.2">
      <c r="B1029" t="s">
        <v>1</v>
      </c>
      <c r="C1029" s="2" t="s">
        <v>31</v>
      </c>
      <c r="D1029" t="s">
        <v>380</v>
      </c>
      <c r="E1029" t="s">
        <v>287</v>
      </c>
      <c r="F1029">
        <v>874</v>
      </c>
      <c r="G1029">
        <v>812</v>
      </c>
      <c r="H1029">
        <v>843</v>
      </c>
      <c r="I1029">
        <v>935</v>
      </c>
      <c r="J1029">
        <v>0</v>
      </c>
      <c r="K1029">
        <v>728</v>
      </c>
    </row>
    <row r="1030" spans="2:11" x14ac:dyDescent="0.2">
      <c r="B1030" t="s">
        <v>1</v>
      </c>
      <c r="C1030" s="2" t="s">
        <v>189</v>
      </c>
      <c r="D1030" t="s">
        <v>190</v>
      </c>
      <c r="E1030" t="s">
        <v>286</v>
      </c>
      <c r="F1030" t="s">
        <v>121</v>
      </c>
      <c r="G1030" t="s">
        <v>121</v>
      </c>
      <c r="H1030" t="s">
        <v>121</v>
      </c>
      <c r="I1030" t="s">
        <v>121</v>
      </c>
      <c r="J1030" t="s">
        <v>121</v>
      </c>
      <c r="K1030" t="s">
        <v>121</v>
      </c>
    </row>
    <row r="1031" spans="2:11" x14ac:dyDescent="0.2">
      <c r="B1031" t="s">
        <v>1</v>
      </c>
      <c r="C1031" s="2" t="s">
        <v>191</v>
      </c>
      <c r="D1031" t="s">
        <v>192</v>
      </c>
      <c r="E1031" t="s">
        <v>286</v>
      </c>
      <c r="F1031" t="s">
        <v>121</v>
      </c>
      <c r="G1031" t="s">
        <v>121</v>
      </c>
      <c r="H1031" t="s">
        <v>121</v>
      </c>
      <c r="I1031" t="s">
        <v>121</v>
      </c>
      <c r="J1031" t="s">
        <v>121</v>
      </c>
      <c r="K1031" t="s">
        <v>121</v>
      </c>
    </row>
    <row r="1032" spans="2:11" x14ac:dyDescent="0.2">
      <c r="B1032" t="s">
        <v>1</v>
      </c>
      <c r="C1032" s="2" t="s">
        <v>32</v>
      </c>
      <c r="D1032" t="s">
        <v>33</v>
      </c>
      <c r="E1032" t="s">
        <v>286</v>
      </c>
      <c r="F1032" t="s">
        <v>121</v>
      </c>
      <c r="G1032" t="s">
        <v>121</v>
      </c>
      <c r="H1032" t="s">
        <v>121</v>
      </c>
      <c r="I1032" t="s">
        <v>121</v>
      </c>
      <c r="J1032" t="s">
        <v>121</v>
      </c>
      <c r="K1032" t="s">
        <v>121</v>
      </c>
    </row>
    <row r="1033" spans="2:11" x14ac:dyDescent="0.2">
      <c r="B1033" t="s">
        <v>1</v>
      </c>
      <c r="C1033" s="2" t="s">
        <v>193</v>
      </c>
      <c r="D1033" t="s">
        <v>194</v>
      </c>
      <c r="E1033" t="s">
        <v>286</v>
      </c>
      <c r="F1033" t="s">
        <v>121</v>
      </c>
      <c r="G1033" t="s">
        <v>121</v>
      </c>
      <c r="H1033" t="s">
        <v>121</v>
      </c>
      <c r="I1033" t="s">
        <v>121</v>
      </c>
      <c r="J1033" t="s">
        <v>121</v>
      </c>
      <c r="K1033" t="s">
        <v>121</v>
      </c>
    </row>
    <row r="1034" spans="2:11" x14ac:dyDescent="0.2">
      <c r="B1034" t="s">
        <v>1</v>
      </c>
      <c r="C1034" s="2" t="s">
        <v>195</v>
      </c>
      <c r="D1034" t="s">
        <v>196</v>
      </c>
      <c r="E1034" t="s">
        <v>286</v>
      </c>
      <c r="F1034" t="s">
        <v>121</v>
      </c>
      <c r="G1034" t="s">
        <v>121</v>
      </c>
      <c r="H1034" t="s">
        <v>121</v>
      </c>
      <c r="I1034" t="s">
        <v>121</v>
      </c>
      <c r="J1034" t="s">
        <v>121</v>
      </c>
      <c r="K1034" t="s">
        <v>121</v>
      </c>
    </row>
    <row r="1035" spans="2:11" x14ac:dyDescent="0.2">
      <c r="B1035" t="s">
        <v>1</v>
      </c>
      <c r="C1035" s="2" t="s">
        <v>34</v>
      </c>
      <c r="D1035" t="s">
        <v>35</v>
      </c>
      <c r="E1035" t="s">
        <v>286</v>
      </c>
      <c r="F1035" t="s">
        <v>121</v>
      </c>
      <c r="G1035" t="s">
        <v>121</v>
      </c>
      <c r="H1035" t="s">
        <v>121</v>
      </c>
      <c r="I1035" t="s">
        <v>121</v>
      </c>
      <c r="J1035" t="s">
        <v>121</v>
      </c>
      <c r="K1035" t="s">
        <v>121</v>
      </c>
    </row>
    <row r="1036" spans="2:11" x14ac:dyDescent="0.2">
      <c r="B1036" t="s">
        <v>1</v>
      </c>
      <c r="C1036" s="2" t="s">
        <v>197</v>
      </c>
      <c r="D1036" t="s">
        <v>198</v>
      </c>
      <c r="E1036" t="s">
        <v>286</v>
      </c>
      <c r="F1036" t="s">
        <v>121</v>
      </c>
      <c r="G1036" t="s">
        <v>121</v>
      </c>
      <c r="H1036" t="s">
        <v>121</v>
      </c>
      <c r="I1036" t="s">
        <v>121</v>
      </c>
      <c r="J1036" t="s">
        <v>121</v>
      </c>
      <c r="K1036" t="s">
        <v>121</v>
      </c>
    </row>
    <row r="1037" spans="2:11" x14ac:dyDescent="0.2">
      <c r="B1037" t="s">
        <v>1</v>
      </c>
      <c r="C1037" s="2" t="s">
        <v>36</v>
      </c>
      <c r="D1037" t="s">
        <v>37</v>
      </c>
      <c r="E1037" t="s">
        <v>287</v>
      </c>
      <c r="F1037">
        <v>0</v>
      </c>
      <c r="G1037">
        <v>0</v>
      </c>
      <c r="H1037" t="s">
        <v>121</v>
      </c>
      <c r="I1037" t="s">
        <v>121</v>
      </c>
      <c r="J1037" t="s">
        <v>121</v>
      </c>
      <c r="K1037" t="s">
        <v>121</v>
      </c>
    </row>
    <row r="1038" spans="2:11" x14ac:dyDescent="0.2">
      <c r="B1038" t="s">
        <v>1</v>
      </c>
      <c r="C1038" s="2" t="s">
        <v>199</v>
      </c>
      <c r="D1038" t="s">
        <v>200</v>
      </c>
      <c r="E1038" t="s">
        <v>286</v>
      </c>
      <c r="F1038" t="s">
        <v>121</v>
      </c>
      <c r="G1038" t="s">
        <v>121</v>
      </c>
      <c r="H1038" t="s">
        <v>121</v>
      </c>
      <c r="I1038" t="s">
        <v>121</v>
      </c>
      <c r="J1038" t="s">
        <v>121</v>
      </c>
      <c r="K1038" t="s">
        <v>121</v>
      </c>
    </row>
    <row r="1039" spans="2:11" x14ac:dyDescent="0.2">
      <c r="B1039" t="s">
        <v>1</v>
      </c>
      <c r="C1039" s="2" t="s">
        <v>38</v>
      </c>
      <c r="D1039" t="s">
        <v>39</v>
      </c>
      <c r="E1039" t="s">
        <v>287</v>
      </c>
      <c r="F1039">
        <v>776</v>
      </c>
      <c r="G1039">
        <v>707</v>
      </c>
      <c r="H1039">
        <v>776</v>
      </c>
      <c r="I1039">
        <v>745</v>
      </c>
      <c r="J1039">
        <v>0</v>
      </c>
      <c r="K1039">
        <v>479</v>
      </c>
    </row>
    <row r="1040" spans="2:11" x14ac:dyDescent="0.2">
      <c r="B1040" t="s">
        <v>1</v>
      </c>
      <c r="C1040" s="2" t="s">
        <v>201</v>
      </c>
      <c r="D1040" t="s">
        <v>202</v>
      </c>
      <c r="E1040" t="s">
        <v>286</v>
      </c>
      <c r="F1040" t="s">
        <v>121</v>
      </c>
      <c r="G1040" t="s">
        <v>121</v>
      </c>
      <c r="H1040" t="s">
        <v>121</v>
      </c>
      <c r="I1040" t="s">
        <v>121</v>
      </c>
      <c r="J1040" t="s">
        <v>121</v>
      </c>
      <c r="K1040" t="s">
        <v>121</v>
      </c>
    </row>
    <row r="1041" spans="2:11" x14ac:dyDescent="0.2">
      <c r="B1041" t="s">
        <v>1</v>
      </c>
      <c r="C1041" s="2" t="s">
        <v>203</v>
      </c>
      <c r="D1041" t="s">
        <v>204</v>
      </c>
      <c r="E1041" t="s">
        <v>286</v>
      </c>
      <c r="F1041" t="s">
        <v>121</v>
      </c>
      <c r="G1041" t="s">
        <v>121</v>
      </c>
      <c r="H1041" t="s">
        <v>121</v>
      </c>
      <c r="I1041" t="s">
        <v>121</v>
      </c>
      <c r="J1041" t="s">
        <v>121</v>
      </c>
      <c r="K1041" t="s">
        <v>121</v>
      </c>
    </row>
    <row r="1042" spans="2:11" x14ac:dyDescent="0.2">
      <c r="B1042" t="s">
        <v>1</v>
      </c>
      <c r="C1042" s="2" t="s">
        <v>205</v>
      </c>
      <c r="D1042" t="s">
        <v>206</v>
      </c>
      <c r="E1042" t="s">
        <v>286</v>
      </c>
      <c r="F1042" t="s">
        <v>121</v>
      </c>
      <c r="G1042" t="s">
        <v>121</v>
      </c>
      <c r="H1042" t="s">
        <v>121</v>
      </c>
      <c r="I1042" t="s">
        <v>121</v>
      </c>
      <c r="J1042" t="s">
        <v>121</v>
      </c>
      <c r="K1042" t="s">
        <v>121</v>
      </c>
    </row>
    <row r="1043" spans="2:11" x14ac:dyDescent="0.2">
      <c r="B1043" t="s">
        <v>1</v>
      </c>
      <c r="C1043" s="2" t="s">
        <v>207</v>
      </c>
      <c r="D1043" t="s">
        <v>208</v>
      </c>
      <c r="E1043" t="s">
        <v>286</v>
      </c>
      <c r="F1043" t="s">
        <v>121</v>
      </c>
      <c r="G1043" t="s">
        <v>121</v>
      </c>
      <c r="H1043" t="s">
        <v>121</v>
      </c>
      <c r="I1043" t="s">
        <v>121</v>
      </c>
      <c r="J1043" t="s">
        <v>121</v>
      </c>
      <c r="K1043" t="s">
        <v>121</v>
      </c>
    </row>
    <row r="1044" spans="2:11" x14ac:dyDescent="0.2">
      <c r="B1044" t="s">
        <v>1</v>
      </c>
      <c r="C1044" s="2" t="s">
        <v>266</v>
      </c>
      <c r="D1044" t="s">
        <v>267</v>
      </c>
      <c r="E1044" t="s">
        <v>288</v>
      </c>
      <c r="F1044" t="s">
        <v>121</v>
      </c>
      <c r="G1044" t="s">
        <v>121</v>
      </c>
      <c r="H1044" t="s">
        <v>121</v>
      </c>
      <c r="I1044" t="s">
        <v>121</v>
      </c>
      <c r="J1044" t="s">
        <v>121</v>
      </c>
      <c r="K1044" t="s">
        <v>121</v>
      </c>
    </row>
    <row r="1045" spans="2:11" x14ac:dyDescent="0.2">
      <c r="B1045" t="s">
        <v>1</v>
      </c>
      <c r="C1045" s="2" t="s">
        <v>264</v>
      </c>
      <c r="D1045" t="s">
        <v>265</v>
      </c>
      <c r="E1045" t="s">
        <v>286</v>
      </c>
      <c r="F1045" t="s">
        <v>121</v>
      </c>
      <c r="G1045" t="s">
        <v>121</v>
      </c>
      <c r="H1045" t="s">
        <v>121</v>
      </c>
      <c r="I1045" t="s">
        <v>121</v>
      </c>
      <c r="J1045" t="s">
        <v>121</v>
      </c>
      <c r="K1045" t="s">
        <v>121</v>
      </c>
    </row>
    <row r="1046" spans="2:11" x14ac:dyDescent="0.2">
      <c r="B1046" t="s">
        <v>1</v>
      </c>
      <c r="C1046" s="2" t="s">
        <v>209</v>
      </c>
      <c r="D1046" t="s">
        <v>210</v>
      </c>
      <c r="E1046" t="s">
        <v>286</v>
      </c>
      <c r="F1046" t="s">
        <v>121</v>
      </c>
      <c r="G1046" t="s">
        <v>121</v>
      </c>
      <c r="H1046" t="s">
        <v>121</v>
      </c>
      <c r="I1046" t="s">
        <v>121</v>
      </c>
      <c r="J1046" t="s">
        <v>121</v>
      </c>
      <c r="K1046" t="s">
        <v>121</v>
      </c>
    </row>
    <row r="1047" spans="2:11" x14ac:dyDescent="0.2">
      <c r="B1047" t="s">
        <v>1</v>
      </c>
      <c r="C1047" s="2" t="s">
        <v>211</v>
      </c>
      <c r="D1047" t="s">
        <v>212</v>
      </c>
      <c r="E1047" t="s">
        <v>286</v>
      </c>
      <c r="F1047" t="s">
        <v>121</v>
      </c>
      <c r="G1047" t="s">
        <v>121</v>
      </c>
      <c r="H1047" t="s">
        <v>121</v>
      </c>
      <c r="I1047" t="s">
        <v>121</v>
      </c>
      <c r="J1047" t="s">
        <v>121</v>
      </c>
      <c r="K1047" t="s">
        <v>121</v>
      </c>
    </row>
    <row r="1048" spans="2:11" x14ac:dyDescent="0.2">
      <c r="B1048" t="s">
        <v>1</v>
      </c>
      <c r="C1048" s="2" t="s">
        <v>213</v>
      </c>
      <c r="D1048" t="s">
        <v>371</v>
      </c>
      <c r="E1048" t="s">
        <v>286</v>
      </c>
      <c r="F1048" t="s">
        <v>121</v>
      </c>
      <c r="G1048" t="s">
        <v>121</v>
      </c>
      <c r="H1048" t="s">
        <v>121</v>
      </c>
      <c r="I1048" t="s">
        <v>121</v>
      </c>
      <c r="J1048" t="s">
        <v>121</v>
      </c>
      <c r="K1048" t="s">
        <v>121</v>
      </c>
    </row>
    <row r="1049" spans="2:11" x14ac:dyDescent="0.2">
      <c r="B1049" t="s">
        <v>1</v>
      </c>
      <c r="C1049" s="2" t="s">
        <v>214</v>
      </c>
      <c r="D1049" t="s">
        <v>215</v>
      </c>
      <c r="E1049" t="s">
        <v>286</v>
      </c>
      <c r="F1049" t="s">
        <v>121</v>
      </c>
      <c r="G1049" t="s">
        <v>121</v>
      </c>
      <c r="H1049" t="s">
        <v>121</v>
      </c>
      <c r="I1049" t="s">
        <v>121</v>
      </c>
      <c r="J1049" t="s">
        <v>121</v>
      </c>
      <c r="K1049" t="s">
        <v>121</v>
      </c>
    </row>
    <row r="1050" spans="2:11" x14ac:dyDescent="0.2">
      <c r="B1050" t="s">
        <v>1</v>
      </c>
      <c r="C1050" s="2" t="s">
        <v>216</v>
      </c>
      <c r="D1050" t="s">
        <v>338</v>
      </c>
      <c r="E1050" t="s">
        <v>286</v>
      </c>
      <c r="F1050" t="s">
        <v>121</v>
      </c>
      <c r="G1050" t="s">
        <v>121</v>
      </c>
      <c r="H1050" t="s">
        <v>121</v>
      </c>
      <c r="I1050" t="s">
        <v>121</v>
      </c>
      <c r="J1050" t="s">
        <v>121</v>
      </c>
      <c r="K1050" t="s">
        <v>121</v>
      </c>
    </row>
    <row r="1051" spans="2:11" x14ac:dyDescent="0.2">
      <c r="B1051" t="s">
        <v>1</v>
      </c>
      <c r="C1051" s="2" t="s">
        <v>217</v>
      </c>
      <c r="D1051" t="s">
        <v>339</v>
      </c>
      <c r="E1051" t="s">
        <v>286</v>
      </c>
      <c r="F1051" t="s">
        <v>121</v>
      </c>
      <c r="G1051" t="s">
        <v>121</v>
      </c>
      <c r="H1051" t="s">
        <v>121</v>
      </c>
      <c r="I1051" t="s">
        <v>121</v>
      </c>
      <c r="J1051" t="s">
        <v>121</v>
      </c>
      <c r="K1051" t="s">
        <v>121</v>
      </c>
    </row>
    <row r="1052" spans="2:11" x14ac:dyDescent="0.2">
      <c r="B1052" t="s">
        <v>1</v>
      </c>
      <c r="C1052" s="2" t="s">
        <v>218</v>
      </c>
      <c r="D1052" t="s">
        <v>340</v>
      </c>
      <c r="E1052" t="s">
        <v>288</v>
      </c>
      <c r="F1052" t="s">
        <v>121</v>
      </c>
      <c r="G1052" t="s">
        <v>121</v>
      </c>
      <c r="H1052" t="s">
        <v>121</v>
      </c>
      <c r="I1052" t="s">
        <v>121</v>
      </c>
      <c r="J1052" t="s">
        <v>121</v>
      </c>
      <c r="K1052" t="s">
        <v>121</v>
      </c>
    </row>
    <row r="1053" spans="2:11" x14ac:dyDescent="0.2">
      <c r="B1053" t="s">
        <v>1</v>
      </c>
      <c r="C1053" s="2" t="s">
        <v>219</v>
      </c>
      <c r="D1053" t="s">
        <v>220</v>
      </c>
      <c r="E1053" t="s">
        <v>286</v>
      </c>
      <c r="F1053" t="s">
        <v>121</v>
      </c>
      <c r="G1053" t="s">
        <v>121</v>
      </c>
      <c r="H1053" t="s">
        <v>121</v>
      </c>
      <c r="I1053" t="s">
        <v>121</v>
      </c>
      <c r="J1053" t="s">
        <v>121</v>
      </c>
      <c r="K1053" t="s">
        <v>121</v>
      </c>
    </row>
    <row r="1054" spans="2:11" x14ac:dyDescent="0.2">
      <c r="B1054" t="s">
        <v>1</v>
      </c>
      <c r="C1054" s="2" t="s">
        <v>268</v>
      </c>
      <c r="D1054" t="s">
        <v>269</v>
      </c>
      <c r="E1054" t="s">
        <v>288</v>
      </c>
      <c r="F1054" t="s">
        <v>121</v>
      </c>
      <c r="G1054" t="s">
        <v>121</v>
      </c>
      <c r="H1054" t="s">
        <v>121</v>
      </c>
      <c r="I1054" t="s">
        <v>121</v>
      </c>
      <c r="J1054" t="s">
        <v>121</v>
      </c>
      <c r="K1054" t="s">
        <v>121</v>
      </c>
    </row>
    <row r="1055" spans="2:11" x14ac:dyDescent="0.2">
      <c r="B1055" t="s">
        <v>1</v>
      </c>
      <c r="C1055" s="2" t="s">
        <v>221</v>
      </c>
      <c r="D1055" t="s">
        <v>222</v>
      </c>
      <c r="E1055" t="s">
        <v>286</v>
      </c>
      <c r="F1055" t="s">
        <v>121</v>
      </c>
      <c r="G1055" t="s">
        <v>121</v>
      </c>
      <c r="H1055" t="s">
        <v>121</v>
      </c>
      <c r="I1055" t="s">
        <v>121</v>
      </c>
      <c r="J1055" t="s">
        <v>121</v>
      </c>
      <c r="K1055" t="s">
        <v>121</v>
      </c>
    </row>
    <row r="1056" spans="2:11" x14ac:dyDescent="0.2">
      <c r="B1056" t="s">
        <v>1</v>
      </c>
      <c r="C1056" s="2" t="s">
        <v>223</v>
      </c>
      <c r="D1056" t="s">
        <v>224</v>
      </c>
      <c r="E1056" t="s">
        <v>286</v>
      </c>
      <c r="F1056" t="s">
        <v>121</v>
      </c>
      <c r="G1056" t="s">
        <v>121</v>
      </c>
      <c r="H1056" t="s">
        <v>121</v>
      </c>
      <c r="I1056" t="s">
        <v>121</v>
      </c>
      <c r="J1056" t="s">
        <v>121</v>
      </c>
      <c r="K1056" t="s">
        <v>121</v>
      </c>
    </row>
    <row r="1057" spans="2:11" x14ac:dyDescent="0.2">
      <c r="B1057" t="s">
        <v>1</v>
      </c>
      <c r="C1057" s="2" t="s">
        <v>225</v>
      </c>
      <c r="D1057" t="s">
        <v>381</v>
      </c>
      <c r="E1057" t="s">
        <v>286</v>
      </c>
      <c r="F1057" t="s">
        <v>121</v>
      </c>
      <c r="G1057" t="s">
        <v>121</v>
      </c>
      <c r="H1057" t="s">
        <v>121</v>
      </c>
      <c r="I1057" t="s">
        <v>121</v>
      </c>
      <c r="J1057" t="s">
        <v>121</v>
      </c>
      <c r="K1057" t="s">
        <v>121</v>
      </c>
    </row>
    <row r="1058" spans="2:11" x14ac:dyDescent="0.2">
      <c r="B1058" t="s">
        <v>1</v>
      </c>
      <c r="C1058" s="2" t="s">
        <v>446</v>
      </c>
      <c r="D1058" t="s">
        <v>447</v>
      </c>
      <c r="E1058" t="s">
        <v>287</v>
      </c>
      <c r="F1058" t="s">
        <v>121</v>
      </c>
      <c r="G1058" t="s">
        <v>121</v>
      </c>
      <c r="H1058" t="s">
        <v>121</v>
      </c>
      <c r="I1058">
        <v>250</v>
      </c>
      <c r="J1058">
        <v>243</v>
      </c>
      <c r="K1058">
        <v>251</v>
      </c>
    </row>
    <row r="1059" spans="2:11" x14ac:dyDescent="0.2">
      <c r="B1059" t="s">
        <v>1</v>
      </c>
      <c r="C1059" s="2" t="s">
        <v>448</v>
      </c>
      <c r="D1059" t="s">
        <v>449</v>
      </c>
      <c r="E1059" t="s">
        <v>286</v>
      </c>
      <c r="F1059" t="s">
        <v>121</v>
      </c>
      <c r="G1059" t="s">
        <v>121</v>
      </c>
      <c r="H1059" t="s">
        <v>121</v>
      </c>
      <c r="I1059" t="s">
        <v>121</v>
      </c>
      <c r="J1059" t="s">
        <v>121</v>
      </c>
      <c r="K1059" t="s">
        <v>121</v>
      </c>
    </row>
    <row r="1060" spans="2:11" x14ac:dyDescent="0.2">
      <c r="B1060" t="s">
        <v>1</v>
      </c>
      <c r="C1060" s="2" t="s">
        <v>450</v>
      </c>
      <c r="D1060" t="s">
        <v>451</v>
      </c>
      <c r="E1060" t="s">
        <v>286</v>
      </c>
      <c r="F1060" t="s">
        <v>121</v>
      </c>
      <c r="G1060" t="s">
        <v>121</v>
      </c>
      <c r="H1060" t="s">
        <v>121</v>
      </c>
      <c r="I1060" t="s">
        <v>121</v>
      </c>
      <c r="J1060" t="s">
        <v>121</v>
      </c>
      <c r="K1060" t="s">
        <v>121</v>
      </c>
    </row>
    <row r="1061" spans="2:11" x14ac:dyDescent="0.2">
      <c r="B1061" t="s">
        <v>1</v>
      </c>
      <c r="C1061" s="2" t="s">
        <v>452</v>
      </c>
      <c r="D1061" t="s">
        <v>453</v>
      </c>
      <c r="E1061" t="s">
        <v>287</v>
      </c>
      <c r="F1061" t="s">
        <v>121</v>
      </c>
      <c r="G1061" t="s">
        <v>121</v>
      </c>
      <c r="H1061">
        <v>8</v>
      </c>
      <c r="I1061">
        <v>8</v>
      </c>
      <c r="J1061" t="s">
        <v>121</v>
      </c>
      <c r="K1061" t="s">
        <v>121</v>
      </c>
    </row>
    <row r="1062" spans="2:11" x14ac:dyDescent="0.2">
      <c r="B1062" t="s">
        <v>1</v>
      </c>
      <c r="C1062" s="2" t="s">
        <v>454</v>
      </c>
      <c r="D1062" t="s">
        <v>455</v>
      </c>
      <c r="E1062" t="s">
        <v>287</v>
      </c>
      <c r="F1062" t="s">
        <v>121</v>
      </c>
      <c r="G1062" t="s">
        <v>121</v>
      </c>
      <c r="H1062" t="s">
        <v>121</v>
      </c>
      <c r="I1062">
        <v>108</v>
      </c>
      <c r="J1062">
        <v>0</v>
      </c>
      <c r="K1062">
        <v>70</v>
      </c>
    </row>
    <row r="1063" spans="2:11" x14ac:dyDescent="0.2">
      <c r="B1063" t="s">
        <v>1</v>
      </c>
      <c r="C1063" s="2" t="s">
        <v>456</v>
      </c>
      <c r="D1063" t="s">
        <v>457</v>
      </c>
      <c r="E1063" t="s">
        <v>287</v>
      </c>
      <c r="F1063" t="s">
        <v>121</v>
      </c>
      <c r="G1063" t="s">
        <v>121</v>
      </c>
      <c r="H1063" t="s">
        <v>121</v>
      </c>
      <c r="I1063">
        <v>91</v>
      </c>
      <c r="J1063">
        <v>0</v>
      </c>
      <c r="K1063">
        <v>112</v>
      </c>
    </row>
    <row r="1064" spans="2:11" x14ac:dyDescent="0.2">
      <c r="B1064" t="s">
        <v>1</v>
      </c>
      <c r="C1064" s="2" t="s">
        <v>458</v>
      </c>
      <c r="D1064" t="s">
        <v>459</v>
      </c>
      <c r="E1064" t="s">
        <v>286</v>
      </c>
      <c r="F1064" t="s">
        <v>121</v>
      </c>
      <c r="G1064" t="s">
        <v>121</v>
      </c>
      <c r="H1064" t="s">
        <v>121</v>
      </c>
      <c r="I1064" t="s">
        <v>121</v>
      </c>
      <c r="J1064" t="s">
        <v>121</v>
      </c>
      <c r="K1064" t="s">
        <v>121</v>
      </c>
    </row>
    <row r="1065" spans="2:11" x14ac:dyDescent="0.2">
      <c r="B1065" t="s">
        <v>1</v>
      </c>
      <c r="C1065" s="2" t="s">
        <v>460</v>
      </c>
      <c r="D1065" t="s">
        <v>461</v>
      </c>
      <c r="E1065" t="s">
        <v>286</v>
      </c>
      <c r="F1065" t="s">
        <v>121</v>
      </c>
      <c r="G1065" t="s">
        <v>121</v>
      </c>
      <c r="H1065" t="s">
        <v>121</v>
      </c>
      <c r="I1065" t="s">
        <v>121</v>
      </c>
      <c r="J1065" t="s">
        <v>121</v>
      </c>
      <c r="K1065" t="s">
        <v>121</v>
      </c>
    </row>
    <row r="1066" spans="2:11" x14ac:dyDescent="0.2">
      <c r="B1066" t="s">
        <v>1</v>
      </c>
      <c r="C1066" s="2" t="s">
        <v>462</v>
      </c>
      <c r="D1066" t="s">
        <v>463</v>
      </c>
      <c r="E1066" t="s">
        <v>286</v>
      </c>
      <c r="F1066" t="s">
        <v>121</v>
      </c>
      <c r="G1066" t="s">
        <v>121</v>
      </c>
      <c r="H1066" t="s">
        <v>121</v>
      </c>
      <c r="I1066" t="s">
        <v>121</v>
      </c>
      <c r="J1066" t="s">
        <v>121</v>
      </c>
      <c r="K1066" t="s">
        <v>121</v>
      </c>
    </row>
    <row r="1067" spans="2:11" x14ac:dyDescent="0.2">
      <c r="B1067" t="s">
        <v>1</v>
      </c>
      <c r="C1067" s="2" t="s">
        <v>464</v>
      </c>
      <c r="D1067" t="s">
        <v>465</v>
      </c>
      <c r="E1067" t="s">
        <v>286</v>
      </c>
      <c r="F1067" t="s">
        <v>121</v>
      </c>
      <c r="G1067" t="s">
        <v>121</v>
      </c>
      <c r="H1067" t="s">
        <v>121</v>
      </c>
      <c r="I1067" t="s">
        <v>121</v>
      </c>
      <c r="J1067" t="s">
        <v>121</v>
      </c>
      <c r="K1067" t="s">
        <v>121</v>
      </c>
    </row>
    <row r="1068" spans="2:11" x14ac:dyDescent="0.2">
      <c r="B1068" t="s">
        <v>1</v>
      </c>
      <c r="C1068" s="2" t="s">
        <v>466</v>
      </c>
      <c r="D1068" t="s">
        <v>467</v>
      </c>
      <c r="E1068" t="s">
        <v>286</v>
      </c>
      <c r="F1068" t="s">
        <v>121</v>
      </c>
      <c r="G1068" t="s">
        <v>121</v>
      </c>
      <c r="H1068" t="s">
        <v>121</v>
      </c>
      <c r="I1068" t="s">
        <v>121</v>
      </c>
      <c r="J1068" t="s">
        <v>121</v>
      </c>
      <c r="K1068" t="s">
        <v>121</v>
      </c>
    </row>
    <row r="1069" spans="2:11" x14ac:dyDescent="0.2">
      <c r="B1069" t="s">
        <v>1</v>
      </c>
      <c r="C1069" s="2" t="s">
        <v>468</v>
      </c>
      <c r="D1069" t="s">
        <v>469</v>
      </c>
      <c r="E1069" t="s">
        <v>287</v>
      </c>
      <c r="F1069" t="s">
        <v>121</v>
      </c>
      <c r="G1069" t="s">
        <v>121</v>
      </c>
      <c r="H1069" t="s">
        <v>121</v>
      </c>
      <c r="I1069">
        <v>129</v>
      </c>
      <c r="J1069">
        <v>126</v>
      </c>
      <c r="K1069" t="s">
        <v>121</v>
      </c>
    </row>
    <row r="1070" spans="2:11" x14ac:dyDescent="0.2">
      <c r="B1070" t="s">
        <v>1</v>
      </c>
      <c r="C1070" s="2" t="s">
        <v>226</v>
      </c>
      <c r="D1070" t="s">
        <v>382</v>
      </c>
      <c r="E1070" t="s">
        <v>286</v>
      </c>
      <c r="F1070" t="s">
        <v>121</v>
      </c>
      <c r="G1070" t="s">
        <v>121</v>
      </c>
      <c r="H1070" t="s">
        <v>121</v>
      </c>
      <c r="I1070" t="s">
        <v>121</v>
      </c>
      <c r="J1070" t="s">
        <v>121</v>
      </c>
      <c r="K1070" t="s">
        <v>121</v>
      </c>
    </row>
    <row r="1071" spans="2:11" x14ac:dyDescent="0.2">
      <c r="B1071" t="s">
        <v>1</v>
      </c>
      <c r="C1071" s="2" t="s">
        <v>259</v>
      </c>
      <c r="D1071" t="s">
        <v>260</v>
      </c>
      <c r="E1071" t="s">
        <v>286</v>
      </c>
      <c r="F1071" t="s">
        <v>121</v>
      </c>
      <c r="G1071" t="s">
        <v>121</v>
      </c>
      <c r="H1071" t="s">
        <v>121</v>
      </c>
      <c r="I1071" t="s">
        <v>121</v>
      </c>
      <c r="J1071" t="s">
        <v>121</v>
      </c>
      <c r="K1071" t="s">
        <v>121</v>
      </c>
    </row>
    <row r="1072" spans="2:11" x14ac:dyDescent="0.2">
      <c r="B1072" t="s">
        <v>289</v>
      </c>
      <c r="C1072" s="2" t="s">
        <v>270</v>
      </c>
      <c r="D1072" t="s">
        <v>271</v>
      </c>
      <c r="E1072" t="s">
        <v>121</v>
      </c>
      <c r="F1072" t="s">
        <v>121</v>
      </c>
      <c r="G1072" t="s">
        <v>121</v>
      </c>
      <c r="H1072" t="s">
        <v>121</v>
      </c>
      <c r="I1072" t="s">
        <v>121</v>
      </c>
      <c r="J1072" t="s">
        <v>121</v>
      </c>
      <c r="K1072" t="s">
        <v>121</v>
      </c>
    </row>
    <row r="1073" spans="2:11" x14ac:dyDescent="0.2">
      <c r="B1073" t="s">
        <v>2</v>
      </c>
      <c r="C1073" s="2" t="s">
        <v>227</v>
      </c>
      <c r="D1073" t="s">
        <v>228</v>
      </c>
      <c r="E1073" t="s">
        <v>286</v>
      </c>
      <c r="F1073" t="s">
        <v>121</v>
      </c>
      <c r="G1073" t="s">
        <v>121</v>
      </c>
      <c r="H1073" t="s">
        <v>121</v>
      </c>
      <c r="I1073" t="s">
        <v>121</v>
      </c>
      <c r="J1073" t="s">
        <v>121</v>
      </c>
      <c r="K1073" t="s">
        <v>121</v>
      </c>
    </row>
    <row r="1074" spans="2:11" x14ac:dyDescent="0.2">
      <c r="B1074" t="s">
        <v>2</v>
      </c>
      <c r="C1074" s="2" t="s">
        <v>272</v>
      </c>
      <c r="D1074" t="s">
        <v>273</v>
      </c>
      <c r="E1074" t="s">
        <v>288</v>
      </c>
      <c r="F1074" t="s">
        <v>121</v>
      </c>
      <c r="G1074" t="s">
        <v>121</v>
      </c>
      <c r="H1074" t="s">
        <v>121</v>
      </c>
      <c r="I1074" t="s">
        <v>121</v>
      </c>
      <c r="J1074" t="s">
        <v>121</v>
      </c>
      <c r="K1074" t="s">
        <v>121</v>
      </c>
    </row>
    <row r="1075" spans="2:11" x14ac:dyDescent="0.2">
      <c r="B1075" t="s">
        <v>2</v>
      </c>
      <c r="C1075" s="2" t="s">
        <v>40</v>
      </c>
      <c r="D1075" t="s">
        <v>357</v>
      </c>
      <c r="E1075" t="s">
        <v>286</v>
      </c>
      <c r="F1075" t="s">
        <v>121</v>
      </c>
      <c r="G1075" t="s">
        <v>121</v>
      </c>
      <c r="H1075" t="s">
        <v>121</v>
      </c>
      <c r="I1075" t="s">
        <v>121</v>
      </c>
      <c r="J1075" t="s">
        <v>121</v>
      </c>
      <c r="K1075" t="s">
        <v>121</v>
      </c>
    </row>
    <row r="1076" spans="2:11" x14ac:dyDescent="0.2">
      <c r="B1076" t="s">
        <v>2</v>
      </c>
      <c r="C1076" s="2" t="s">
        <v>41</v>
      </c>
      <c r="D1076" t="s">
        <v>42</v>
      </c>
      <c r="E1076" t="s">
        <v>287</v>
      </c>
      <c r="F1076">
        <v>322</v>
      </c>
      <c r="G1076">
        <v>376</v>
      </c>
      <c r="H1076">
        <v>414</v>
      </c>
      <c r="I1076">
        <v>426</v>
      </c>
      <c r="J1076">
        <v>376</v>
      </c>
      <c r="K1076">
        <v>202</v>
      </c>
    </row>
    <row r="1077" spans="2:11" x14ac:dyDescent="0.2">
      <c r="B1077" t="s">
        <v>2</v>
      </c>
      <c r="C1077" s="2" t="s">
        <v>229</v>
      </c>
      <c r="D1077" t="s">
        <v>230</v>
      </c>
      <c r="E1077" t="s">
        <v>286</v>
      </c>
      <c r="F1077" t="s">
        <v>121</v>
      </c>
      <c r="G1077" t="s">
        <v>121</v>
      </c>
      <c r="H1077" t="s">
        <v>121</v>
      </c>
      <c r="I1077" t="s">
        <v>121</v>
      </c>
      <c r="J1077" t="s">
        <v>121</v>
      </c>
      <c r="K1077" t="s">
        <v>121</v>
      </c>
    </row>
    <row r="1078" spans="2:11" x14ac:dyDescent="0.2">
      <c r="B1078" t="s">
        <v>2</v>
      </c>
      <c r="C1078" s="2" t="s">
        <v>43</v>
      </c>
      <c r="D1078" t="s">
        <v>44</v>
      </c>
      <c r="E1078" t="s">
        <v>287</v>
      </c>
      <c r="F1078">
        <v>1483</v>
      </c>
      <c r="G1078">
        <v>1462</v>
      </c>
      <c r="H1078">
        <v>1344</v>
      </c>
      <c r="I1078">
        <v>1287</v>
      </c>
      <c r="J1078">
        <v>1338</v>
      </c>
      <c r="K1078">
        <v>842</v>
      </c>
    </row>
    <row r="1079" spans="2:11" x14ac:dyDescent="0.2">
      <c r="B1079" t="s">
        <v>2</v>
      </c>
      <c r="C1079" s="2" t="s">
        <v>45</v>
      </c>
      <c r="D1079" t="s">
        <v>46</v>
      </c>
      <c r="E1079" t="s">
        <v>288</v>
      </c>
      <c r="F1079">
        <v>0</v>
      </c>
      <c r="G1079" t="s">
        <v>121</v>
      </c>
      <c r="H1079" t="s">
        <v>121</v>
      </c>
      <c r="I1079" t="s">
        <v>121</v>
      </c>
      <c r="J1079" t="s">
        <v>121</v>
      </c>
      <c r="K1079" t="s">
        <v>121</v>
      </c>
    </row>
    <row r="1080" spans="2:11" x14ac:dyDescent="0.2">
      <c r="B1080" t="s">
        <v>2</v>
      </c>
      <c r="C1080" s="2" t="s">
        <v>47</v>
      </c>
      <c r="D1080" t="s">
        <v>470</v>
      </c>
      <c r="E1080" t="s">
        <v>287</v>
      </c>
      <c r="F1080">
        <v>830</v>
      </c>
      <c r="G1080">
        <v>792</v>
      </c>
      <c r="H1080">
        <v>723</v>
      </c>
      <c r="I1080">
        <v>841</v>
      </c>
      <c r="J1080">
        <v>814</v>
      </c>
      <c r="K1080">
        <v>368</v>
      </c>
    </row>
    <row r="1081" spans="2:11" x14ac:dyDescent="0.2">
      <c r="B1081" t="s">
        <v>2</v>
      </c>
      <c r="C1081" s="2" t="s">
        <v>48</v>
      </c>
      <c r="D1081" t="s">
        <v>471</v>
      </c>
      <c r="E1081" t="s">
        <v>287</v>
      </c>
      <c r="F1081">
        <v>743</v>
      </c>
      <c r="G1081">
        <v>839</v>
      </c>
      <c r="H1081">
        <v>748</v>
      </c>
      <c r="I1081">
        <v>505</v>
      </c>
      <c r="J1081">
        <v>764</v>
      </c>
      <c r="K1081">
        <v>483</v>
      </c>
    </row>
    <row r="1082" spans="2:11" x14ac:dyDescent="0.2">
      <c r="B1082" t="s">
        <v>2</v>
      </c>
      <c r="C1082" s="2" t="s">
        <v>49</v>
      </c>
      <c r="D1082" t="s">
        <v>50</v>
      </c>
      <c r="E1082" t="s">
        <v>287</v>
      </c>
      <c r="F1082">
        <v>831</v>
      </c>
      <c r="G1082">
        <v>797</v>
      </c>
      <c r="H1082">
        <v>814</v>
      </c>
      <c r="I1082">
        <v>792</v>
      </c>
      <c r="J1082">
        <v>778</v>
      </c>
      <c r="K1082">
        <v>444</v>
      </c>
    </row>
    <row r="1083" spans="2:11" x14ac:dyDescent="0.2">
      <c r="B1083" t="s">
        <v>2</v>
      </c>
      <c r="C1083" s="2" t="s">
        <v>51</v>
      </c>
      <c r="D1083" t="s">
        <v>52</v>
      </c>
      <c r="E1083" t="s">
        <v>287</v>
      </c>
      <c r="F1083">
        <v>3157</v>
      </c>
      <c r="G1083">
        <v>2974</v>
      </c>
      <c r="H1083">
        <v>2821</v>
      </c>
      <c r="I1083">
        <v>0</v>
      </c>
      <c r="J1083">
        <v>2422</v>
      </c>
      <c r="K1083">
        <v>1609</v>
      </c>
    </row>
    <row r="1084" spans="2:11" x14ac:dyDescent="0.2">
      <c r="B1084" t="s">
        <v>2</v>
      </c>
      <c r="C1084" s="2" t="s">
        <v>53</v>
      </c>
      <c r="D1084" t="s">
        <v>54</v>
      </c>
      <c r="E1084" t="s">
        <v>287</v>
      </c>
      <c r="F1084">
        <v>681</v>
      </c>
      <c r="G1084">
        <v>691</v>
      </c>
      <c r="H1084">
        <v>546</v>
      </c>
      <c r="I1084">
        <v>522</v>
      </c>
      <c r="J1084">
        <v>471</v>
      </c>
      <c r="K1084">
        <v>270</v>
      </c>
    </row>
    <row r="1085" spans="2:11" x14ac:dyDescent="0.2">
      <c r="B1085" t="s">
        <v>2</v>
      </c>
      <c r="C1085" s="2" t="s">
        <v>124</v>
      </c>
      <c r="D1085" t="s">
        <v>122</v>
      </c>
      <c r="E1085" t="s">
        <v>286</v>
      </c>
      <c r="F1085" t="s">
        <v>121</v>
      </c>
      <c r="G1085" t="s">
        <v>121</v>
      </c>
      <c r="H1085" t="s">
        <v>121</v>
      </c>
      <c r="I1085" t="s">
        <v>121</v>
      </c>
      <c r="J1085" t="s">
        <v>121</v>
      </c>
      <c r="K1085" t="s">
        <v>121</v>
      </c>
    </row>
    <row r="1086" spans="2:11" x14ac:dyDescent="0.2">
      <c r="B1086" t="s">
        <v>2</v>
      </c>
      <c r="C1086" s="2" t="s">
        <v>55</v>
      </c>
      <c r="D1086" t="s">
        <v>56</v>
      </c>
      <c r="E1086" t="s">
        <v>287</v>
      </c>
      <c r="F1086">
        <v>1163</v>
      </c>
      <c r="G1086">
        <v>1108</v>
      </c>
      <c r="H1086">
        <v>1065</v>
      </c>
      <c r="I1086">
        <v>1226</v>
      </c>
      <c r="J1086">
        <v>1113</v>
      </c>
      <c r="K1086">
        <v>1168</v>
      </c>
    </row>
    <row r="1087" spans="2:11" x14ac:dyDescent="0.2">
      <c r="B1087" t="s">
        <v>2</v>
      </c>
      <c r="C1087" s="2" t="s">
        <v>57</v>
      </c>
      <c r="D1087" t="s">
        <v>58</v>
      </c>
      <c r="E1087" t="s">
        <v>287</v>
      </c>
      <c r="F1087">
        <v>422</v>
      </c>
      <c r="G1087">
        <v>314</v>
      </c>
      <c r="H1087">
        <v>269</v>
      </c>
      <c r="I1087">
        <v>200</v>
      </c>
      <c r="J1087">
        <v>0</v>
      </c>
      <c r="K1087">
        <v>0</v>
      </c>
    </row>
    <row r="1088" spans="2:11" x14ac:dyDescent="0.2">
      <c r="B1088" t="s">
        <v>2</v>
      </c>
      <c r="C1088" s="2" t="s">
        <v>59</v>
      </c>
      <c r="D1088" t="s">
        <v>60</v>
      </c>
      <c r="E1088" t="s">
        <v>287</v>
      </c>
      <c r="F1088">
        <v>326</v>
      </c>
      <c r="G1088">
        <v>353</v>
      </c>
      <c r="H1088">
        <v>356</v>
      </c>
      <c r="I1088">
        <v>315</v>
      </c>
      <c r="J1088">
        <v>205</v>
      </c>
      <c r="K1088">
        <v>198</v>
      </c>
    </row>
    <row r="1089" spans="2:11" x14ac:dyDescent="0.2">
      <c r="B1089" t="s">
        <v>2</v>
      </c>
      <c r="C1089" s="2" t="s">
        <v>231</v>
      </c>
      <c r="D1089" t="s">
        <v>232</v>
      </c>
      <c r="E1089" t="s">
        <v>286</v>
      </c>
      <c r="F1089" t="s">
        <v>121</v>
      </c>
      <c r="G1089" t="s">
        <v>121</v>
      </c>
      <c r="H1089" t="s">
        <v>121</v>
      </c>
      <c r="I1089" t="s">
        <v>121</v>
      </c>
      <c r="J1089" t="s">
        <v>121</v>
      </c>
      <c r="K1089" t="s">
        <v>121</v>
      </c>
    </row>
    <row r="1090" spans="2:11" x14ac:dyDescent="0.2">
      <c r="B1090" t="s">
        <v>2</v>
      </c>
      <c r="C1090" s="2" t="s">
        <v>61</v>
      </c>
      <c r="D1090" t="s">
        <v>62</v>
      </c>
      <c r="E1090" t="s">
        <v>287</v>
      </c>
      <c r="F1090">
        <v>556</v>
      </c>
      <c r="G1090">
        <v>501</v>
      </c>
      <c r="H1090">
        <v>554</v>
      </c>
      <c r="I1090" t="s">
        <v>121</v>
      </c>
      <c r="J1090">
        <v>512</v>
      </c>
      <c r="K1090">
        <v>296</v>
      </c>
    </row>
    <row r="1091" spans="2:11" x14ac:dyDescent="0.2">
      <c r="B1091" t="s">
        <v>2</v>
      </c>
      <c r="C1091" s="2" t="s">
        <v>233</v>
      </c>
      <c r="D1091" t="s">
        <v>234</v>
      </c>
      <c r="E1091" t="s">
        <v>288</v>
      </c>
      <c r="F1091" t="s">
        <v>121</v>
      </c>
      <c r="G1091" t="s">
        <v>121</v>
      </c>
      <c r="H1091" t="s">
        <v>121</v>
      </c>
      <c r="I1091" t="s">
        <v>121</v>
      </c>
      <c r="J1091" t="s">
        <v>121</v>
      </c>
      <c r="K1091" t="s">
        <v>121</v>
      </c>
    </row>
    <row r="1092" spans="2:11" x14ac:dyDescent="0.2">
      <c r="B1092" t="s">
        <v>2</v>
      </c>
      <c r="C1092" s="2" t="s">
        <v>63</v>
      </c>
      <c r="D1092" t="s">
        <v>64</v>
      </c>
      <c r="E1092" t="s">
        <v>287</v>
      </c>
      <c r="F1092">
        <v>96</v>
      </c>
      <c r="G1092">
        <v>82</v>
      </c>
      <c r="H1092">
        <v>74</v>
      </c>
      <c r="I1092">
        <v>0</v>
      </c>
      <c r="J1092">
        <v>63</v>
      </c>
      <c r="K1092">
        <v>54</v>
      </c>
    </row>
    <row r="1093" spans="2:11" x14ac:dyDescent="0.2">
      <c r="B1093" t="s">
        <v>2</v>
      </c>
      <c r="C1093" s="2" t="s">
        <v>65</v>
      </c>
      <c r="D1093" t="s">
        <v>66</v>
      </c>
      <c r="E1093" t="s">
        <v>287</v>
      </c>
      <c r="F1093">
        <v>2359</v>
      </c>
      <c r="G1093">
        <v>2577</v>
      </c>
      <c r="H1093">
        <v>2382</v>
      </c>
      <c r="I1093">
        <v>2291</v>
      </c>
      <c r="J1093">
        <v>2241</v>
      </c>
      <c r="K1093">
        <v>1627</v>
      </c>
    </row>
    <row r="1094" spans="2:11" x14ac:dyDescent="0.2">
      <c r="B1094" t="s">
        <v>2</v>
      </c>
      <c r="C1094" s="2" t="s">
        <v>67</v>
      </c>
      <c r="D1094" t="s">
        <v>68</v>
      </c>
      <c r="E1094" t="s">
        <v>287</v>
      </c>
      <c r="F1094">
        <v>513</v>
      </c>
      <c r="G1094">
        <v>453</v>
      </c>
      <c r="H1094">
        <v>343</v>
      </c>
      <c r="I1094">
        <v>259</v>
      </c>
      <c r="J1094">
        <v>0</v>
      </c>
      <c r="K1094">
        <v>0</v>
      </c>
    </row>
    <row r="1095" spans="2:11" x14ac:dyDescent="0.2">
      <c r="B1095" t="s">
        <v>2</v>
      </c>
      <c r="C1095" s="2" t="s">
        <v>69</v>
      </c>
      <c r="D1095" t="s">
        <v>70</v>
      </c>
      <c r="E1095" t="s">
        <v>287</v>
      </c>
      <c r="F1095">
        <v>53</v>
      </c>
      <c r="G1095">
        <v>48</v>
      </c>
      <c r="H1095">
        <v>27</v>
      </c>
      <c r="I1095">
        <v>24</v>
      </c>
      <c r="J1095">
        <v>0</v>
      </c>
      <c r="K1095">
        <v>0</v>
      </c>
    </row>
    <row r="1096" spans="2:11" x14ac:dyDescent="0.2">
      <c r="B1096" t="s">
        <v>2</v>
      </c>
      <c r="C1096" s="2" t="s">
        <v>71</v>
      </c>
      <c r="D1096" t="s">
        <v>72</v>
      </c>
      <c r="E1096" t="s">
        <v>287</v>
      </c>
      <c r="F1096">
        <v>2006</v>
      </c>
      <c r="G1096">
        <v>1933</v>
      </c>
      <c r="H1096">
        <v>1926</v>
      </c>
      <c r="I1096">
        <v>1851</v>
      </c>
      <c r="J1096">
        <v>1855</v>
      </c>
      <c r="K1096">
        <v>1230</v>
      </c>
    </row>
    <row r="1097" spans="2:11" x14ac:dyDescent="0.2">
      <c r="B1097" t="s">
        <v>2</v>
      </c>
      <c r="C1097" s="2" t="s">
        <v>73</v>
      </c>
      <c r="D1097" t="s">
        <v>430</v>
      </c>
      <c r="E1097" t="s">
        <v>287</v>
      </c>
      <c r="F1097">
        <v>5037</v>
      </c>
      <c r="G1097">
        <v>5285</v>
      </c>
      <c r="H1097">
        <v>5329</v>
      </c>
      <c r="I1097">
        <v>5403</v>
      </c>
      <c r="J1097">
        <v>5404</v>
      </c>
      <c r="K1097">
        <v>0</v>
      </c>
    </row>
    <row r="1098" spans="2:11" x14ac:dyDescent="0.2">
      <c r="B1098" t="s">
        <v>2</v>
      </c>
      <c r="C1098" s="2" t="s">
        <v>74</v>
      </c>
      <c r="D1098" t="s">
        <v>358</v>
      </c>
      <c r="E1098" t="s">
        <v>287</v>
      </c>
      <c r="F1098">
        <v>1902</v>
      </c>
      <c r="G1098">
        <v>1690</v>
      </c>
      <c r="H1098">
        <v>1696</v>
      </c>
      <c r="I1098">
        <v>1685</v>
      </c>
      <c r="J1098">
        <v>1503</v>
      </c>
      <c r="K1098">
        <v>1608</v>
      </c>
    </row>
    <row r="1099" spans="2:11" x14ac:dyDescent="0.2">
      <c r="B1099" t="s">
        <v>2</v>
      </c>
      <c r="C1099" s="2" t="s">
        <v>75</v>
      </c>
      <c r="D1099" t="s">
        <v>359</v>
      </c>
      <c r="E1099" t="s">
        <v>287</v>
      </c>
      <c r="F1099" t="s">
        <v>121</v>
      </c>
      <c r="G1099" t="s">
        <v>121</v>
      </c>
      <c r="H1099" t="s">
        <v>121</v>
      </c>
      <c r="I1099" t="s">
        <v>121</v>
      </c>
      <c r="J1099" t="s">
        <v>121</v>
      </c>
      <c r="K1099" t="s">
        <v>121</v>
      </c>
    </row>
    <row r="1100" spans="2:11" x14ac:dyDescent="0.2">
      <c r="B1100" t="s">
        <v>2</v>
      </c>
      <c r="C1100" s="2" t="s">
        <v>235</v>
      </c>
      <c r="D1100" t="s">
        <v>236</v>
      </c>
      <c r="E1100" t="s">
        <v>286</v>
      </c>
      <c r="F1100" t="s">
        <v>121</v>
      </c>
      <c r="G1100" t="s">
        <v>121</v>
      </c>
      <c r="H1100" t="s">
        <v>121</v>
      </c>
      <c r="I1100" t="s">
        <v>121</v>
      </c>
      <c r="J1100" t="s">
        <v>121</v>
      </c>
      <c r="K1100" t="s">
        <v>121</v>
      </c>
    </row>
    <row r="1101" spans="2:11" x14ac:dyDescent="0.2">
      <c r="B1101" t="s">
        <v>2</v>
      </c>
      <c r="C1101" s="2" t="s">
        <v>77</v>
      </c>
      <c r="D1101" t="s">
        <v>78</v>
      </c>
      <c r="E1101" t="s">
        <v>287</v>
      </c>
      <c r="F1101">
        <v>3147</v>
      </c>
      <c r="G1101">
        <v>3041</v>
      </c>
      <c r="H1101">
        <v>2966</v>
      </c>
      <c r="I1101">
        <v>3022</v>
      </c>
      <c r="J1101">
        <v>2978</v>
      </c>
      <c r="K1101">
        <v>685</v>
      </c>
    </row>
    <row r="1102" spans="2:11" x14ac:dyDescent="0.2">
      <c r="B1102" t="s">
        <v>2</v>
      </c>
      <c r="C1102" s="2" t="s">
        <v>79</v>
      </c>
      <c r="D1102" t="s">
        <v>80</v>
      </c>
      <c r="E1102" t="s">
        <v>287</v>
      </c>
      <c r="F1102">
        <v>208</v>
      </c>
      <c r="G1102">
        <v>153</v>
      </c>
      <c r="H1102">
        <v>195</v>
      </c>
      <c r="I1102">
        <v>125</v>
      </c>
      <c r="J1102">
        <v>127</v>
      </c>
      <c r="K1102">
        <v>91</v>
      </c>
    </row>
    <row r="1103" spans="2:11" x14ac:dyDescent="0.2">
      <c r="B1103" t="s">
        <v>2</v>
      </c>
      <c r="C1103" s="2" t="s">
        <v>237</v>
      </c>
      <c r="D1103" t="s">
        <v>238</v>
      </c>
      <c r="E1103" t="s">
        <v>288</v>
      </c>
      <c r="F1103" t="s">
        <v>121</v>
      </c>
      <c r="G1103" t="s">
        <v>121</v>
      </c>
      <c r="H1103" t="s">
        <v>121</v>
      </c>
      <c r="I1103" t="s">
        <v>121</v>
      </c>
      <c r="J1103" t="s">
        <v>121</v>
      </c>
      <c r="K1103" t="s">
        <v>121</v>
      </c>
    </row>
    <row r="1104" spans="2:11" x14ac:dyDescent="0.2">
      <c r="B1104" t="s">
        <v>2</v>
      </c>
      <c r="C1104" s="2" t="s">
        <v>261</v>
      </c>
      <c r="D1104" t="s">
        <v>262</v>
      </c>
      <c r="E1104" t="s">
        <v>288</v>
      </c>
      <c r="F1104" t="s">
        <v>121</v>
      </c>
      <c r="G1104" t="s">
        <v>121</v>
      </c>
      <c r="H1104" t="s">
        <v>121</v>
      </c>
      <c r="I1104" t="s">
        <v>121</v>
      </c>
      <c r="J1104" t="s">
        <v>121</v>
      </c>
      <c r="K1104" t="s">
        <v>121</v>
      </c>
    </row>
    <row r="1105" spans="2:11" x14ac:dyDescent="0.2">
      <c r="B1105" t="s">
        <v>2</v>
      </c>
      <c r="C1105" s="2" t="s">
        <v>274</v>
      </c>
      <c r="D1105" t="s">
        <v>275</v>
      </c>
      <c r="E1105" t="s">
        <v>288</v>
      </c>
      <c r="F1105" t="s">
        <v>121</v>
      </c>
      <c r="G1105" t="s">
        <v>121</v>
      </c>
      <c r="H1105" t="s">
        <v>121</v>
      </c>
      <c r="I1105" t="s">
        <v>121</v>
      </c>
      <c r="J1105" t="s">
        <v>121</v>
      </c>
      <c r="K1105" t="s">
        <v>121</v>
      </c>
    </row>
    <row r="1106" spans="2:11" x14ac:dyDescent="0.2">
      <c r="B1106" t="s">
        <v>2</v>
      </c>
      <c r="C1106" s="2" t="s">
        <v>239</v>
      </c>
      <c r="D1106" t="s">
        <v>240</v>
      </c>
      <c r="E1106" t="s">
        <v>288</v>
      </c>
      <c r="F1106" t="s">
        <v>121</v>
      </c>
      <c r="G1106" t="s">
        <v>121</v>
      </c>
      <c r="H1106" t="s">
        <v>121</v>
      </c>
      <c r="I1106" t="s">
        <v>121</v>
      </c>
      <c r="J1106" t="s">
        <v>121</v>
      </c>
      <c r="K1106" t="s">
        <v>121</v>
      </c>
    </row>
    <row r="1107" spans="2:11" x14ac:dyDescent="0.2">
      <c r="B1107" t="s">
        <v>2</v>
      </c>
      <c r="C1107" s="2" t="s">
        <v>241</v>
      </c>
      <c r="D1107" t="s">
        <v>242</v>
      </c>
      <c r="E1107" t="s">
        <v>288</v>
      </c>
      <c r="F1107" t="s">
        <v>121</v>
      </c>
      <c r="G1107" t="s">
        <v>121</v>
      </c>
      <c r="H1107" t="s">
        <v>121</v>
      </c>
      <c r="I1107" t="s">
        <v>121</v>
      </c>
      <c r="J1107" t="s">
        <v>121</v>
      </c>
      <c r="K1107" t="s">
        <v>121</v>
      </c>
    </row>
    <row r="1108" spans="2:11" x14ac:dyDescent="0.2">
      <c r="B1108" t="s">
        <v>2</v>
      </c>
      <c r="C1108" s="2" t="s">
        <v>243</v>
      </c>
      <c r="D1108" t="s">
        <v>244</v>
      </c>
      <c r="E1108" t="s">
        <v>286</v>
      </c>
      <c r="F1108" t="s">
        <v>121</v>
      </c>
      <c r="G1108" t="s">
        <v>121</v>
      </c>
      <c r="H1108" t="s">
        <v>121</v>
      </c>
      <c r="I1108" t="s">
        <v>121</v>
      </c>
      <c r="J1108" t="s">
        <v>121</v>
      </c>
      <c r="K1108" t="s">
        <v>121</v>
      </c>
    </row>
    <row r="1109" spans="2:11" x14ac:dyDescent="0.2">
      <c r="B1109" t="s">
        <v>2</v>
      </c>
      <c r="C1109" s="2" t="s">
        <v>276</v>
      </c>
      <c r="D1109" t="s">
        <v>277</v>
      </c>
      <c r="E1109" t="s">
        <v>288</v>
      </c>
      <c r="F1109" t="s">
        <v>121</v>
      </c>
      <c r="G1109" t="s">
        <v>121</v>
      </c>
      <c r="H1109" t="s">
        <v>121</v>
      </c>
      <c r="I1109" t="s">
        <v>121</v>
      </c>
      <c r="J1109" t="s">
        <v>121</v>
      </c>
      <c r="K1109" t="s">
        <v>121</v>
      </c>
    </row>
    <row r="1110" spans="2:11" x14ac:dyDescent="0.2">
      <c r="B1110" t="s">
        <v>2</v>
      </c>
      <c r="C1110" s="2" t="s">
        <v>278</v>
      </c>
      <c r="D1110" t="s">
        <v>279</v>
      </c>
      <c r="E1110" t="s">
        <v>286</v>
      </c>
      <c r="F1110" t="s">
        <v>121</v>
      </c>
      <c r="G1110" t="s">
        <v>121</v>
      </c>
      <c r="H1110" t="s">
        <v>121</v>
      </c>
      <c r="I1110" t="s">
        <v>121</v>
      </c>
      <c r="J1110" t="s">
        <v>121</v>
      </c>
      <c r="K1110" t="s">
        <v>121</v>
      </c>
    </row>
    <row r="1111" spans="2:11" x14ac:dyDescent="0.2">
      <c r="B1111" t="s">
        <v>2</v>
      </c>
      <c r="C1111" s="2" t="s">
        <v>245</v>
      </c>
      <c r="D1111" t="s">
        <v>246</v>
      </c>
      <c r="E1111" t="s">
        <v>286</v>
      </c>
      <c r="F1111" t="s">
        <v>121</v>
      </c>
      <c r="G1111" t="s">
        <v>121</v>
      </c>
      <c r="H1111" t="s">
        <v>121</v>
      </c>
      <c r="I1111" t="s">
        <v>121</v>
      </c>
      <c r="J1111" t="s">
        <v>121</v>
      </c>
      <c r="K1111" t="s">
        <v>121</v>
      </c>
    </row>
    <row r="1112" spans="2:11" x14ac:dyDescent="0.2">
      <c r="B1112" t="s">
        <v>2</v>
      </c>
      <c r="C1112" s="2" t="s">
        <v>247</v>
      </c>
      <c r="D1112" t="s">
        <v>248</v>
      </c>
      <c r="E1112" t="s">
        <v>288</v>
      </c>
      <c r="F1112" t="s">
        <v>121</v>
      </c>
      <c r="G1112" t="s">
        <v>121</v>
      </c>
      <c r="H1112" t="s">
        <v>121</v>
      </c>
      <c r="I1112" t="s">
        <v>121</v>
      </c>
      <c r="J1112" t="s">
        <v>121</v>
      </c>
      <c r="K1112" t="s">
        <v>121</v>
      </c>
    </row>
    <row r="1113" spans="2:11" x14ac:dyDescent="0.2">
      <c r="B1113" t="s">
        <v>2</v>
      </c>
      <c r="C1113" s="2" t="s">
        <v>280</v>
      </c>
      <c r="D1113" t="s">
        <v>281</v>
      </c>
      <c r="E1113" t="s">
        <v>288</v>
      </c>
      <c r="F1113" t="s">
        <v>121</v>
      </c>
      <c r="G1113" t="s">
        <v>121</v>
      </c>
      <c r="H1113" t="s">
        <v>121</v>
      </c>
      <c r="I1113" t="s">
        <v>121</v>
      </c>
      <c r="J1113" t="s">
        <v>121</v>
      </c>
      <c r="K1113" t="s">
        <v>121</v>
      </c>
    </row>
    <row r="1114" spans="2:11" x14ac:dyDescent="0.2">
      <c r="B1114" t="s">
        <v>2</v>
      </c>
      <c r="C1114" s="2" t="s">
        <v>282</v>
      </c>
      <c r="D1114" t="s">
        <v>283</v>
      </c>
      <c r="E1114" t="s">
        <v>288</v>
      </c>
      <c r="F1114" t="s">
        <v>121</v>
      </c>
      <c r="G1114" t="s">
        <v>121</v>
      </c>
      <c r="H1114" t="s">
        <v>121</v>
      </c>
      <c r="I1114" t="s">
        <v>121</v>
      </c>
      <c r="J1114" t="s">
        <v>121</v>
      </c>
      <c r="K1114" t="s">
        <v>121</v>
      </c>
    </row>
    <row r="1115" spans="2:11" x14ac:dyDescent="0.2">
      <c r="B1115" t="s">
        <v>2</v>
      </c>
      <c r="C1115" s="2" t="s">
        <v>81</v>
      </c>
      <c r="D1115" t="s">
        <v>386</v>
      </c>
      <c r="E1115" t="s">
        <v>288</v>
      </c>
      <c r="F1115" t="s">
        <v>121</v>
      </c>
      <c r="G1115" t="s">
        <v>121</v>
      </c>
      <c r="H1115" t="s">
        <v>121</v>
      </c>
      <c r="I1115" t="s">
        <v>121</v>
      </c>
      <c r="J1115" t="s">
        <v>121</v>
      </c>
      <c r="K1115" t="s">
        <v>121</v>
      </c>
    </row>
    <row r="1116" spans="2:11" x14ac:dyDescent="0.2">
      <c r="B1116" t="s">
        <v>2</v>
      </c>
      <c r="C1116" s="2" t="s">
        <v>82</v>
      </c>
      <c r="D1116" t="s">
        <v>83</v>
      </c>
      <c r="E1116" t="s">
        <v>287</v>
      </c>
      <c r="F1116">
        <v>968</v>
      </c>
      <c r="G1116">
        <v>882</v>
      </c>
      <c r="H1116">
        <v>730</v>
      </c>
      <c r="I1116">
        <v>730</v>
      </c>
      <c r="J1116">
        <v>707</v>
      </c>
      <c r="K1116">
        <v>433</v>
      </c>
    </row>
    <row r="1117" spans="2:11" x14ac:dyDescent="0.2">
      <c r="B1117" t="s">
        <v>2</v>
      </c>
      <c r="C1117" s="2" t="s">
        <v>84</v>
      </c>
      <c r="D1117" t="s">
        <v>383</v>
      </c>
      <c r="E1117" t="s">
        <v>286</v>
      </c>
      <c r="F1117" t="s">
        <v>121</v>
      </c>
      <c r="G1117" t="s">
        <v>121</v>
      </c>
      <c r="H1117" t="s">
        <v>121</v>
      </c>
      <c r="I1117" t="s">
        <v>121</v>
      </c>
      <c r="J1117" t="s">
        <v>121</v>
      </c>
      <c r="K1117" t="s">
        <v>121</v>
      </c>
    </row>
    <row r="1118" spans="2:11" x14ac:dyDescent="0.2">
      <c r="B1118" t="s">
        <v>2</v>
      </c>
      <c r="C1118" s="2" t="s">
        <v>284</v>
      </c>
      <c r="D1118" t="s">
        <v>412</v>
      </c>
      <c r="E1118" t="s">
        <v>286</v>
      </c>
      <c r="F1118" t="s">
        <v>121</v>
      </c>
      <c r="G1118" t="s">
        <v>121</v>
      </c>
      <c r="H1118" t="s">
        <v>121</v>
      </c>
      <c r="I1118" t="s">
        <v>121</v>
      </c>
      <c r="J1118" t="s">
        <v>121</v>
      </c>
      <c r="K1118" t="s">
        <v>121</v>
      </c>
    </row>
    <row r="1119" spans="2:11" x14ac:dyDescent="0.2">
      <c r="B1119" t="s">
        <v>2</v>
      </c>
      <c r="C1119" s="2" t="s">
        <v>85</v>
      </c>
      <c r="D1119" t="s">
        <v>384</v>
      </c>
      <c r="E1119" t="s">
        <v>287</v>
      </c>
      <c r="F1119">
        <v>227</v>
      </c>
      <c r="G1119">
        <v>225</v>
      </c>
      <c r="H1119">
        <v>249</v>
      </c>
      <c r="I1119">
        <v>1</v>
      </c>
      <c r="J1119">
        <v>160</v>
      </c>
      <c r="K1119">
        <v>180</v>
      </c>
    </row>
    <row r="1120" spans="2:11" x14ac:dyDescent="0.2">
      <c r="B1120" t="s">
        <v>3</v>
      </c>
      <c r="C1120" s="2" t="s">
        <v>86</v>
      </c>
      <c r="D1120" t="s">
        <v>87</v>
      </c>
      <c r="E1120" t="s">
        <v>287</v>
      </c>
      <c r="F1120">
        <v>1076</v>
      </c>
      <c r="G1120">
        <v>909</v>
      </c>
      <c r="H1120">
        <v>1145</v>
      </c>
      <c r="I1120">
        <v>1108</v>
      </c>
      <c r="J1120">
        <v>1007</v>
      </c>
      <c r="K1120">
        <v>891</v>
      </c>
    </row>
    <row r="1121" spans="2:11" x14ac:dyDescent="0.2">
      <c r="B1121" t="s">
        <v>3</v>
      </c>
      <c r="C1121" s="2" t="s">
        <v>88</v>
      </c>
      <c r="D1121" t="s">
        <v>502</v>
      </c>
      <c r="E1121" t="s">
        <v>286</v>
      </c>
      <c r="F1121">
        <v>170</v>
      </c>
      <c r="G1121">
        <v>90</v>
      </c>
      <c r="H1121">
        <v>0</v>
      </c>
      <c r="I1121">
        <v>0</v>
      </c>
      <c r="J1121">
        <v>0</v>
      </c>
      <c r="K1121">
        <v>0</v>
      </c>
    </row>
    <row r="1122" spans="2:11" x14ac:dyDescent="0.2">
      <c r="B1122" t="s">
        <v>3</v>
      </c>
      <c r="C1122" s="2" t="s">
        <v>89</v>
      </c>
      <c r="D1122" t="s">
        <v>90</v>
      </c>
      <c r="E1122" t="s">
        <v>287</v>
      </c>
      <c r="F1122">
        <v>3282</v>
      </c>
      <c r="G1122">
        <v>3754</v>
      </c>
      <c r="H1122">
        <v>3883</v>
      </c>
      <c r="I1122">
        <v>3593</v>
      </c>
      <c r="J1122">
        <v>3371</v>
      </c>
      <c r="K1122">
        <v>3718</v>
      </c>
    </row>
    <row r="1123" spans="2:11" x14ac:dyDescent="0.2">
      <c r="B1123" t="s">
        <v>3</v>
      </c>
      <c r="C1123" s="2" t="s">
        <v>91</v>
      </c>
      <c r="D1123" t="s">
        <v>92</v>
      </c>
      <c r="E1123" t="s">
        <v>287</v>
      </c>
      <c r="F1123">
        <v>297</v>
      </c>
      <c r="G1123">
        <v>12</v>
      </c>
      <c r="H1123">
        <v>269</v>
      </c>
      <c r="I1123">
        <v>222</v>
      </c>
      <c r="J1123">
        <v>247</v>
      </c>
      <c r="K1123">
        <v>198</v>
      </c>
    </row>
    <row r="1124" spans="2:11" x14ac:dyDescent="0.2">
      <c r="B1124" t="s">
        <v>3</v>
      </c>
      <c r="C1124" s="2" t="s">
        <v>249</v>
      </c>
      <c r="D1124" t="s">
        <v>372</v>
      </c>
      <c r="E1124" t="s">
        <v>286</v>
      </c>
      <c r="F1124" t="s">
        <v>121</v>
      </c>
      <c r="G1124" t="s">
        <v>121</v>
      </c>
      <c r="H1124" t="s">
        <v>121</v>
      </c>
      <c r="I1124" t="s">
        <v>121</v>
      </c>
      <c r="J1124" t="s">
        <v>121</v>
      </c>
      <c r="K1124" t="s">
        <v>121</v>
      </c>
    </row>
    <row r="1125" spans="2:11" x14ac:dyDescent="0.2">
      <c r="B1125" t="s">
        <v>3</v>
      </c>
      <c r="C1125" s="2" t="s">
        <v>93</v>
      </c>
      <c r="D1125" t="s">
        <v>94</v>
      </c>
      <c r="E1125" t="s">
        <v>287</v>
      </c>
      <c r="F1125">
        <v>579</v>
      </c>
      <c r="G1125">
        <v>588</v>
      </c>
      <c r="H1125">
        <v>406</v>
      </c>
      <c r="I1125">
        <v>393</v>
      </c>
      <c r="J1125">
        <v>320</v>
      </c>
      <c r="K1125">
        <v>0</v>
      </c>
    </row>
    <row r="1126" spans="2:11" x14ac:dyDescent="0.2">
      <c r="B1126" t="s">
        <v>3</v>
      </c>
      <c r="C1126" s="2" t="s">
        <v>95</v>
      </c>
      <c r="D1126" t="s">
        <v>96</v>
      </c>
      <c r="E1126" t="s">
        <v>287</v>
      </c>
      <c r="F1126">
        <v>760</v>
      </c>
      <c r="G1126">
        <v>815</v>
      </c>
      <c r="H1126">
        <v>839</v>
      </c>
      <c r="I1126">
        <v>882</v>
      </c>
      <c r="J1126">
        <v>696</v>
      </c>
      <c r="K1126">
        <v>653</v>
      </c>
    </row>
    <row r="1127" spans="2:11" x14ac:dyDescent="0.2">
      <c r="B1127" t="s">
        <v>3</v>
      </c>
      <c r="C1127" s="2" t="s">
        <v>97</v>
      </c>
      <c r="D1127" t="s">
        <v>373</v>
      </c>
      <c r="E1127" t="s">
        <v>286</v>
      </c>
      <c r="F1127" t="s">
        <v>121</v>
      </c>
      <c r="G1127" t="s">
        <v>121</v>
      </c>
      <c r="H1127" t="s">
        <v>121</v>
      </c>
      <c r="I1127" t="s">
        <v>121</v>
      </c>
      <c r="J1127" t="s">
        <v>121</v>
      </c>
      <c r="K1127" t="s">
        <v>121</v>
      </c>
    </row>
    <row r="1128" spans="2:11" x14ac:dyDescent="0.2">
      <c r="B1128" t="s">
        <v>3</v>
      </c>
      <c r="C1128" s="2" t="s">
        <v>250</v>
      </c>
      <c r="D1128" t="s">
        <v>360</v>
      </c>
      <c r="E1128" t="s">
        <v>286</v>
      </c>
      <c r="F1128" t="s">
        <v>121</v>
      </c>
      <c r="G1128" t="s">
        <v>121</v>
      </c>
      <c r="H1128" t="s">
        <v>121</v>
      </c>
      <c r="I1128" t="s">
        <v>121</v>
      </c>
      <c r="J1128" t="s">
        <v>121</v>
      </c>
      <c r="K1128" t="s">
        <v>121</v>
      </c>
    </row>
    <row r="1129" spans="2:11" x14ac:dyDescent="0.2">
      <c r="B1129" t="s">
        <v>3</v>
      </c>
      <c r="C1129" s="2" t="s">
        <v>99</v>
      </c>
      <c r="D1129" t="s">
        <v>100</v>
      </c>
      <c r="E1129" t="s">
        <v>287</v>
      </c>
      <c r="F1129">
        <v>1247</v>
      </c>
      <c r="G1129">
        <v>1310</v>
      </c>
      <c r="H1129">
        <v>1336</v>
      </c>
      <c r="I1129">
        <v>1756</v>
      </c>
      <c r="J1129">
        <v>1337</v>
      </c>
      <c r="K1129">
        <v>1408</v>
      </c>
    </row>
    <row r="1130" spans="2:11" x14ac:dyDescent="0.2">
      <c r="B1130" t="s">
        <v>3</v>
      </c>
      <c r="C1130" s="2" t="s">
        <v>101</v>
      </c>
      <c r="D1130" t="s">
        <v>374</v>
      </c>
      <c r="E1130" t="s">
        <v>287</v>
      </c>
      <c r="F1130" t="s">
        <v>121</v>
      </c>
      <c r="G1130" t="s">
        <v>121</v>
      </c>
      <c r="H1130" t="s">
        <v>121</v>
      </c>
      <c r="I1130" t="s">
        <v>121</v>
      </c>
      <c r="J1130" t="s">
        <v>121</v>
      </c>
      <c r="K1130" t="s">
        <v>121</v>
      </c>
    </row>
    <row r="1131" spans="2:11" x14ac:dyDescent="0.2">
      <c r="B1131" t="s">
        <v>3</v>
      </c>
      <c r="C1131" s="2" t="s">
        <v>102</v>
      </c>
      <c r="D1131" t="s">
        <v>414</v>
      </c>
      <c r="E1131" t="s">
        <v>286</v>
      </c>
      <c r="F1131" t="s">
        <v>121</v>
      </c>
      <c r="G1131" t="s">
        <v>121</v>
      </c>
      <c r="H1131" t="s">
        <v>121</v>
      </c>
      <c r="I1131" t="s">
        <v>121</v>
      </c>
      <c r="J1131" t="s">
        <v>121</v>
      </c>
      <c r="K1131" t="s">
        <v>121</v>
      </c>
    </row>
    <row r="1132" spans="2:11" x14ac:dyDescent="0.2">
      <c r="B1132" t="s">
        <v>3</v>
      </c>
      <c r="C1132" s="2" t="s">
        <v>251</v>
      </c>
      <c r="D1132" t="s">
        <v>375</v>
      </c>
      <c r="E1132" t="s">
        <v>287</v>
      </c>
      <c r="F1132" t="s">
        <v>121</v>
      </c>
      <c r="G1132" t="s">
        <v>121</v>
      </c>
      <c r="H1132" t="s">
        <v>121</v>
      </c>
      <c r="I1132" t="s">
        <v>121</v>
      </c>
      <c r="J1132" t="s">
        <v>121</v>
      </c>
      <c r="K1132" t="s">
        <v>121</v>
      </c>
    </row>
    <row r="1133" spans="2:11" x14ac:dyDescent="0.2">
      <c r="B1133" t="s">
        <v>3</v>
      </c>
      <c r="C1133" s="2" t="s">
        <v>103</v>
      </c>
      <c r="D1133" t="s">
        <v>104</v>
      </c>
      <c r="E1133" t="s">
        <v>287</v>
      </c>
      <c r="F1133">
        <v>17</v>
      </c>
      <c r="G1133">
        <v>12</v>
      </c>
      <c r="H1133">
        <v>1</v>
      </c>
      <c r="I1133">
        <v>1</v>
      </c>
      <c r="J1133">
        <v>2</v>
      </c>
      <c r="K1133">
        <v>0</v>
      </c>
    </row>
    <row r="1134" spans="2:11" x14ac:dyDescent="0.2">
      <c r="B1134" t="s">
        <v>3</v>
      </c>
      <c r="C1134" s="2" t="s">
        <v>252</v>
      </c>
      <c r="D1134" t="s">
        <v>361</v>
      </c>
      <c r="E1134" t="s">
        <v>286</v>
      </c>
      <c r="F1134" t="s">
        <v>121</v>
      </c>
      <c r="G1134" t="s">
        <v>121</v>
      </c>
      <c r="H1134" t="s">
        <v>121</v>
      </c>
      <c r="I1134" t="s">
        <v>121</v>
      </c>
      <c r="J1134" t="s">
        <v>121</v>
      </c>
      <c r="K1134" t="s">
        <v>121</v>
      </c>
    </row>
    <row r="1135" spans="2:11" x14ac:dyDescent="0.2">
      <c r="B1135" t="s">
        <v>3</v>
      </c>
      <c r="C1135" s="2" t="s">
        <v>253</v>
      </c>
      <c r="D1135" t="s">
        <v>376</v>
      </c>
      <c r="E1135" t="s">
        <v>286</v>
      </c>
      <c r="F1135" t="s">
        <v>121</v>
      </c>
      <c r="G1135" t="s">
        <v>121</v>
      </c>
      <c r="H1135" t="s">
        <v>121</v>
      </c>
      <c r="I1135" t="s">
        <v>121</v>
      </c>
      <c r="J1135" t="s">
        <v>121</v>
      </c>
      <c r="K1135" t="s">
        <v>121</v>
      </c>
    </row>
    <row r="1136" spans="2:11" x14ac:dyDescent="0.2">
      <c r="B1136" t="s">
        <v>3</v>
      </c>
      <c r="C1136" s="2" t="s">
        <v>105</v>
      </c>
      <c r="D1136" t="s">
        <v>415</v>
      </c>
      <c r="E1136" t="s">
        <v>287</v>
      </c>
      <c r="F1136">
        <v>3273</v>
      </c>
      <c r="G1136">
        <v>3346</v>
      </c>
      <c r="H1136">
        <v>3008</v>
      </c>
      <c r="I1136">
        <v>2596</v>
      </c>
      <c r="J1136">
        <v>2521</v>
      </c>
      <c r="K1136">
        <v>1624</v>
      </c>
    </row>
    <row r="1137" spans="2:11" x14ac:dyDescent="0.2">
      <c r="B1137" t="s">
        <v>3</v>
      </c>
      <c r="C1137" s="2" t="s">
        <v>106</v>
      </c>
      <c r="D1137" t="s">
        <v>107</v>
      </c>
      <c r="E1137" t="s">
        <v>287</v>
      </c>
      <c r="F1137">
        <v>648</v>
      </c>
      <c r="G1137">
        <v>558</v>
      </c>
      <c r="H1137">
        <v>527</v>
      </c>
      <c r="I1137">
        <v>414</v>
      </c>
      <c r="J1137">
        <v>362</v>
      </c>
      <c r="K1137">
        <v>0</v>
      </c>
    </row>
    <row r="1138" spans="2:11" x14ac:dyDescent="0.2">
      <c r="B1138" t="s">
        <v>3</v>
      </c>
      <c r="C1138" s="2" t="s">
        <v>108</v>
      </c>
      <c r="D1138" t="s">
        <v>503</v>
      </c>
      <c r="E1138" t="s">
        <v>287</v>
      </c>
      <c r="F1138">
        <v>175</v>
      </c>
      <c r="G1138">
        <v>169</v>
      </c>
      <c r="H1138">
        <v>126</v>
      </c>
      <c r="I1138">
        <v>135</v>
      </c>
      <c r="J1138">
        <v>0</v>
      </c>
      <c r="K1138">
        <v>0</v>
      </c>
    </row>
    <row r="1139" spans="2:11" x14ac:dyDescent="0.2">
      <c r="B1139" t="s">
        <v>3</v>
      </c>
      <c r="C1139" s="2" t="s">
        <v>263</v>
      </c>
      <c r="D1139" t="s">
        <v>385</v>
      </c>
      <c r="E1139" t="s">
        <v>286</v>
      </c>
      <c r="F1139" t="s">
        <v>121</v>
      </c>
      <c r="G1139" t="s">
        <v>121</v>
      </c>
      <c r="H1139" t="s">
        <v>121</v>
      </c>
      <c r="I1139" t="s">
        <v>121</v>
      </c>
      <c r="J1139" t="s">
        <v>121</v>
      </c>
      <c r="K1139" t="s">
        <v>121</v>
      </c>
    </row>
    <row r="1140" spans="2:11" x14ac:dyDescent="0.2">
      <c r="B1140" t="s">
        <v>3</v>
      </c>
      <c r="C1140" s="2" t="s">
        <v>254</v>
      </c>
      <c r="D1140" t="s">
        <v>255</v>
      </c>
      <c r="E1140" t="s">
        <v>288</v>
      </c>
      <c r="F1140" t="s">
        <v>121</v>
      </c>
      <c r="G1140" t="s">
        <v>121</v>
      </c>
      <c r="H1140" t="s">
        <v>121</v>
      </c>
      <c r="I1140" t="s">
        <v>121</v>
      </c>
      <c r="J1140" t="s">
        <v>121</v>
      </c>
      <c r="K1140" t="s">
        <v>121</v>
      </c>
    </row>
    <row r="1141" spans="2:11" x14ac:dyDescent="0.2">
      <c r="B1141" t="s">
        <v>3</v>
      </c>
      <c r="C1141" s="2" t="s">
        <v>256</v>
      </c>
      <c r="D1141" t="s">
        <v>362</v>
      </c>
      <c r="E1141" t="s">
        <v>286</v>
      </c>
      <c r="F1141" t="s">
        <v>121</v>
      </c>
      <c r="G1141" t="s">
        <v>121</v>
      </c>
      <c r="H1141" t="s">
        <v>121</v>
      </c>
      <c r="I1141" t="s">
        <v>121</v>
      </c>
      <c r="J1141" t="s">
        <v>121</v>
      </c>
      <c r="K1141" t="s">
        <v>121</v>
      </c>
    </row>
    <row r="1142" spans="2:11" x14ac:dyDescent="0.2">
      <c r="B1142" t="s">
        <v>3</v>
      </c>
      <c r="C1142" s="2" t="s">
        <v>257</v>
      </c>
      <c r="D1142" t="s">
        <v>377</v>
      </c>
      <c r="E1142" t="s">
        <v>286</v>
      </c>
      <c r="F1142" t="s">
        <v>121</v>
      </c>
      <c r="G1142" t="s">
        <v>121</v>
      </c>
      <c r="H1142" t="s">
        <v>121</v>
      </c>
      <c r="I1142" t="s">
        <v>121</v>
      </c>
      <c r="J1142" t="s">
        <v>121</v>
      </c>
      <c r="K1142" t="s">
        <v>121</v>
      </c>
    </row>
    <row r="1143" spans="2:11" x14ac:dyDescent="0.2">
      <c r="B1143" t="s">
        <v>3</v>
      </c>
      <c r="C1143" s="2" t="s">
        <v>258</v>
      </c>
      <c r="D1143" t="s">
        <v>363</v>
      </c>
      <c r="E1143" t="s">
        <v>286</v>
      </c>
      <c r="F1143" t="s">
        <v>121</v>
      </c>
      <c r="G1143" t="s">
        <v>121</v>
      </c>
      <c r="H1143" t="s">
        <v>121</v>
      </c>
      <c r="I1143" t="s">
        <v>121</v>
      </c>
      <c r="J1143" t="s">
        <v>121</v>
      </c>
      <c r="K1143" t="s">
        <v>121</v>
      </c>
    </row>
    <row r="1144" spans="2:11" x14ac:dyDescent="0.2">
      <c r="B1144" t="s">
        <v>3</v>
      </c>
      <c r="C1144" s="2" t="s">
        <v>109</v>
      </c>
      <c r="D1144" t="s">
        <v>110</v>
      </c>
      <c r="E1144" t="s">
        <v>288</v>
      </c>
      <c r="F1144" t="s">
        <v>121</v>
      </c>
      <c r="G1144" t="s">
        <v>121</v>
      </c>
      <c r="H1144" t="s">
        <v>121</v>
      </c>
      <c r="I1144" t="s">
        <v>121</v>
      </c>
      <c r="J1144" t="s">
        <v>121</v>
      </c>
      <c r="K1144" t="s">
        <v>121</v>
      </c>
    </row>
    <row r="1145" spans="2:11" x14ac:dyDescent="0.2">
      <c r="B1145" t="s">
        <v>3</v>
      </c>
      <c r="C1145" s="2" t="s">
        <v>472</v>
      </c>
      <c r="D1145" t="s">
        <v>473</v>
      </c>
      <c r="E1145" t="s">
        <v>287</v>
      </c>
      <c r="F1145" t="s">
        <v>121</v>
      </c>
      <c r="G1145" t="s">
        <v>121</v>
      </c>
      <c r="H1145" t="s">
        <v>121</v>
      </c>
      <c r="I1145" t="s">
        <v>121</v>
      </c>
      <c r="J1145" t="s">
        <v>121</v>
      </c>
      <c r="K1145" t="s">
        <v>121</v>
      </c>
    </row>
    <row r="1146" spans="2:11" x14ac:dyDescent="0.2">
      <c r="B1146" t="s">
        <v>3</v>
      </c>
      <c r="C1146" s="2" t="s">
        <v>474</v>
      </c>
      <c r="D1146" t="s">
        <v>475</v>
      </c>
      <c r="E1146" t="s">
        <v>287</v>
      </c>
      <c r="F1146" t="s">
        <v>121</v>
      </c>
      <c r="G1146" t="s">
        <v>121</v>
      </c>
      <c r="H1146" t="s">
        <v>121</v>
      </c>
      <c r="I1146" t="s">
        <v>121</v>
      </c>
      <c r="J1146" t="s">
        <v>121</v>
      </c>
      <c r="K1146" t="s">
        <v>121</v>
      </c>
    </row>
    <row r="1147" spans="2:11" x14ac:dyDescent="0.2">
      <c r="B1147" t="s">
        <v>3</v>
      </c>
      <c r="C1147" s="2" t="s">
        <v>111</v>
      </c>
      <c r="D1147" t="s">
        <v>112</v>
      </c>
      <c r="E1147" t="s">
        <v>287</v>
      </c>
      <c r="F1147">
        <v>516</v>
      </c>
      <c r="G1147">
        <v>434</v>
      </c>
      <c r="H1147">
        <v>488</v>
      </c>
      <c r="I1147">
        <v>430</v>
      </c>
      <c r="J1147">
        <v>455</v>
      </c>
      <c r="K1147">
        <v>412</v>
      </c>
    </row>
    <row r="1148" spans="2:11" x14ac:dyDescent="0.2">
      <c r="B1148" t="s">
        <v>3</v>
      </c>
      <c r="C1148" s="2" t="s">
        <v>113</v>
      </c>
      <c r="D1148" t="s">
        <v>114</v>
      </c>
      <c r="E1148" t="s">
        <v>287</v>
      </c>
      <c r="F1148" t="s">
        <v>121</v>
      </c>
      <c r="G1148" t="s">
        <v>121</v>
      </c>
      <c r="H1148" t="s">
        <v>121</v>
      </c>
      <c r="I1148" t="s">
        <v>121</v>
      </c>
      <c r="J1148" t="s">
        <v>121</v>
      </c>
      <c r="K1148" t="s">
        <v>121</v>
      </c>
    </row>
    <row r="1149" spans="2:11" x14ac:dyDescent="0.2">
      <c r="B1149" t="s">
        <v>3</v>
      </c>
      <c r="C1149" s="2" t="s">
        <v>125</v>
      </c>
      <c r="D1149" t="s">
        <v>123</v>
      </c>
      <c r="E1149" t="s">
        <v>287</v>
      </c>
      <c r="F1149" t="s">
        <v>121</v>
      </c>
      <c r="G1149" t="s">
        <v>121</v>
      </c>
      <c r="H1149" t="s">
        <v>121</v>
      </c>
      <c r="I1149" t="s">
        <v>121</v>
      </c>
      <c r="J1149" t="s">
        <v>121</v>
      </c>
      <c r="K1149" t="s">
        <v>121</v>
      </c>
    </row>
    <row r="1150" spans="2:11" x14ac:dyDescent="0.2">
      <c r="B1150" t="s">
        <v>3</v>
      </c>
      <c r="C1150" s="2" t="s">
        <v>476</v>
      </c>
      <c r="D1150" t="s">
        <v>477</v>
      </c>
      <c r="E1150" t="s">
        <v>287</v>
      </c>
      <c r="F1150" t="s">
        <v>121</v>
      </c>
      <c r="G1150" t="s">
        <v>121</v>
      </c>
      <c r="H1150" t="s">
        <v>121</v>
      </c>
      <c r="I1150" t="s">
        <v>121</v>
      </c>
      <c r="J1150" t="s">
        <v>121</v>
      </c>
      <c r="K1150" t="s">
        <v>121</v>
      </c>
    </row>
    <row r="1151" spans="2:11" x14ac:dyDescent="0.2">
      <c r="B1151" t="s">
        <v>419</v>
      </c>
      <c r="C1151" s="2" t="s">
        <v>98</v>
      </c>
      <c r="D1151" t="s">
        <v>411</v>
      </c>
      <c r="E1151" t="s">
        <v>287</v>
      </c>
      <c r="F1151">
        <v>2657</v>
      </c>
      <c r="G1151">
        <v>2802</v>
      </c>
      <c r="H1151">
        <v>2986</v>
      </c>
      <c r="I1151">
        <v>2871</v>
      </c>
      <c r="J1151">
        <v>2676</v>
      </c>
      <c r="K1151">
        <v>2673</v>
      </c>
    </row>
    <row r="1152" spans="2:11" x14ac:dyDescent="0.2">
      <c r="B1152" t="s">
        <v>419</v>
      </c>
      <c r="C1152" s="2" t="s">
        <v>76</v>
      </c>
      <c r="D1152" t="s">
        <v>410</v>
      </c>
      <c r="E1152" t="s">
        <v>287</v>
      </c>
      <c r="F1152">
        <v>1516</v>
      </c>
      <c r="G1152">
        <v>1358</v>
      </c>
      <c r="H1152">
        <v>1504</v>
      </c>
      <c r="I1152">
        <v>1576</v>
      </c>
      <c r="J1152">
        <v>1500</v>
      </c>
      <c r="K1152">
        <v>1485</v>
      </c>
    </row>
    <row r="1153" spans="2:11" x14ac:dyDescent="0.2">
      <c r="B1153" t="s">
        <v>419</v>
      </c>
      <c r="C1153" s="2" t="s">
        <v>478</v>
      </c>
      <c r="D1153" t="s">
        <v>479</v>
      </c>
      <c r="E1153" t="s">
        <v>121</v>
      </c>
      <c r="F1153" t="s">
        <v>121</v>
      </c>
      <c r="G1153" t="s">
        <v>121</v>
      </c>
      <c r="H1153" t="s">
        <v>121</v>
      </c>
      <c r="I1153" t="s">
        <v>121</v>
      </c>
      <c r="J1153" t="s">
        <v>121</v>
      </c>
      <c r="K1153" t="s">
        <v>121</v>
      </c>
    </row>
    <row r="1154" spans="2:11" x14ac:dyDescent="0.2">
      <c r="B1154" t="s">
        <v>419</v>
      </c>
      <c r="C1154" s="2" t="s">
        <v>480</v>
      </c>
      <c r="D1154" t="s">
        <v>481</v>
      </c>
      <c r="E1154" t="s">
        <v>121</v>
      </c>
      <c r="F1154" t="s">
        <v>121</v>
      </c>
      <c r="G1154" t="s">
        <v>121</v>
      </c>
      <c r="H1154" t="s">
        <v>121</v>
      </c>
      <c r="I1154" t="s">
        <v>121</v>
      </c>
      <c r="J1154" t="s">
        <v>121</v>
      </c>
      <c r="K1154" t="s">
        <v>121</v>
      </c>
    </row>
    <row r="1156" spans="2:11" x14ac:dyDescent="0.2">
      <c r="B1156" t="s">
        <v>482</v>
      </c>
      <c r="C1156" s="2" t="s">
        <v>364</v>
      </c>
      <c r="D1156" t="s">
        <v>365</v>
      </c>
    </row>
    <row r="1158" spans="2:11" x14ac:dyDescent="0.2">
      <c r="B1158" t="s">
        <v>312</v>
      </c>
      <c r="C1158" s="2" t="s">
        <v>8</v>
      </c>
      <c r="D1158" t="s">
        <v>9</v>
      </c>
      <c r="E1158" t="s">
        <v>285</v>
      </c>
      <c r="F1158" t="s">
        <v>126</v>
      </c>
      <c r="G1158" t="s">
        <v>126</v>
      </c>
      <c r="H1158" t="s">
        <v>126</v>
      </c>
      <c r="I1158" t="s">
        <v>126</v>
      </c>
      <c r="J1158" t="s">
        <v>126</v>
      </c>
      <c r="K1158" t="s">
        <v>126</v>
      </c>
    </row>
    <row r="1159" spans="2:11" x14ac:dyDescent="0.2">
      <c r="B1159" t="s">
        <v>314</v>
      </c>
      <c r="C1159" s="2" t="s">
        <v>342</v>
      </c>
      <c r="D1159" t="s">
        <v>343</v>
      </c>
      <c r="E1159" t="s">
        <v>344</v>
      </c>
      <c r="F1159" t="s">
        <v>345</v>
      </c>
      <c r="G1159" t="s">
        <v>345</v>
      </c>
      <c r="H1159" t="s">
        <v>345</v>
      </c>
      <c r="I1159" t="s">
        <v>345</v>
      </c>
      <c r="J1159" t="s">
        <v>345</v>
      </c>
      <c r="K1159" t="s">
        <v>345</v>
      </c>
    </row>
    <row r="1160" spans="2:11" x14ac:dyDescent="0.2">
      <c r="B1160" t="s">
        <v>1</v>
      </c>
      <c r="C1160" s="2" t="s">
        <v>145</v>
      </c>
      <c r="D1160" t="s">
        <v>146</v>
      </c>
      <c r="E1160" t="s">
        <v>286</v>
      </c>
      <c r="F1160">
        <v>27</v>
      </c>
      <c r="G1160">
        <v>1379</v>
      </c>
      <c r="H1160">
        <v>705</v>
      </c>
      <c r="I1160">
        <v>0</v>
      </c>
      <c r="J1160">
        <v>23</v>
      </c>
      <c r="K1160">
        <v>290</v>
      </c>
    </row>
    <row r="1161" spans="2:11" x14ac:dyDescent="0.2">
      <c r="B1161" t="s">
        <v>1</v>
      </c>
      <c r="C1161" s="2" t="s">
        <v>10</v>
      </c>
      <c r="D1161" t="s">
        <v>409</v>
      </c>
      <c r="E1161" t="s">
        <v>287</v>
      </c>
      <c r="F1161">
        <v>304</v>
      </c>
      <c r="G1161">
        <v>1845</v>
      </c>
      <c r="H1161">
        <v>1576</v>
      </c>
      <c r="I1161">
        <v>0</v>
      </c>
      <c r="J1161">
        <v>2065</v>
      </c>
      <c r="K1161">
        <v>3570</v>
      </c>
    </row>
    <row r="1162" spans="2:11" x14ac:dyDescent="0.2">
      <c r="B1162" t="s">
        <v>1</v>
      </c>
      <c r="C1162" s="2" t="s">
        <v>11</v>
      </c>
      <c r="D1162" t="s">
        <v>12</v>
      </c>
      <c r="E1162" t="s">
        <v>286</v>
      </c>
      <c r="F1162">
        <v>227</v>
      </c>
      <c r="G1162">
        <v>614</v>
      </c>
      <c r="H1162">
        <v>607</v>
      </c>
      <c r="I1162">
        <v>0</v>
      </c>
      <c r="J1162">
        <v>374</v>
      </c>
      <c r="K1162">
        <v>374</v>
      </c>
    </row>
    <row r="1163" spans="2:11" x14ac:dyDescent="0.2">
      <c r="B1163" t="s">
        <v>1</v>
      </c>
      <c r="C1163" s="2" t="s">
        <v>147</v>
      </c>
      <c r="D1163" t="s">
        <v>148</v>
      </c>
      <c r="E1163" t="s">
        <v>286</v>
      </c>
      <c r="F1163">
        <v>52</v>
      </c>
      <c r="G1163">
        <v>202</v>
      </c>
      <c r="H1163">
        <v>253</v>
      </c>
      <c r="I1163">
        <v>0</v>
      </c>
      <c r="J1163">
        <v>192</v>
      </c>
      <c r="K1163">
        <v>72</v>
      </c>
    </row>
    <row r="1164" spans="2:11" x14ac:dyDescent="0.2">
      <c r="B1164" t="s">
        <v>1</v>
      </c>
      <c r="C1164" s="2" t="s">
        <v>149</v>
      </c>
      <c r="D1164" t="s">
        <v>150</v>
      </c>
      <c r="E1164" t="s">
        <v>286</v>
      </c>
      <c r="F1164">
        <v>246</v>
      </c>
      <c r="G1164">
        <v>172</v>
      </c>
      <c r="H1164">
        <v>375</v>
      </c>
      <c r="I1164">
        <v>0</v>
      </c>
      <c r="J1164">
        <v>5</v>
      </c>
      <c r="K1164">
        <v>0</v>
      </c>
    </row>
    <row r="1165" spans="2:11" x14ac:dyDescent="0.2">
      <c r="B1165" t="s">
        <v>1</v>
      </c>
      <c r="C1165" s="2" t="s">
        <v>13</v>
      </c>
      <c r="D1165" t="s">
        <v>14</v>
      </c>
      <c r="E1165" t="s">
        <v>287</v>
      </c>
      <c r="F1165">
        <v>923</v>
      </c>
      <c r="G1165">
        <v>816</v>
      </c>
      <c r="H1165">
        <v>667</v>
      </c>
      <c r="I1165">
        <v>0</v>
      </c>
      <c r="J1165">
        <v>500</v>
      </c>
      <c r="K1165">
        <v>675</v>
      </c>
    </row>
    <row r="1166" spans="2:11" x14ac:dyDescent="0.2">
      <c r="B1166" t="s">
        <v>1</v>
      </c>
      <c r="C1166" s="2" t="s">
        <v>151</v>
      </c>
      <c r="D1166" t="s">
        <v>152</v>
      </c>
      <c r="E1166" t="s">
        <v>286</v>
      </c>
      <c r="F1166">
        <v>24</v>
      </c>
      <c r="G1166">
        <v>23</v>
      </c>
      <c r="H1166">
        <v>15</v>
      </c>
      <c r="I1166">
        <v>0</v>
      </c>
      <c r="J1166">
        <v>57</v>
      </c>
      <c r="K1166">
        <v>12</v>
      </c>
    </row>
    <row r="1167" spans="2:11" x14ac:dyDescent="0.2">
      <c r="B1167" t="s">
        <v>1</v>
      </c>
      <c r="C1167" s="2" t="s">
        <v>153</v>
      </c>
      <c r="D1167" t="s">
        <v>154</v>
      </c>
      <c r="E1167" t="s">
        <v>286</v>
      </c>
      <c r="F1167">
        <v>28</v>
      </c>
      <c r="G1167">
        <v>12</v>
      </c>
      <c r="H1167">
        <v>0</v>
      </c>
      <c r="I1167">
        <v>0</v>
      </c>
      <c r="J1167">
        <v>23</v>
      </c>
      <c r="K1167">
        <v>9</v>
      </c>
    </row>
    <row r="1168" spans="2:11" x14ac:dyDescent="0.2">
      <c r="B1168" t="s">
        <v>1</v>
      </c>
      <c r="C1168" s="2" t="s">
        <v>155</v>
      </c>
      <c r="D1168" t="s">
        <v>156</v>
      </c>
      <c r="E1168" t="s">
        <v>286</v>
      </c>
      <c r="F1168">
        <v>52</v>
      </c>
      <c r="G1168">
        <v>90</v>
      </c>
      <c r="H1168">
        <v>113</v>
      </c>
      <c r="I1168">
        <v>0</v>
      </c>
      <c r="J1168">
        <v>70</v>
      </c>
      <c r="K1168">
        <v>73</v>
      </c>
    </row>
    <row r="1169" spans="2:11" x14ac:dyDescent="0.2">
      <c r="B1169" t="s">
        <v>1</v>
      </c>
      <c r="C1169" s="2" t="s">
        <v>15</v>
      </c>
      <c r="D1169" t="s">
        <v>16</v>
      </c>
      <c r="E1169" t="s">
        <v>287</v>
      </c>
      <c r="F1169">
        <v>20</v>
      </c>
      <c r="G1169">
        <v>609</v>
      </c>
      <c r="H1169">
        <v>337</v>
      </c>
      <c r="I1169">
        <v>2</v>
      </c>
      <c r="J1169">
        <v>193</v>
      </c>
      <c r="K1169">
        <v>642</v>
      </c>
    </row>
    <row r="1170" spans="2:11" x14ac:dyDescent="0.2">
      <c r="B1170" t="s">
        <v>1</v>
      </c>
      <c r="C1170" s="2" t="s">
        <v>157</v>
      </c>
      <c r="D1170" t="s">
        <v>158</v>
      </c>
      <c r="E1170" t="s">
        <v>286</v>
      </c>
      <c r="F1170">
        <v>1846</v>
      </c>
      <c r="G1170">
        <v>432</v>
      </c>
      <c r="H1170">
        <v>261</v>
      </c>
      <c r="I1170">
        <v>0</v>
      </c>
      <c r="J1170">
        <v>43</v>
      </c>
      <c r="K1170">
        <v>211</v>
      </c>
    </row>
    <row r="1171" spans="2:11" x14ac:dyDescent="0.2">
      <c r="B1171" t="s">
        <v>1</v>
      </c>
      <c r="C1171" s="2" t="s">
        <v>17</v>
      </c>
      <c r="D1171" t="s">
        <v>18</v>
      </c>
      <c r="E1171" t="s">
        <v>287</v>
      </c>
      <c r="F1171">
        <v>1612</v>
      </c>
      <c r="G1171">
        <v>1317</v>
      </c>
      <c r="H1171">
        <v>841</v>
      </c>
      <c r="I1171">
        <v>0</v>
      </c>
      <c r="J1171">
        <v>276</v>
      </c>
      <c r="K1171">
        <v>480</v>
      </c>
    </row>
    <row r="1172" spans="2:11" x14ac:dyDescent="0.2">
      <c r="B1172" t="s">
        <v>1</v>
      </c>
      <c r="C1172" s="2" t="s">
        <v>159</v>
      </c>
      <c r="D1172" t="s">
        <v>160</v>
      </c>
      <c r="E1172" t="s">
        <v>286</v>
      </c>
      <c r="F1172">
        <v>224</v>
      </c>
      <c r="G1172">
        <v>399</v>
      </c>
      <c r="H1172">
        <v>428</v>
      </c>
      <c r="I1172">
        <v>0</v>
      </c>
      <c r="J1172">
        <v>0</v>
      </c>
      <c r="K1172">
        <v>41</v>
      </c>
    </row>
    <row r="1173" spans="2:11" x14ac:dyDescent="0.2">
      <c r="B1173" t="s">
        <v>1</v>
      </c>
      <c r="C1173" s="2" t="s">
        <v>19</v>
      </c>
      <c r="D1173" t="s">
        <v>20</v>
      </c>
      <c r="E1173" t="s">
        <v>286</v>
      </c>
      <c r="F1173">
        <v>1405</v>
      </c>
      <c r="G1173">
        <v>777</v>
      </c>
      <c r="H1173">
        <v>443</v>
      </c>
      <c r="I1173">
        <v>0</v>
      </c>
      <c r="J1173">
        <v>9</v>
      </c>
      <c r="K1173">
        <v>86</v>
      </c>
    </row>
    <row r="1174" spans="2:11" x14ac:dyDescent="0.2">
      <c r="B1174" t="s">
        <v>1</v>
      </c>
      <c r="C1174" s="2" t="s">
        <v>161</v>
      </c>
      <c r="D1174" t="s">
        <v>162</v>
      </c>
      <c r="E1174" t="s">
        <v>286</v>
      </c>
      <c r="F1174">
        <v>934</v>
      </c>
      <c r="G1174">
        <v>613</v>
      </c>
      <c r="H1174">
        <v>483</v>
      </c>
      <c r="I1174">
        <v>0</v>
      </c>
      <c r="J1174">
        <v>4</v>
      </c>
      <c r="K1174">
        <v>89</v>
      </c>
    </row>
    <row r="1175" spans="2:11" x14ac:dyDescent="0.2">
      <c r="B1175" t="s">
        <v>1</v>
      </c>
      <c r="C1175" s="2" t="s">
        <v>163</v>
      </c>
      <c r="D1175" t="s">
        <v>164</v>
      </c>
      <c r="E1175" t="s">
        <v>286</v>
      </c>
      <c r="F1175">
        <v>102</v>
      </c>
      <c r="G1175">
        <v>65</v>
      </c>
      <c r="H1175">
        <v>60</v>
      </c>
      <c r="I1175">
        <v>0</v>
      </c>
      <c r="J1175">
        <v>14</v>
      </c>
      <c r="K1175">
        <v>6</v>
      </c>
    </row>
    <row r="1176" spans="2:11" x14ac:dyDescent="0.2">
      <c r="B1176" t="s">
        <v>1</v>
      </c>
      <c r="C1176" s="2" t="s">
        <v>165</v>
      </c>
      <c r="D1176" t="s">
        <v>166</v>
      </c>
      <c r="E1176" t="s">
        <v>286</v>
      </c>
      <c r="F1176">
        <v>682</v>
      </c>
      <c r="G1176">
        <v>519</v>
      </c>
      <c r="H1176">
        <v>475</v>
      </c>
      <c r="I1176">
        <v>0</v>
      </c>
      <c r="J1176">
        <v>15</v>
      </c>
      <c r="K1176">
        <v>109</v>
      </c>
    </row>
    <row r="1177" spans="2:11" x14ac:dyDescent="0.2">
      <c r="B1177" t="s">
        <v>1</v>
      </c>
      <c r="C1177" s="2" t="s">
        <v>21</v>
      </c>
      <c r="D1177" t="s">
        <v>22</v>
      </c>
      <c r="E1177" t="s">
        <v>287</v>
      </c>
      <c r="F1177">
        <v>66</v>
      </c>
      <c r="G1177">
        <v>122</v>
      </c>
      <c r="H1177">
        <v>224</v>
      </c>
      <c r="I1177">
        <v>0</v>
      </c>
      <c r="J1177">
        <v>87</v>
      </c>
      <c r="K1177">
        <v>56</v>
      </c>
    </row>
    <row r="1178" spans="2:11" x14ac:dyDescent="0.2">
      <c r="B1178" t="s">
        <v>1</v>
      </c>
      <c r="C1178" s="2" t="s">
        <v>23</v>
      </c>
      <c r="D1178" t="s">
        <v>24</v>
      </c>
      <c r="E1178" t="s">
        <v>286</v>
      </c>
      <c r="F1178">
        <v>1412</v>
      </c>
      <c r="G1178">
        <v>723</v>
      </c>
      <c r="H1178">
        <v>429</v>
      </c>
      <c r="I1178">
        <v>0</v>
      </c>
      <c r="J1178">
        <v>114</v>
      </c>
      <c r="K1178">
        <v>216</v>
      </c>
    </row>
    <row r="1179" spans="2:11" x14ac:dyDescent="0.2">
      <c r="B1179" t="s">
        <v>1</v>
      </c>
      <c r="C1179" s="2" t="s">
        <v>167</v>
      </c>
      <c r="D1179" t="s">
        <v>168</v>
      </c>
      <c r="E1179" t="s">
        <v>286</v>
      </c>
      <c r="F1179">
        <v>497</v>
      </c>
      <c r="G1179">
        <v>352</v>
      </c>
      <c r="H1179">
        <v>108</v>
      </c>
      <c r="I1179">
        <v>0</v>
      </c>
      <c r="J1179">
        <v>154</v>
      </c>
      <c r="K1179">
        <v>29</v>
      </c>
    </row>
    <row r="1180" spans="2:11" x14ac:dyDescent="0.2">
      <c r="B1180" t="s">
        <v>1</v>
      </c>
      <c r="C1180" s="2" t="s">
        <v>169</v>
      </c>
      <c r="D1180" t="s">
        <v>170</v>
      </c>
      <c r="E1180" t="s">
        <v>286</v>
      </c>
      <c r="F1180">
        <v>77</v>
      </c>
      <c r="G1180">
        <v>249</v>
      </c>
      <c r="H1180">
        <v>90</v>
      </c>
      <c r="I1180">
        <v>0</v>
      </c>
      <c r="J1180">
        <v>165</v>
      </c>
      <c r="K1180">
        <v>180</v>
      </c>
    </row>
    <row r="1181" spans="2:11" x14ac:dyDescent="0.2">
      <c r="B1181" t="s">
        <v>1</v>
      </c>
      <c r="C1181" s="2" t="s">
        <v>25</v>
      </c>
      <c r="D1181" t="s">
        <v>378</v>
      </c>
      <c r="E1181" t="s">
        <v>287</v>
      </c>
      <c r="F1181">
        <v>845</v>
      </c>
      <c r="G1181">
        <v>1706</v>
      </c>
      <c r="H1181">
        <v>1880</v>
      </c>
      <c r="I1181">
        <v>0</v>
      </c>
      <c r="J1181">
        <v>2</v>
      </c>
      <c r="K1181">
        <v>105</v>
      </c>
    </row>
    <row r="1182" spans="2:11" x14ac:dyDescent="0.2">
      <c r="B1182" t="s">
        <v>1</v>
      </c>
      <c r="C1182" s="2" t="s">
        <v>26</v>
      </c>
      <c r="D1182" t="s">
        <v>27</v>
      </c>
      <c r="E1182" t="s">
        <v>287</v>
      </c>
      <c r="F1182">
        <v>126</v>
      </c>
      <c r="G1182">
        <v>555</v>
      </c>
      <c r="H1182">
        <v>761</v>
      </c>
      <c r="I1182">
        <v>0</v>
      </c>
      <c r="J1182">
        <v>373</v>
      </c>
      <c r="K1182">
        <v>1103</v>
      </c>
    </row>
    <row r="1183" spans="2:11" x14ac:dyDescent="0.2">
      <c r="B1183" t="s">
        <v>1</v>
      </c>
      <c r="C1183" s="2" t="s">
        <v>171</v>
      </c>
      <c r="D1183" t="s">
        <v>172</v>
      </c>
      <c r="E1183" t="s">
        <v>286</v>
      </c>
      <c r="F1183">
        <v>94</v>
      </c>
      <c r="G1183">
        <v>79</v>
      </c>
      <c r="H1183">
        <v>69</v>
      </c>
      <c r="I1183">
        <v>0</v>
      </c>
      <c r="J1183">
        <v>47</v>
      </c>
      <c r="K1183">
        <v>49</v>
      </c>
    </row>
    <row r="1184" spans="2:11" x14ac:dyDescent="0.2">
      <c r="B1184" t="s">
        <v>1</v>
      </c>
      <c r="C1184" s="2" t="s">
        <v>173</v>
      </c>
      <c r="D1184" t="s">
        <v>174</v>
      </c>
      <c r="E1184" t="s">
        <v>286</v>
      </c>
      <c r="F1184">
        <v>10</v>
      </c>
      <c r="G1184">
        <v>94</v>
      </c>
      <c r="H1184">
        <v>16</v>
      </c>
      <c r="I1184">
        <v>0</v>
      </c>
      <c r="J1184">
        <v>5</v>
      </c>
      <c r="K1184">
        <v>36</v>
      </c>
    </row>
    <row r="1185" spans="2:11" x14ac:dyDescent="0.2">
      <c r="B1185" t="s">
        <v>1</v>
      </c>
      <c r="C1185" s="2" t="s">
        <v>175</v>
      </c>
      <c r="D1185" t="s">
        <v>176</v>
      </c>
      <c r="E1185" t="s">
        <v>286</v>
      </c>
      <c r="F1185">
        <v>167</v>
      </c>
      <c r="G1185">
        <v>29</v>
      </c>
      <c r="H1185">
        <v>49</v>
      </c>
      <c r="I1185">
        <v>0</v>
      </c>
      <c r="J1185">
        <v>13</v>
      </c>
      <c r="K1185">
        <v>3</v>
      </c>
    </row>
    <row r="1186" spans="2:11" x14ac:dyDescent="0.2">
      <c r="B1186" t="s">
        <v>1</v>
      </c>
      <c r="C1186" s="2" t="s">
        <v>28</v>
      </c>
      <c r="D1186" t="s">
        <v>29</v>
      </c>
      <c r="E1186" t="s">
        <v>286</v>
      </c>
      <c r="F1186">
        <v>387</v>
      </c>
      <c r="G1186">
        <v>474</v>
      </c>
      <c r="H1186">
        <v>119</v>
      </c>
      <c r="I1186">
        <v>0</v>
      </c>
      <c r="J1186">
        <v>121</v>
      </c>
      <c r="K1186">
        <v>141</v>
      </c>
    </row>
    <row r="1187" spans="2:11" x14ac:dyDescent="0.2">
      <c r="B1187" t="s">
        <v>1</v>
      </c>
      <c r="C1187" s="2" t="s">
        <v>30</v>
      </c>
      <c r="D1187" t="s">
        <v>379</v>
      </c>
      <c r="E1187" t="s">
        <v>287</v>
      </c>
      <c r="F1187">
        <v>424</v>
      </c>
      <c r="G1187">
        <v>399</v>
      </c>
      <c r="H1187">
        <v>858</v>
      </c>
      <c r="I1187">
        <v>0</v>
      </c>
      <c r="J1187">
        <v>61</v>
      </c>
      <c r="K1187">
        <v>434</v>
      </c>
    </row>
    <row r="1188" spans="2:11" x14ac:dyDescent="0.2">
      <c r="B1188" t="s">
        <v>1</v>
      </c>
      <c r="C1188" s="2" t="s">
        <v>177</v>
      </c>
      <c r="D1188" t="s">
        <v>178</v>
      </c>
      <c r="E1188" t="s">
        <v>286</v>
      </c>
      <c r="F1188">
        <v>280</v>
      </c>
      <c r="G1188">
        <v>201</v>
      </c>
      <c r="H1188">
        <v>137</v>
      </c>
      <c r="I1188">
        <v>0</v>
      </c>
      <c r="J1188">
        <v>141</v>
      </c>
      <c r="K1188">
        <v>0</v>
      </c>
    </row>
    <row r="1189" spans="2:11" x14ac:dyDescent="0.2">
      <c r="B1189" t="s">
        <v>1</v>
      </c>
      <c r="C1189" s="2" t="s">
        <v>179</v>
      </c>
      <c r="D1189" t="s">
        <v>180</v>
      </c>
      <c r="E1189" t="s">
        <v>286</v>
      </c>
      <c r="F1189">
        <v>97</v>
      </c>
      <c r="G1189">
        <v>99</v>
      </c>
      <c r="H1189">
        <v>42</v>
      </c>
      <c r="I1189">
        <v>0</v>
      </c>
      <c r="J1189">
        <v>65</v>
      </c>
      <c r="K1189">
        <v>52</v>
      </c>
    </row>
    <row r="1190" spans="2:11" x14ac:dyDescent="0.2">
      <c r="B1190" t="s">
        <v>1</v>
      </c>
      <c r="C1190" s="2" t="s">
        <v>181</v>
      </c>
      <c r="D1190" t="s">
        <v>182</v>
      </c>
      <c r="E1190" t="s">
        <v>286</v>
      </c>
      <c r="F1190">
        <v>35</v>
      </c>
      <c r="G1190">
        <v>67</v>
      </c>
      <c r="H1190">
        <v>81</v>
      </c>
      <c r="I1190">
        <v>4</v>
      </c>
      <c r="J1190">
        <v>13</v>
      </c>
      <c r="K1190">
        <v>11</v>
      </c>
    </row>
    <row r="1191" spans="2:11" x14ac:dyDescent="0.2">
      <c r="B1191" t="s">
        <v>1</v>
      </c>
      <c r="C1191" s="2" t="s">
        <v>183</v>
      </c>
      <c r="D1191" t="s">
        <v>184</v>
      </c>
      <c r="E1191" t="s">
        <v>286</v>
      </c>
      <c r="F1191">
        <v>61</v>
      </c>
      <c r="G1191">
        <v>207</v>
      </c>
      <c r="H1191">
        <v>200</v>
      </c>
      <c r="I1191">
        <v>0</v>
      </c>
      <c r="J1191">
        <v>34</v>
      </c>
      <c r="K1191">
        <v>16</v>
      </c>
    </row>
    <row r="1192" spans="2:11" x14ac:dyDescent="0.2">
      <c r="B1192" t="s">
        <v>1</v>
      </c>
      <c r="C1192" s="2" t="s">
        <v>185</v>
      </c>
      <c r="D1192" t="s">
        <v>186</v>
      </c>
      <c r="E1192" t="s">
        <v>286</v>
      </c>
      <c r="F1192">
        <v>145</v>
      </c>
      <c r="G1192">
        <v>104</v>
      </c>
      <c r="H1192">
        <v>65</v>
      </c>
      <c r="I1192">
        <v>0</v>
      </c>
      <c r="J1192">
        <v>8</v>
      </c>
      <c r="K1192">
        <v>20</v>
      </c>
    </row>
    <row r="1193" spans="2:11" x14ac:dyDescent="0.2">
      <c r="B1193" t="s">
        <v>1</v>
      </c>
      <c r="C1193" s="2" t="s">
        <v>187</v>
      </c>
      <c r="D1193" t="s">
        <v>188</v>
      </c>
      <c r="E1193" t="s">
        <v>286</v>
      </c>
      <c r="F1193">
        <v>14</v>
      </c>
      <c r="G1193">
        <v>103</v>
      </c>
      <c r="H1193">
        <v>53</v>
      </c>
      <c r="I1193">
        <v>0</v>
      </c>
      <c r="J1193">
        <v>1</v>
      </c>
      <c r="K1193">
        <v>49</v>
      </c>
    </row>
    <row r="1194" spans="2:11" x14ac:dyDescent="0.2">
      <c r="B1194" t="s">
        <v>1</v>
      </c>
      <c r="C1194" s="2" t="s">
        <v>31</v>
      </c>
      <c r="D1194" t="s">
        <v>380</v>
      </c>
      <c r="E1194" t="s">
        <v>287</v>
      </c>
      <c r="F1194">
        <v>4132</v>
      </c>
      <c r="G1194">
        <v>2441</v>
      </c>
      <c r="H1194">
        <v>2787</v>
      </c>
      <c r="I1194">
        <v>0</v>
      </c>
      <c r="J1194">
        <v>231</v>
      </c>
      <c r="K1194">
        <v>864</v>
      </c>
    </row>
    <row r="1195" spans="2:11" x14ac:dyDescent="0.2">
      <c r="B1195" t="s">
        <v>1</v>
      </c>
      <c r="C1195" s="2" t="s">
        <v>189</v>
      </c>
      <c r="D1195" t="s">
        <v>190</v>
      </c>
      <c r="E1195" t="s">
        <v>286</v>
      </c>
      <c r="F1195">
        <v>832</v>
      </c>
      <c r="G1195">
        <v>482</v>
      </c>
      <c r="H1195">
        <v>212</v>
      </c>
      <c r="I1195">
        <v>0</v>
      </c>
      <c r="J1195">
        <v>103</v>
      </c>
      <c r="K1195">
        <v>0</v>
      </c>
    </row>
    <row r="1196" spans="2:11" x14ac:dyDescent="0.2">
      <c r="B1196" t="s">
        <v>1</v>
      </c>
      <c r="C1196" s="2" t="s">
        <v>191</v>
      </c>
      <c r="D1196" t="s">
        <v>192</v>
      </c>
      <c r="E1196" t="s">
        <v>286</v>
      </c>
      <c r="F1196">
        <v>95</v>
      </c>
      <c r="G1196">
        <v>159</v>
      </c>
      <c r="H1196">
        <v>163</v>
      </c>
      <c r="I1196">
        <v>0</v>
      </c>
      <c r="J1196">
        <v>2</v>
      </c>
      <c r="K1196">
        <v>0</v>
      </c>
    </row>
    <row r="1197" spans="2:11" x14ac:dyDescent="0.2">
      <c r="B1197" t="s">
        <v>1</v>
      </c>
      <c r="C1197" s="2" t="s">
        <v>32</v>
      </c>
      <c r="D1197" t="s">
        <v>33</v>
      </c>
      <c r="E1197" t="s">
        <v>286</v>
      </c>
      <c r="F1197">
        <v>224</v>
      </c>
      <c r="G1197">
        <v>431</v>
      </c>
      <c r="H1197">
        <v>321</v>
      </c>
      <c r="I1197">
        <v>0</v>
      </c>
      <c r="J1197">
        <v>36</v>
      </c>
      <c r="K1197">
        <v>96</v>
      </c>
    </row>
    <row r="1198" spans="2:11" x14ac:dyDescent="0.2">
      <c r="B1198" t="s">
        <v>1</v>
      </c>
      <c r="C1198" s="2" t="s">
        <v>193</v>
      </c>
      <c r="D1198" t="s">
        <v>194</v>
      </c>
      <c r="E1198" t="s">
        <v>286</v>
      </c>
      <c r="F1198">
        <v>38</v>
      </c>
      <c r="G1198">
        <v>132</v>
      </c>
      <c r="H1198">
        <v>128</v>
      </c>
      <c r="I1198">
        <v>0</v>
      </c>
      <c r="J1198">
        <v>31</v>
      </c>
      <c r="K1198">
        <v>1</v>
      </c>
    </row>
    <row r="1199" spans="2:11" x14ac:dyDescent="0.2">
      <c r="B1199" t="s">
        <v>1</v>
      </c>
      <c r="C1199" s="2" t="s">
        <v>195</v>
      </c>
      <c r="D1199" t="s">
        <v>196</v>
      </c>
      <c r="E1199" t="s">
        <v>286</v>
      </c>
      <c r="F1199">
        <v>2</v>
      </c>
      <c r="G1199">
        <v>64</v>
      </c>
      <c r="H1199">
        <v>144</v>
      </c>
      <c r="I1199">
        <v>0</v>
      </c>
      <c r="J1199">
        <v>0</v>
      </c>
      <c r="K1199">
        <v>4</v>
      </c>
    </row>
    <row r="1200" spans="2:11" x14ac:dyDescent="0.2">
      <c r="B1200" t="s">
        <v>1</v>
      </c>
      <c r="C1200" s="2" t="s">
        <v>34</v>
      </c>
      <c r="D1200" t="s">
        <v>35</v>
      </c>
      <c r="E1200" t="s">
        <v>286</v>
      </c>
      <c r="F1200">
        <v>94</v>
      </c>
      <c r="G1200">
        <v>319</v>
      </c>
      <c r="H1200">
        <v>295</v>
      </c>
      <c r="I1200">
        <v>0</v>
      </c>
      <c r="J1200">
        <v>23</v>
      </c>
      <c r="K1200">
        <v>132</v>
      </c>
    </row>
    <row r="1201" spans="2:11" x14ac:dyDescent="0.2">
      <c r="B1201" t="s">
        <v>1</v>
      </c>
      <c r="C1201" s="2" t="s">
        <v>197</v>
      </c>
      <c r="D1201" t="s">
        <v>198</v>
      </c>
      <c r="E1201" t="s">
        <v>286</v>
      </c>
      <c r="F1201">
        <v>14</v>
      </c>
      <c r="G1201">
        <v>19</v>
      </c>
      <c r="H1201">
        <v>46</v>
      </c>
      <c r="I1201">
        <v>0</v>
      </c>
      <c r="J1201">
        <v>6</v>
      </c>
      <c r="K1201">
        <v>5</v>
      </c>
    </row>
    <row r="1202" spans="2:11" x14ac:dyDescent="0.2">
      <c r="B1202" t="s">
        <v>1</v>
      </c>
      <c r="C1202" s="2" t="s">
        <v>36</v>
      </c>
      <c r="D1202" t="s">
        <v>37</v>
      </c>
      <c r="E1202" t="s">
        <v>287</v>
      </c>
      <c r="F1202">
        <v>555</v>
      </c>
      <c r="G1202">
        <v>2432</v>
      </c>
      <c r="H1202">
        <v>635</v>
      </c>
      <c r="I1202">
        <v>0</v>
      </c>
      <c r="J1202">
        <v>56</v>
      </c>
      <c r="K1202">
        <v>799</v>
      </c>
    </row>
    <row r="1203" spans="2:11" x14ac:dyDescent="0.2">
      <c r="B1203" t="s">
        <v>1</v>
      </c>
      <c r="C1203" s="2" t="s">
        <v>199</v>
      </c>
      <c r="D1203" t="s">
        <v>200</v>
      </c>
      <c r="E1203" t="s">
        <v>286</v>
      </c>
      <c r="F1203">
        <v>1108</v>
      </c>
      <c r="G1203">
        <v>282</v>
      </c>
      <c r="H1203">
        <v>641</v>
      </c>
      <c r="I1203">
        <v>0</v>
      </c>
      <c r="J1203">
        <v>735</v>
      </c>
      <c r="K1203">
        <v>500</v>
      </c>
    </row>
    <row r="1204" spans="2:11" x14ac:dyDescent="0.2">
      <c r="B1204" t="s">
        <v>1</v>
      </c>
      <c r="C1204" s="2" t="s">
        <v>38</v>
      </c>
      <c r="D1204" t="s">
        <v>39</v>
      </c>
      <c r="E1204" t="s">
        <v>287</v>
      </c>
      <c r="F1204">
        <v>183</v>
      </c>
      <c r="G1204">
        <v>680</v>
      </c>
      <c r="H1204">
        <v>662</v>
      </c>
      <c r="I1204">
        <v>0</v>
      </c>
      <c r="J1204">
        <v>163</v>
      </c>
      <c r="K1204">
        <v>480</v>
      </c>
    </row>
    <row r="1205" spans="2:11" x14ac:dyDescent="0.2">
      <c r="B1205" t="s">
        <v>1</v>
      </c>
      <c r="C1205" s="2" t="s">
        <v>201</v>
      </c>
      <c r="D1205" t="s">
        <v>202</v>
      </c>
      <c r="E1205" t="s">
        <v>286</v>
      </c>
      <c r="F1205">
        <v>264</v>
      </c>
      <c r="G1205">
        <v>256</v>
      </c>
      <c r="H1205">
        <v>180</v>
      </c>
      <c r="I1205">
        <v>0</v>
      </c>
      <c r="J1205">
        <v>372</v>
      </c>
      <c r="K1205">
        <v>64</v>
      </c>
    </row>
    <row r="1206" spans="2:11" x14ac:dyDescent="0.2">
      <c r="B1206" t="s">
        <v>1</v>
      </c>
      <c r="C1206" s="2" t="s">
        <v>203</v>
      </c>
      <c r="D1206" t="s">
        <v>204</v>
      </c>
      <c r="E1206" t="s">
        <v>286</v>
      </c>
      <c r="F1206">
        <v>254</v>
      </c>
      <c r="G1206">
        <v>241</v>
      </c>
      <c r="H1206">
        <v>138</v>
      </c>
      <c r="I1206">
        <v>0</v>
      </c>
      <c r="J1206">
        <v>123</v>
      </c>
      <c r="K1206">
        <v>200</v>
      </c>
    </row>
    <row r="1207" spans="2:11" x14ac:dyDescent="0.2">
      <c r="B1207" t="s">
        <v>1</v>
      </c>
      <c r="C1207" s="2" t="s">
        <v>205</v>
      </c>
      <c r="D1207" t="s">
        <v>206</v>
      </c>
      <c r="E1207" t="s">
        <v>286</v>
      </c>
      <c r="F1207">
        <v>22</v>
      </c>
      <c r="G1207">
        <v>76</v>
      </c>
      <c r="H1207">
        <v>33</v>
      </c>
      <c r="I1207">
        <v>0</v>
      </c>
      <c r="J1207">
        <v>0</v>
      </c>
      <c r="K1207">
        <v>77</v>
      </c>
    </row>
    <row r="1208" spans="2:11" x14ac:dyDescent="0.2">
      <c r="B1208" t="s">
        <v>1</v>
      </c>
      <c r="C1208" s="2" t="s">
        <v>207</v>
      </c>
      <c r="D1208" t="s">
        <v>208</v>
      </c>
      <c r="E1208" t="s">
        <v>286</v>
      </c>
      <c r="F1208">
        <v>145</v>
      </c>
      <c r="G1208">
        <v>68</v>
      </c>
      <c r="H1208">
        <v>58</v>
      </c>
      <c r="I1208">
        <v>881</v>
      </c>
      <c r="J1208">
        <v>129</v>
      </c>
      <c r="K1208">
        <v>78</v>
      </c>
    </row>
    <row r="1209" spans="2:11" x14ac:dyDescent="0.2">
      <c r="B1209" t="s">
        <v>1</v>
      </c>
      <c r="C1209" s="2" t="s">
        <v>266</v>
      </c>
      <c r="D1209" t="s">
        <v>267</v>
      </c>
      <c r="E1209" t="s">
        <v>288</v>
      </c>
      <c r="F1209" t="s">
        <v>121</v>
      </c>
      <c r="G1209" t="s">
        <v>121</v>
      </c>
      <c r="H1209" t="s">
        <v>121</v>
      </c>
      <c r="I1209" t="s">
        <v>121</v>
      </c>
      <c r="J1209" t="s">
        <v>121</v>
      </c>
      <c r="K1209" t="s">
        <v>121</v>
      </c>
    </row>
    <row r="1210" spans="2:11" x14ac:dyDescent="0.2">
      <c r="B1210" t="s">
        <v>1</v>
      </c>
      <c r="C1210" s="2" t="s">
        <v>264</v>
      </c>
      <c r="D1210" t="s">
        <v>265</v>
      </c>
      <c r="E1210" t="s">
        <v>286</v>
      </c>
      <c r="F1210">
        <v>529</v>
      </c>
      <c r="G1210">
        <v>267</v>
      </c>
      <c r="H1210">
        <v>208</v>
      </c>
      <c r="I1210">
        <v>0</v>
      </c>
      <c r="J1210">
        <v>160</v>
      </c>
      <c r="K1210">
        <v>74</v>
      </c>
    </row>
    <row r="1211" spans="2:11" x14ac:dyDescent="0.2">
      <c r="B1211" t="s">
        <v>1</v>
      </c>
      <c r="C1211" s="2" t="s">
        <v>209</v>
      </c>
      <c r="D1211" t="s">
        <v>210</v>
      </c>
      <c r="E1211" t="s">
        <v>286</v>
      </c>
      <c r="F1211">
        <v>9</v>
      </c>
      <c r="G1211">
        <v>50</v>
      </c>
      <c r="H1211">
        <v>21</v>
      </c>
      <c r="I1211">
        <v>0</v>
      </c>
      <c r="J1211">
        <v>128</v>
      </c>
      <c r="K1211">
        <v>47</v>
      </c>
    </row>
    <row r="1212" spans="2:11" x14ac:dyDescent="0.2">
      <c r="B1212" t="s">
        <v>1</v>
      </c>
      <c r="C1212" s="2" t="s">
        <v>211</v>
      </c>
      <c r="D1212" t="s">
        <v>212</v>
      </c>
      <c r="E1212" t="s">
        <v>286</v>
      </c>
      <c r="F1212">
        <v>191</v>
      </c>
      <c r="G1212">
        <v>133</v>
      </c>
      <c r="H1212">
        <v>136</v>
      </c>
      <c r="I1212">
        <v>0</v>
      </c>
      <c r="J1212">
        <v>44</v>
      </c>
      <c r="K1212">
        <v>43</v>
      </c>
    </row>
    <row r="1213" spans="2:11" x14ac:dyDescent="0.2">
      <c r="B1213" t="s">
        <v>1</v>
      </c>
      <c r="C1213" s="2" t="s">
        <v>213</v>
      </c>
      <c r="D1213" t="s">
        <v>371</v>
      </c>
      <c r="E1213" t="s">
        <v>286</v>
      </c>
      <c r="F1213">
        <v>348</v>
      </c>
      <c r="G1213">
        <v>49</v>
      </c>
      <c r="H1213">
        <v>145</v>
      </c>
      <c r="I1213">
        <v>0</v>
      </c>
      <c r="J1213">
        <v>24</v>
      </c>
      <c r="K1213">
        <v>32</v>
      </c>
    </row>
    <row r="1214" spans="2:11" x14ac:dyDescent="0.2">
      <c r="B1214" t="s">
        <v>1</v>
      </c>
      <c r="C1214" s="2" t="s">
        <v>214</v>
      </c>
      <c r="D1214" t="s">
        <v>215</v>
      </c>
      <c r="E1214" t="s">
        <v>286</v>
      </c>
      <c r="F1214">
        <v>0</v>
      </c>
      <c r="G1214" t="s">
        <v>121</v>
      </c>
      <c r="H1214" t="s">
        <v>121</v>
      </c>
      <c r="I1214" t="s">
        <v>121</v>
      </c>
      <c r="J1214" t="s">
        <v>121</v>
      </c>
      <c r="K1214" t="s">
        <v>121</v>
      </c>
    </row>
    <row r="1215" spans="2:11" x14ac:dyDescent="0.2">
      <c r="B1215" t="s">
        <v>1</v>
      </c>
      <c r="C1215" s="2" t="s">
        <v>216</v>
      </c>
      <c r="D1215" t="s">
        <v>338</v>
      </c>
      <c r="E1215" t="s">
        <v>286</v>
      </c>
      <c r="F1215">
        <v>83</v>
      </c>
      <c r="G1215">
        <v>103</v>
      </c>
      <c r="H1215">
        <v>150</v>
      </c>
      <c r="I1215">
        <v>0</v>
      </c>
      <c r="J1215">
        <v>4</v>
      </c>
      <c r="K1215">
        <v>26</v>
      </c>
    </row>
    <row r="1216" spans="2:11" x14ac:dyDescent="0.2">
      <c r="B1216" t="s">
        <v>1</v>
      </c>
      <c r="C1216" s="2" t="s">
        <v>217</v>
      </c>
      <c r="D1216" t="s">
        <v>339</v>
      </c>
      <c r="E1216" t="s">
        <v>286</v>
      </c>
      <c r="F1216">
        <v>388</v>
      </c>
      <c r="G1216">
        <v>367</v>
      </c>
      <c r="H1216">
        <v>207</v>
      </c>
      <c r="I1216">
        <v>0</v>
      </c>
      <c r="J1216">
        <v>27</v>
      </c>
      <c r="K1216">
        <v>110</v>
      </c>
    </row>
    <row r="1217" spans="2:11" x14ac:dyDescent="0.2">
      <c r="B1217" t="s">
        <v>1</v>
      </c>
      <c r="C1217" s="2" t="s">
        <v>218</v>
      </c>
      <c r="D1217" t="s">
        <v>340</v>
      </c>
      <c r="E1217" t="s">
        <v>288</v>
      </c>
      <c r="F1217" t="s">
        <v>121</v>
      </c>
      <c r="G1217" t="s">
        <v>121</v>
      </c>
      <c r="H1217" t="s">
        <v>121</v>
      </c>
      <c r="I1217" t="s">
        <v>121</v>
      </c>
      <c r="J1217" t="s">
        <v>121</v>
      </c>
      <c r="K1217" t="s">
        <v>121</v>
      </c>
    </row>
    <row r="1218" spans="2:11" x14ac:dyDescent="0.2">
      <c r="B1218" t="s">
        <v>1</v>
      </c>
      <c r="C1218" s="2" t="s">
        <v>219</v>
      </c>
      <c r="D1218" t="s">
        <v>220</v>
      </c>
      <c r="E1218" t="s">
        <v>286</v>
      </c>
      <c r="F1218">
        <v>64</v>
      </c>
      <c r="G1218">
        <v>136</v>
      </c>
      <c r="H1218">
        <v>156</v>
      </c>
      <c r="I1218">
        <v>0</v>
      </c>
      <c r="J1218">
        <v>0</v>
      </c>
      <c r="K1218">
        <v>73</v>
      </c>
    </row>
    <row r="1219" spans="2:11" x14ac:dyDescent="0.2">
      <c r="B1219" t="s">
        <v>1</v>
      </c>
      <c r="C1219" s="2" t="s">
        <v>268</v>
      </c>
      <c r="D1219" t="s">
        <v>269</v>
      </c>
      <c r="E1219" t="s">
        <v>288</v>
      </c>
      <c r="F1219" t="s">
        <v>121</v>
      </c>
      <c r="G1219" t="s">
        <v>121</v>
      </c>
      <c r="H1219" t="s">
        <v>121</v>
      </c>
      <c r="I1219" t="s">
        <v>121</v>
      </c>
      <c r="J1219" t="s">
        <v>121</v>
      </c>
      <c r="K1219" t="s">
        <v>121</v>
      </c>
    </row>
    <row r="1220" spans="2:11" x14ac:dyDescent="0.2">
      <c r="B1220" t="s">
        <v>1</v>
      </c>
      <c r="C1220" s="2" t="s">
        <v>221</v>
      </c>
      <c r="D1220" t="s">
        <v>222</v>
      </c>
      <c r="E1220" t="s">
        <v>286</v>
      </c>
      <c r="F1220">
        <v>0</v>
      </c>
      <c r="G1220">
        <v>70</v>
      </c>
      <c r="H1220">
        <v>119</v>
      </c>
      <c r="I1220">
        <v>0</v>
      </c>
      <c r="J1220">
        <v>0</v>
      </c>
      <c r="K1220">
        <v>90</v>
      </c>
    </row>
    <row r="1221" spans="2:11" x14ac:dyDescent="0.2">
      <c r="B1221" t="s">
        <v>1</v>
      </c>
      <c r="C1221" s="2" t="s">
        <v>223</v>
      </c>
      <c r="D1221" t="s">
        <v>224</v>
      </c>
      <c r="E1221" t="s">
        <v>286</v>
      </c>
      <c r="F1221" t="s">
        <v>121</v>
      </c>
      <c r="G1221" t="s">
        <v>121</v>
      </c>
      <c r="H1221" t="s">
        <v>121</v>
      </c>
      <c r="I1221" t="s">
        <v>121</v>
      </c>
      <c r="J1221" t="s">
        <v>121</v>
      </c>
      <c r="K1221" t="s">
        <v>121</v>
      </c>
    </row>
    <row r="1222" spans="2:11" x14ac:dyDescent="0.2">
      <c r="B1222" t="s">
        <v>1</v>
      </c>
      <c r="C1222" s="2" t="s">
        <v>225</v>
      </c>
      <c r="D1222" t="s">
        <v>381</v>
      </c>
      <c r="E1222" t="s">
        <v>286</v>
      </c>
      <c r="F1222">
        <v>114</v>
      </c>
      <c r="G1222">
        <v>192</v>
      </c>
      <c r="H1222">
        <v>167</v>
      </c>
      <c r="I1222">
        <v>0</v>
      </c>
      <c r="J1222">
        <v>0</v>
      </c>
      <c r="K1222">
        <v>2</v>
      </c>
    </row>
    <row r="1223" spans="2:11" x14ac:dyDescent="0.2">
      <c r="B1223" t="s">
        <v>1</v>
      </c>
      <c r="C1223" s="2" t="s">
        <v>446</v>
      </c>
      <c r="D1223" t="s">
        <v>447</v>
      </c>
      <c r="E1223" t="s">
        <v>287</v>
      </c>
      <c r="F1223" t="s">
        <v>121</v>
      </c>
      <c r="G1223" t="s">
        <v>121</v>
      </c>
      <c r="H1223" t="s">
        <v>121</v>
      </c>
      <c r="I1223">
        <v>0</v>
      </c>
      <c r="J1223">
        <v>0</v>
      </c>
      <c r="K1223">
        <v>176</v>
      </c>
    </row>
    <row r="1224" spans="2:11" x14ac:dyDescent="0.2">
      <c r="B1224" t="s">
        <v>1</v>
      </c>
      <c r="C1224" s="2" t="s">
        <v>448</v>
      </c>
      <c r="D1224" t="s">
        <v>449</v>
      </c>
      <c r="E1224" t="s">
        <v>286</v>
      </c>
      <c r="F1224" t="s">
        <v>121</v>
      </c>
      <c r="G1224" t="s">
        <v>121</v>
      </c>
      <c r="H1224" t="s">
        <v>121</v>
      </c>
      <c r="I1224">
        <v>0</v>
      </c>
      <c r="J1224">
        <v>0</v>
      </c>
      <c r="K1224">
        <v>1</v>
      </c>
    </row>
    <row r="1225" spans="2:11" x14ac:dyDescent="0.2">
      <c r="B1225" t="s">
        <v>1</v>
      </c>
      <c r="C1225" s="2" t="s">
        <v>450</v>
      </c>
      <c r="D1225" t="s">
        <v>451</v>
      </c>
      <c r="E1225" t="s">
        <v>286</v>
      </c>
      <c r="F1225" t="s">
        <v>121</v>
      </c>
      <c r="G1225" t="s">
        <v>121</v>
      </c>
      <c r="H1225" t="s">
        <v>121</v>
      </c>
      <c r="I1225">
        <v>0</v>
      </c>
      <c r="J1225">
        <v>0</v>
      </c>
      <c r="K1225">
        <v>0</v>
      </c>
    </row>
    <row r="1226" spans="2:11" x14ac:dyDescent="0.2">
      <c r="B1226" t="s">
        <v>1</v>
      </c>
      <c r="C1226" s="2" t="s">
        <v>452</v>
      </c>
      <c r="D1226" t="s">
        <v>453</v>
      </c>
      <c r="E1226" t="s">
        <v>287</v>
      </c>
      <c r="F1226" t="s">
        <v>121</v>
      </c>
      <c r="G1226" t="s">
        <v>121</v>
      </c>
      <c r="H1226" t="s">
        <v>121</v>
      </c>
      <c r="I1226">
        <v>0</v>
      </c>
      <c r="J1226">
        <v>113</v>
      </c>
      <c r="K1226" t="s">
        <v>121</v>
      </c>
    </row>
    <row r="1227" spans="2:11" x14ac:dyDescent="0.2">
      <c r="B1227" t="s">
        <v>1</v>
      </c>
      <c r="C1227" s="2" t="s">
        <v>454</v>
      </c>
      <c r="D1227" t="s">
        <v>455</v>
      </c>
      <c r="E1227" t="s">
        <v>287</v>
      </c>
      <c r="F1227" t="s">
        <v>121</v>
      </c>
      <c r="G1227" t="s">
        <v>121</v>
      </c>
      <c r="H1227" t="s">
        <v>121</v>
      </c>
      <c r="I1227">
        <v>0</v>
      </c>
      <c r="J1227">
        <v>4</v>
      </c>
      <c r="K1227">
        <v>43</v>
      </c>
    </row>
    <row r="1228" spans="2:11" x14ac:dyDescent="0.2">
      <c r="B1228" t="s">
        <v>1</v>
      </c>
      <c r="C1228" s="2" t="s">
        <v>456</v>
      </c>
      <c r="D1228" t="s">
        <v>457</v>
      </c>
      <c r="E1228" t="s">
        <v>287</v>
      </c>
      <c r="F1228" t="s">
        <v>121</v>
      </c>
      <c r="G1228" t="s">
        <v>121</v>
      </c>
      <c r="H1228" t="s">
        <v>121</v>
      </c>
      <c r="I1228">
        <v>0</v>
      </c>
      <c r="J1228">
        <v>8</v>
      </c>
      <c r="K1228">
        <v>8</v>
      </c>
    </row>
    <row r="1229" spans="2:11" x14ac:dyDescent="0.2">
      <c r="B1229" t="s">
        <v>1</v>
      </c>
      <c r="C1229" s="2" t="s">
        <v>458</v>
      </c>
      <c r="D1229" t="s">
        <v>459</v>
      </c>
      <c r="E1229" t="s">
        <v>286</v>
      </c>
      <c r="F1229" t="s">
        <v>121</v>
      </c>
      <c r="G1229" t="s">
        <v>121</v>
      </c>
      <c r="H1229" t="s">
        <v>121</v>
      </c>
      <c r="I1229" t="s">
        <v>121</v>
      </c>
      <c r="J1229" t="s">
        <v>121</v>
      </c>
      <c r="K1229" t="s">
        <v>121</v>
      </c>
    </row>
    <row r="1230" spans="2:11" x14ac:dyDescent="0.2">
      <c r="B1230" t="s">
        <v>1</v>
      </c>
      <c r="C1230" s="2" t="s">
        <v>460</v>
      </c>
      <c r="D1230" t="s">
        <v>461</v>
      </c>
      <c r="E1230" t="s">
        <v>286</v>
      </c>
      <c r="F1230" t="s">
        <v>121</v>
      </c>
      <c r="G1230" t="s">
        <v>121</v>
      </c>
      <c r="H1230" t="s">
        <v>121</v>
      </c>
      <c r="I1230">
        <v>0</v>
      </c>
      <c r="J1230">
        <v>0</v>
      </c>
      <c r="K1230">
        <v>7</v>
      </c>
    </row>
    <row r="1231" spans="2:11" x14ac:dyDescent="0.2">
      <c r="B1231" t="s">
        <v>1</v>
      </c>
      <c r="C1231" s="2" t="s">
        <v>462</v>
      </c>
      <c r="D1231" t="s">
        <v>463</v>
      </c>
      <c r="E1231" t="s">
        <v>286</v>
      </c>
      <c r="F1231" t="s">
        <v>121</v>
      </c>
      <c r="G1231" t="s">
        <v>121</v>
      </c>
      <c r="H1231" t="s">
        <v>121</v>
      </c>
      <c r="I1231">
        <v>0</v>
      </c>
      <c r="J1231">
        <v>4</v>
      </c>
      <c r="K1231">
        <v>28</v>
      </c>
    </row>
    <row r="1232" spans="2:11" x14ac:dyDescent="0.2">
      <c r="B1232" t="s">
        <v>1</v>
      </c>
      <c r="C1232" s="2" t="s">
        <v>464</v>
      </c>
      <c r="D1232" t="s">
        <v>465</v>
      </c>
      <c r="E1232" t="s">
        <v>286</v>
      </c>
      <c r="F1232" t="s">
        <v>121</v>
      </c>
      <c r="G1232" t="s">
        <v>121</v>
      </c>
      <c r="H1232" t="s">
        <v>121</v>
      </c>
      <c r="I1232">
        <v>0</v>
      </c>
      <c r="J1232">
        <v>4</v>
      </c>
      <c r="K1232">
        <v>16</v>
      </c>
    </row>
    <row r="1233" spans="2:11" x14ac:dyDescent="0.2">
      <c r="B1233" t="s">
        <v>1</v>
      </c>
      <c r="C1233" s="2" t="s">
        <v>466</v>
      </c>
      <c r="D1233" t="s">
        <v>467</v>
      </c>
      <c r="E1233" t="s">
        <v>286</v>
      </c>
      <c r="F1233" t="s">
        <v>121</v>
      </c>
      <c r="G1233" t="s">
        <v>121</v>
      </c>
      <c r="H1233" t="s">
        <v>121</v>
      </c>
      <c r="I1233">
        <v>0</v>
      </c>
      <c r="J1233">
        <v>0</v>
      </c>
      <c r="K1233">
        <v>25</v>
      </c>
    </row>
    <row r="1234" spans="2:11" x14ac:dyDescent="0.2">
      <c r="B1234" t="s">
        <v>1</v>
      </c>
      <c r="C1234" s="2" t="s">
        <v>468</v>
      </c>
      <c r="D1234" t="s">
        <v>469</v>
      </c>
      <c r="E1234" t="s">
        <v>287</v>
      </c>
      <c r="F1234" t="s">
        <v>121</v>
      </c>
      <c r="G1234" t="s">
        <v>121</v>
      </c>
      <c r="H1234" t="s">
        <v>121</v>
      </c>
      <c r="I1234">
        <v>0</v>
      </c>
      <c r="J1234">
        <v>0</v>
      </c>
      <c r="K1234" t="s">
        <v>121</v>
      </c>
    </row>
    <row r="1235" spans="2:11" x14ac:dyDescent="0.2">
      <c r="B1235" t="s">
        <v>1</v>
      </c>
      <c r="C1235" s="2" t="s">
        <v>226</v>
      </c>
      <c r="D1235" t="s">
        <v>382</v>
      </c>
      <c r="E1235" t="s">
        <v>286</v>
      </c>
      <c r="F1235">
        <v>101</v>
      </c>
      <c r="G1235">
        <v>193</v>
      </c>
      <c r="H1235">
        <v>131</v>
      </c>
      <c r="I1235">
        <v>0</v>
      </c>
      <c r="J1235">
        <v>0</v>
      </c>
      <c r="K1235">
        <v>3</v>
      </c>
    </row>
    <row r="1236" spans="2:11" x14ac:dyDescent="0.2">
      <c r="B1236" t="s">
        <v>1</v>
      </c>
      <c r="C1236" s="2" t="s">
        <v>259</v>
      </c>
      <c r="D1236" t="s">
        <v>260</v>
      </c>
      <c r="E1236" t="s">
        <v>286</v>
      </c>
      <c r="F1236">
        <v>660</v>
      </c>
      <c r="G1236">
        <v>334</v>
      </c>
      <c r="H1236">
        <v>133</v>
      </c>
      <c r="I1236">
        <v>0</v>
      </c>
      <c r="J1236">
        <v>50</v>
      </c>
      <c r="K1236">
        <v>291</v>
      </c>
    </row>
    <row r="1237" spans="2:11" x14ac:dyDescent="0.2">
      <c r="B1237" t="s">
        <v>289</v>
      </c>
      <c r="C1237" s="2" t="s">
        <v>270</v>
      </c>
      <c r="D1237" t="s">
        <v>271</v>
      </c>
      <c r="E1237" t="s">
        <v>121</v>
      </c>
      <c r="F1237" t="s">
        <v>121</v>
      </c>
      <c r="G1237" t="s">
        <v>121</v>
      </c>
      <c r="H1237" t="s">
        <v>121</v>
      </c>
      <c r="I1237" t="s">
        <v>121</v>
      </c>
      <c r="J1237" t="s">
        <v>121</v>
      </c>
      <c r="K1237" t="s">
        <v>121</v>
      </c>
    </row>
    <row r="1238" spans="2:11" x14ac:dyDescent="0.2">
      <c r="B1238" t="s">
        <v>2</v>
      </c>
      <c r="C1238" s="2" t="s">
        <v>227</v>
      </c>
      <c r="D1238" t="s">
        <v>228</v>
      </c>
      <c r="E1238" t="s">
        <v>286</v>
      </c>
      <c r="F1238">
        <v>183</v>
      </c>
      <c r="G1238">
        <v>18</v>
      </c>
      <c r="H1238">
        <v>116</v>
      </c>
      <c r="I1238">
        <v>0</v>
      </c>
      <c r="J1238">
        <v>1775</v>
      </c>
      <c r="K1238">
        <v>2442</v>
      </c>
    </row>
    <row r="1239" spans="2:11" x14ac:dyDescent="0.2">
      <c r="B1239" t="s">
        <v>2</v>
      </c>
      <c r="C1239" s="2" t="s">
        <v>272</v>
      </c>
      <c r="D1239" t="s">
        <v>273</v>
      </c>
      <c r="E1239" t="s">
        <v>288</v>
      </c>
      <c r="F1239" t="s">
        <v>121</v>
      </c>
      <c r="G1239" t="s">
        <v>121</v>
      </c>
      <c r="H1239" t="s">
        <v>121</v>
      </c>
      <c r="I1239" t="s">
        <v>121</v>
      </c>
      <c r="J1239" t="s">
        <v>121</v>
      </c>
      <c r="K1239" t="s">
        <v>121</v>
      </c>
    </row>
    <row r="1240" spans="2:11" x14ac:dyDescent="0.2">
      <c r="B1240" t="s">
        <v>2</v>
      </c>
      <c r="C1240" s="2" t="s">
        <v>40</v>
      </c>
      <c r="D1240" t="s">
        <v>357</v>
      </c>
      <c r="E1240" t="s">
        <v>286</v>
      </c>
      <c r="F1240">
        <v>2133</v>
      </c>
      <c r="G1240">
        <v>2321</v>
      </c>
      <c r="H1240">
        <v>471</v>
      </c>
      <c r="I1240">
        <v>155</v>
      </c>
      <c r="J1240">
        <v>809</v>
      </c>
      <c r="K1240">
        <v>1258</v>
      </c>
    </row>
    <row r="1241" spans="2:11" x14ac:dyDescent="0.2">
      <c r="B1241" t="s">
        <v>2</v>
      </c>
      <c r="C1241" s="2" t="s">
        <v>41</v>
      </c>
      <c r="D1241" t="s">
        <v>42</v>
      </c>
      <c r="E1241" t="s">
        <v>287</v>
      </c>
      <c r="F1241">
        <v>49</v>
      </c>
      <c r="G1241">
        <v>1041</v>
      </c>
      <c r="H1241">
        <v>0</v>
      </c>
      <c r="I1241">
        <v>278</v>
      </c>
      <c r="J1241">
        <v>1302</v>
      </c>
      <c r="K1241">
        <v>1271</v>
      </c>
    </row>
    <row r="1242" spans="2:11" x14ac:dyDescent="0.2">
      <c r="B1242" t="s">
        <v>2</v>
      </c>
      <c r="C1242" s="2" t="s">
        <v>229</v>
      </c>
      <c r="D1242" t="s">
        <v>230</v>
      </c>
      <c r="E1242" t="s">
        <v>286</v>
      </c>
      <c r="F1242">
        <v>591</v>
      </c>
      <c r="G1242">
        <v>502</v>
      </c>
      <c r="H1242">
        <v>497</v>
      </c>
      <c r="I1242">
        <v>10</v>
      </c>
      <c r="J1242">
        <v>314</v>
      </c>
      <c r="K1242">
        <v>323</v>
      </c>
    </row>
    <row r="1243" spans="2:11" x14ac:dyDescent="0.2">
      <c r="B1243" t="s">
        <v>2</v>
      </c>
      <c r="C1243" s="2" t="s">
        <v>43</v>
      </c>
      <c r="D1243" t="s">
        <v>44</v>
      </c>
      <c r="E1243" t="s">
        <v>287</v>
      </c>
      <c r="F1243">
        <v>1249</v>
      </c>
      <c r="G1243">
        <v>515</v>
      </c>
      <c r="H1243">
        <v>644</v>
      </c>
      <c r="I1243">
        <v>23</v>
      </c>
      <c r="J1243">
        <v>726</v>
      </c>
      <c r="K1243">
        <v>986</v>
      </c>
    </row>
    <row r="1244" spans="2:11" x14ac:dyDescent="0.2">
      <c r="B1244" t="s">
        <v>2</v>
      </c>
      <c r="C1244" s="2" t="s">
        <v>45</v>
      </c>
      <c r="D1244" t="s">
        <v>46</v>
      </c>
      <c r="E1244" t="s">
        <v>288</v>
      </c>
      <c r="F1244">
        <v>0</v>
      </c>
      <c r="G1244" t="s">
        <v>121</v>
      </c>
      <c r="H1244" t="s">
        <v>121</v>
      </c>
      <c r="I1244" t="s">
        <v>121</v>
      </c>
      <c r="J1244" t="s">
        <v>121</v>
      </c>
      <c r="K1244" t="s">
        <v>121</v>
      </c>
    </row>
    <row r="1245" spans="2:11" x14ac:dyDescent="0.2">
      <c r="B1245" t="s">
        <v>2</v>
      </c>
      <c r="C1245" s="2" t="s">
        <v>47</v>
      </c>
      <c r="D1245" t="s">
        <v>470</v>
      </c>
      <c r="E1245" t="s">
        <v>287</v>
      </c>
      <c r="F1245">
        <v>806</v>
      </c>
      <c r="G1245">
        <v>511</v>
      </c>
      <c r="H1245">
        <v>1319</v>
      </c>
      <c r="I1245">
        <v>19</v>
      </c>
      <c r="J1245">
        <v>731</v>
      </c>
      <c r="K1245">
        <v>704</v>
      </c>
    </row>
    <row r="1246" spans="2:11" x14ac:dyDescent="0.2">
      <c r="B1246" t="s">
        <v>2</v>
      </c>
      <c r="C1246" s="2" t="s">
        <v>48</v>
      </c>
      <c r="D1246" t="s">
        <v>471</v>
      </c>
      <c r="E1246" t="s">
        <v>287</v>
      </c>
      <c r="F1246">
        <v>274</v>
      </c>
      <c r="G1246">
        <v>513</v>
      </c>
      <c r="H1246">
        <v>689</v>
      </c>
      <c r="I1246">
        <v>56</v>
      </c>
      <c r="J1246">
        <v>382</v>
      </c>
      <c r="K1246">
        <v>857</v>
      </c>
    </row>
    <row r="1247" spans="2:11" x14ac:dyDescent="0.2">
      <c r="B1247" t="s">
        <v>2</v>
      </c>
      <c r="C1247" s="2" t="s">
        <v>49</v>
      </c>
      <c r="D1247" t="s">
        <v>50</v>
      </c>
      <c r="E1247" t="s">
        <v>287</v>
      </c>
      <c r="F1247">
        <v>3771</v>
      </c>
      <c r="G1247">
        <v>628</v>
      </c>
      <c r="H1247">
        <v>938</v>
      </c>
      <c r="I1247">
        <v>59</v>
      </c>
      <c r="J1247">
        <v>552</v>
      </c>
      <c r="K1247">
        <v>659</v>
      </c>
    </row>
    <row r="1248" spans="2:11" x14ac:dyDescent="0.2">
      <c r="B1248" t="s">
        <v>2</v>
      </c>
      <c r="C1248" s="2" t="s">
        <v>51</v>
      </c>
      <c r="D1248" t="s">
        <v>52</v>
      </c>
      <c r="E1248" t="s">
        <v>287</v>
      </c>
      <c r="F1248">
        <v>10294</v>
      </c>
      <c r="G1248">
        <v>2049</v>
      </c>
      <c r="H1248">
        <v>0</v>
      </c>
      <c r="I1248">
        <v>25</v>
      </c>
      <c r="J1248">
        <v>2165</v>
      </c>
      <c r="K1248">
        <v>3886</v>
      </c>
    </row>
    <row r="1249" spans="2:11" x14ac:dyDescent="0.2">
      <c r="B1249" t="s">
        <v>2</v>
      </c>
      <c r="C1249" s="2" t="s">
        <v>53</v>
      </c>
      <c r="D1249" t="s">
        <v>54</v>
      </c>
      <c r="E1249" t="s">
        <v>287</v>
      </c>
      <c r="F1249">
        <v>330</v>
      </c>
      <c r="G1249">
        <v>291</v>
      </c>
      <c r="H1249">
        <v>72</v>
      </c>
      <c r="I1249">
        <v>23</v>
      </c>
      <c r="J1249">
        <v>161</v>
      </c>
      <c r="K1249">
        <v>414</v>
      </c>
    </row>
    <row r="1250" spans="2:11" x14ac:dyDescent="0.2">
      <c r="B1250" t="s">
        <v>2</v>
      </c>
      <c r="C1250" s="2" t="s">
        <v>124</v>
      </c>
      <c r="D1250" t="s">
        <v>122</v>
      </c>
      <c r="E1250" t="s">
        <v>286</v>
      </c>
      <c r="F1250">
        <v>0</v>
      </c>
      <c r="G1250">
        <v>176</v>
      </c>
      <c r="H1250">
        <v>0</v>
      </c>
      <c r="I1250" t="s">
        <v>121</v>
      </c>
      <c r="J1250">
        <v>0</v>
      </c>
      <c r="K1250">
        <v>228</v>
      </c>
    </row>
    <row r="1251" spans="2:11" x14ac:dyDescent="0.2">
      <c r="B1251" t="s">
        <v>2</v>
      </c>
      <c r="C1251" s="2" t="s">
        <v>55</v>
      </c>
      <c r="D1251" t="s">
        <v>56</v>
      </c>
      <c r="E1251" t="s">
        <v>287</v>
      </c>
      <c r="F1251">
        <v>318</v>
      </c>
      <c r="G1251">
        <v>75</v>
      </c>
      <c r="H1251">
        <v>447</v>
      </c>
      <c r="I1251">
        <v>0</v>
      </c>
      <c r="J1251">
        <v>883</v>
      </c>
      <c r="K1251">
        <v>1528</v>
      </c>
    </row>
    <row r="1252" spans="2:11" x14ac:dyDescent="0.2">
      <c r="B1252" t="s">
        <v>2</v>
      </c>
      <c r="C1252" s="2" t="s">
        <v>57</v>
      </c>
      <c r="D1252" t="s">
        <v>58</v>
      </c>
      <c r="E1252" t="s">
        <v>287</v>
      </c>
      <c r="F1252">
        <v>249</v>
      </c>
      <c r="G1252">
        <v>621</v>
      </c>
      <c r="H1252">
        <v>924</v>
      </c>
      <c r="I1252">
        <v>100</v>
      </c>
      <c r="J1252">
        <v>397</v>
      </c>
      <c r="K1252">
        <v>1850</v>
      </c>
    </row>
    <row r="1253" spans="2:11" x14ac:dyDescent="0.2">
      <c r="B1253" t="s">
        <v>2</v>
      </c>
      <c r="C1253" s="2" t="s">
        <v>59</v>
      </c>
      <c r="D1253" t="s">
        <v>60</v>
      </c>
      <c r="E1253" t="s">
        <v>287</v>
      </c>
      <c r="F1253">
        <v>64</v>
      </c>
      <c r="G1253">
        <v>63</v>
      </c>
      <c r="H1253">
        <v>220</v>
      </c>
      <c r="I1253">
        <v>3</v>
      </c>
      <c r="J1253">
        <v>250</v>
      </c>
      <c r="K1253">
        <v>213</v>
      </c>
    </row>
    <row r="1254" spans="2:11" x14ac:dyDescent="0.2">
      <c r="B1254" t="s">
        <v>2</v>
      </c>
      <c r="C1254" s="2" t="s">
        <v>231</v>
      </c>
      <c r="D1254" t="s">
        <v>232</v>
      </c>
      <c r="E1254" t="s">
        <v>286</v>
      </c>
      <c r="F1254">
        <v>1167</v>
      </c>
      <c r="G1254">
        <v>2877</v>
      </c>
      <c r="H1254">
        <v>1111</v>
      </c>
      <c r="I1254">
        <v>0</v>
      </c>
      <c r="J1254">
        <v>1456</v>
      </c>
      <c r="K1254">
        <v>1296124</v>
      </c>
    </row>
    <row r="1255" spans="2:11" x14ac:dyDescent="0.2">
      <c r="B1255" t="s">
        <v>2</v>
      </c>
      <c r="C1255" s="2" t="s">
        <v>61</v>
      </c>
      <c r="D1255" t="s">
        <v>62</v>
      </c>
      <c r="E1255" t="s">
        <v>287</v>
      </c>
      <c r="F1255">
        <v>136</v>
      </c>
      <c r="G1255">
        <v>62</v>
      </c>
      <c r="H1255">
        <v>22</v>
      </c>
      <c r="I1255" t="s">
        <v>121</v>
      </c>
      <c r="J1255">
        <v>157</v>
      </c>
      <c r="K1255">
        <v>267</v>
      </c>
    </row>
    <row r="1256" spans="2:11" x14ac:dyDescent="0.2">
      <c r="B1256" t="s">
        <v>2</v>
      </c>
      <c r="C1256" s="2" t="s">
        <v>233</v>
      </c>
      <c r="D1256" t="s">
        <v>234</v>
      </c>
      <c r="E1256" t="s">
        <v>288</v>
      </c>
      <c r="F1256" t="s">
        <v>121</v>
      </c>
      <c r="G1256" t="s">
        <v>121</v>
      </c>
      <c r="H1256" t="s">
        <v>121</v>
      </c>
      <c r="I1256" t="s">
        <v>121</v>
      </c>
      <c r="J1256" t="s">
        <v>121</v>
      </c>
      <c r="K1256" t="s">
        <v>121</v>
      </c>
    </row>
    <row r="1257" spans="2:11" x14ac:dyDescent="0.2">
      <c r="B1257" t="s">
        <v>2</v>
      </c>
      <c r="C1257" s="2" t="s">
        <v>63</v>
      </c>
      <c r="D1257" t="s">
        <v>64</v>
      </c>
      <c r="E1257" t="s">
        <v>287</v>
      </c>
      <c r="F1257">
        <v>193</v>
      </c>
      <c r="G1257">
        <v>307</v>
      </c>
      <c r="H1257">
        <v>126</v>
      </c>
      <c r="I1257">
        <v>0</v>
      </c>
      <c r="J1257">
        <v>140</v>
      </c>
      <c r="K1257">
        <v>127</v>
      </c>
    </row>
    <row r="1258" spans="2:11" x14ac:dyDescent="0.2">
      <c r="B1258" t="s">
        <v>2</v>
      </c>
      <c r="C1258" s="2" t="s">
        <v>65</v>
      </c>
      <c r="D1258" t="s">
        <v>66</v>
      </c>
      <c r="E1258" t="s">
        <v>287</v>
      </c>
      <c r="F1258">
        <v>297</v>
      </c>
      <c r="G1258">
        <v>45</v>
      </c>
      <c r="H1258">
        <v>28</v>
      </c>
      <c r="I1258">
        <v>0</v>
      </c>
      <c r="J1258">
        <v>658</v>
      </c>
      <c r="K1258">
        <v>2010</v>
      </c>
    </row>
    <row r="1259" spans="2:11" x14ac:dyDescent="0.2">
      <c r="B1259" t="s">
        <v>2</v>
      </c>
      <c r="C1259" s="2" t="s">
        <v>67</v>
      </c>
      <c r="D1259" t="s">
        <v>68</v>
      </c>
      <c r="E1259" t="s">
        <v>287</v>
      </c>
      <c r="F1259">
        <v>1579</v>
      </c>
      <c r="G1259">
        <v>1686</v>
      </c>
      <c r="H1259">
        <v>1299</v>
      </c>
      <c r="I1259">
        <v>105</v>
      </c>
      <c r="J1259">
        <v>716</v>
      </c>
      <c r="K1259">
        <v>746</v>
      </c>
    </row>
    <row r="1260" spans="2:11" x14ac:dyDescent="0.2">
      <c r="B1260" t="s">
        <v>2</v>
      </c>
      <c r="C1260" s="2" t="s">
        <v>69</v>
      </c>
      <c r="D1260" t="s">
        <v>70</v>
      </c>
      <c r="E1260" t="s">
        <v>287</v>
      </c>
      <c r="F1260">
        <v>491</v>
      </c>
      <c r="G1260">
        <v>3</v>
      </c>
      <c r="H1260">
        <v>1016</v>
      </c>
      <c r="I1260">
        <v>0</v>
      </c>
      <c r="J1260">
        <v>107</v>
      </c>
      <c r="K1260">
        <v>427</v>
      </c>
    </row>
    <row r="1261" spans="2:11" x14ac:dyDescent="0.2">
      <c r="B1261" t="s">
        <v>2</v>
      </c>
      <c r="C1261" s="2" t="s">
        <v>71</v>
      </c>
      <c r="D1261" t="s">
        <v>72</v>
      </c>
      <c r="E1261" t="s">
        <v>287</v>
      </c>
      <c r="F1261">
        <v>1647</v>
      </c>
      <c r="G1261">
        <v>1398</v>
      </c>
      <c r="H1261">
        <v>1236</v>
      </c>
      <c r="I1261">
        <v>25</v>
      </c>
      <c r="J1261">
        <v>1177</v>
      </c>
      <c r="K1261">
        <v>918</v>
      </c>
    </row>
    <row r="1262" spans="2:11" x14ac:dyDescent="0.2">
      <c r="B1262" t="s">
        <v>2</v>
      </c>
      <c r="C1262" s="2" t="s">
        <v>73</v>
      </c>
      <c r="D1262" t="s">
        <v>430</v>
      </c>
      <c r="E1262" t="s">
        <v>287</v>
      </c>
      <c r="F1262">
        <v>340</v>
      </c>
      <c r="G1262">
        <v>236</v>
      </c>
      <c r="H1262">
        <v>0</v>
      </c>
      <c r="I1262">
        <v>2</v>
      </c>
      <c r="J1262">
        <v>2903</v>
      </c>
      <c r="K1262">
        <v>4609</v>
      </c>
    </row>
    <row r="1263" spans="2:11" x14ac:dyDescent="0.2">
      <c r="B1263" t="s">
        <v>2</v>
      </c>
      <c r="C1263" s="2" t="s">
        <v>74</v>
      </c>
      <c r="D1263" t="s">
        <v>358</v>
      </c>
      <c r="E1263" t="s">
        <v>287</v>
      </c>
      <c r="F1263">
        <v>421</v>
      </c>
      <c r="G1263">
        <v>211</v>
      </c>
      <c r="H1263">
        <v>688</v>
      </c>
      <c r="I1263">
        <v>9</v>
      </c>
      <c r="J1263">
        <v>655</v>
      </c>
      <c r="K1263">
        <v>1147</v>
      </c>
    </row>
    <row r="1264" spans="2:11" x14ac:dyDescent="0.2">
      <c r="B1264" t="s">
        <v>2</v>
      </c>
      <c r="C1264" s="2" t="s">
        <v>75</v>
      </c>
      <c r="D1264" t="s">
        <v>359</v>
      </c>
      <c r="E1264" t="s">
        <v>287</v>
      </c>
      <c r="F1264">
        <v>336</v>
      </c>
      <c r="G1264">
        <v>3</v>
      </c>
      <c r="H1264">
        <v>448</v>
      </c>
      <c r="I1264">
        <v>2</v>
      </c>
      <c r="J1264">
        <v>808</v>
      </c>
      <c r="K1264">
        <v>547</v>
      </c>
    </row>
    <row r="1265" spans="2:11" x14ac:dyDescent="0.2">
      <c r="B1265" t="s">
        <v>2</v>
      </c>
      <c r="C1265" s="2" t="s">
        <v>235</v>
      </c>
      <c r="D1265" t="s">
        <v>236</v>
      </c>
      <c r="E1265" t="s">
        <v>286</v>
      </c>
      <c r="F1265">
        <v>633</v>
      </c>
      <c r="G1265">
        <v>613</v>
      </c>
      <c r="H1265">
        <v>686</v>
      </c>
      <c r="I1265" t="s">
        <v>121</v>
      </c>
      <c r="J1265">
        <v>987</v>
      </c>
      <c r="K1265">
        <v>892</v>
      </c>
    </row>
    <row r="1266" spans="2:11" x14ac:dyDescent="0.2">
      <c r="B1266" t="s">
        <v>2</v>
      </c>
      <c r="C1266" s="2" t="s">
        <v>77</v>
      </c>
      <c r="D1266" t="s">
        <v>78</v>
      </c>
      <c r="E1266" t="s">
        <v>287</v>
      </c>
      <c r="F1266">
        <v>570</v>
      </c>
      <c r="G1266">
        <v>1016</v>
      </c>
      <c r="H1266">
        <v>753</v>
      </c>
      <c r="I1266">
        <v>201</v>
      </c>
      <c r="J1266">
        <v>2927</v>
      </c>
      <c r="K1266">
        <v>1324</v>
      </c>
    </row>
    <row r="1267" spans="2:11" x14ac:dyDescent="0.2">
      <c r="B1267" t="s">
        <v>2</v>
      </c>
      <c r="C1267" s="2" t="s">
        <v>79</v>
      </c>
      <c r="D1267" t="s">
        <v>80</v>
      </c>
      <c r="E1267" t="s">
        <v>287</v>
      </c>
      <c r="F1267">
        <v>11</v>
      </c>
      <c r="G1267">
        <v>1</v>
      </c>
      <c r="H1267">
        <v>0</v>
      </c>
      <c r="I1267">
        <v>5</v>
      </c>
      <c r="J1267">
        <v>21</v>
      </c>
      <c r="K1267">
        <v>19</v>
      </c>
    </row>
    <row r="1268" spans="2:11" x14ac:dyDescent="0.2">
      <c r="B1268" t="s">
        <v>2</v>
      </c>
      <c r="C1268" s="2" t="s">
        <v>237</v>
      </c>
      <c r="D1268" t="s">
        <v>238</v>
      </c>
      <c r="E1268" t="s">
        <v>288</v>
      </c>
      <c r="F1268" t="s">
        <v>121</v>
      </c>
      <c r="G1268" t="s">
        <v>121</v>
      </c>
      <c r="H1268" t="s">
        <v>121</v>
      </c>
      <c r="I1268" t="s">
        <v>121</v>
      </c>
      <c r="J1268" t="s">
        <v>121</v>
      </c>
      <c r="K1268" t="s">
        <v>121</v>
      </c>
    </row>
    <row r="1269" spans="2:11" x14ac:dyDescent="0.2">
      <c r="B1269" t="s">
        <v>2</v>
      </c>
      <c r="C1269" s="2" t="s">
        <v>261</v>
      </c>
      <c r="D1269" t="s">
        <v>262</v>
      </c>
      <c r="E1269" t="s">
        <v>288</v>
      </c>
      <c r="F1269" t="s">
        <v>121</v>
      </c>
      <c r="G1269" t="s">
        <v>121</v>
      </c>
      <c r="H1269" t="s">
        <v>121</v>
      </c>
      <c r="I1269" t="s">
        <v>121</v>
      </c>
      <c r="J1269" t="s">
        <v>121</v>
      </c>
      <c r="K1269" t="s">
        <v>121</v>
      </c>
    </row>
    <row r="1270" spans="2:11" x14ac:dyDescent="0.2">
      <c r="B1270" t="s">
        <v>2</v>
      </c>
      <c r="C1270" s="2" t="s">
        <v>274</v>
      </c>
      <c r="D1270" t="s">
        <v>275</v>
      </c>
      <c r="E1270" t="s">
        <v>288</v>
      </c>
      <c r="F1270" t="s">
        <v>121</v>
      </c>
      <c r="G1270" t="s">
        <v>121</v>
      </c>
      <c r="H1270" t="s">
        <v>121</v>
      </c>
      <c r="I1270" t="s">
        <v>121</v>
      </c>
      <c r="J1270" t="s">
        <v>121</v>
      </c>
      <c r="K1270" t="s">
        <v>121</v>
      </c>
    </row>
    <row r="1271" spans="2:11" x14ac:dyDescent="0.2">
      <c r="B1271" t="s">
        <v>2</v>
      </c>
      <c r="C1271" s="2" t="s">
        <v>239</v>
      </c>
      <c r="D1271" t="s">
        <v>240</v>
      </c>
      <c r="E1271" t="s">
        <v>288</v>
      </c>
      <c r="F1271" t="s">
        <v>121</v>
      </c>
      <c r="G1271" t="s">
        <v>121</v>
      </c>
      <c r="H1271" t="s">
        <v>121</v>
      </c>
      <c r="I1271" t="s">
        <v>121</v>
      </c>
      <c r="J1271" t="s">
        <v>121</v>
      </c>
      <c r="K1271" t="s">
        <v>121</v>
      </c>
    </row>
    <row r="1272" spans="2:11" x14ac:dyDescent="0.2">
      <c r="B1272" t="s">
        <v>2</v>
      </c>
      <c r="C1272" s="2" t="s">
        <v>241</v>
      </c>
      <c r="D1272" t="s">
        <v>242</v>
      </c>
      <c r="E1272" t="s">
        <v>288</v>
      </c>
      <c r="F1272" t="s">
        <v>121</v>
      </c>
      <c r="G1272" t="s">
        <v>121</v>
      </c>
      <c r="H1272" t="s">
        <v>121</v>
      </c>
      <c r="I1272" t="s">
        <v>121</v>
      </c>
      <c r="J1272" t="s">
        <v>121</v>
      </c>
      <c r="K1272" t="s">
        <v>121</v>
      </c>
    </row>
    <row r="1273" spans="2:11" x14ac:dyDescent="0.2">
      <c r="B1273" t="s">
        <v>2</v>
      </c>
      <c r="C1273" s="2" t="s">
        <v>243</v>
      </c>
      <c r="D1273" t="s">
        <v>244</v>
      </c>
      <c r="E1273" t="s">
        <v>286</v>
      </c>
      <c r="F1273">
        <v>111</v>
      </c>
      <c r="G1273">
        <v>78</v>
      </c>
      <c r="H1273">
        <v>164</v>
      </c>
      <c r="I1273">
        <v>5</v>
      </c>
      <c r="J1273">
        <v>160</v>
      </c>
      <c r="K1273">
        <v>82</v>
      </c>
    </row>
    <row r="1274" spans="2:11" x14ac:dyDescent="0.2">
      <c r="B1274" t="s">
        <v>2</v>
      </c>
      <c r="C1274" s="2" t="s">
        <v>276</v>
      </c>
      <c r="D1274" t="s">
        <v>277</v>
      </c>
      <c r="E1274" t="s">
        <v>288</v>
      </c>
      <c r="F1274" t="s">
        <v>121</v>
      </c>
      <c r="G1274" t="s">
        <v>121</v>
      </c>
      <c r="H1274" t="s">
        <v>121</v>
      </c>
      <c r="I1274" t="s">
        <v>121</v>
      </c>
      <c r="J1274" t="s">
        <v>121</v>
      </c>
      <c r="K1274" t="s">
        <v>121</v>
      </c>
    </row>
    <row r="1275" spans="2:11" x14ac:dyDescent="0.2">
      <c r="B1275" t="s">
        <v>2</v>
      </c>
      <c r="C1275" s="2" t="s">
        <v>278</v>
      </c>
      <c r="D1275" t="s">
        <v>279</v>
      </c>
      <c r="E1275" t="s">
        <v>286</v>
      </c>
      <c r="F1275" t="s">
        <v>121</v>
      </c>
      <c r="G1275" t="s">
        <v>121</v>
      </c>
      <c r="H1275" t="s">
        <v>121</v>
      </c>
      <c r="I1275" t="s">
        <v>121</v>
      </c>
      <c r="J1275" t="s">
        <v>121</v>
      </c>
      <c r="K1275" t="s">
        <v>121</v>
      </c>
    </row>
    <row r="1276" spans="2:11" x14ac:dyDescent="0.2">
      <c r="B1276" t="s">
        <v>2</v>
      </c>
      <c r="C1276" s="2" t="s">
        <v>245</v>
      </c>
      <c r="D1276" t="s">
        <v>246</v>
      </c>
      <c r="E1276" t="s">
        <v>286</v>
      </c>
      <c r="F1276" t="s">
        <v>121</v>
      </c>
      <c r="G1276" t="s">
        <v>121</v>
      </c>
      <c r="H1276" t="s">
        <v>121</v>
      </c>
      <c r="I1276" t="s">
        <v>121</v>
      </c>
      <c r="J1276" t="s">
        <v>121</v>
      </c>
      <c r="K1276" t="s">
        <v>121</v>
      </c>
    </row>
    <row r="1277" spans="2:11" x14ac:dyDescent="0.2">
      <c r="B1277" t="s">
        <v>2</v>
      </c>
      <c r="C1277" s="2" t="s">
        <v>247</v>
      </c>
      <c r="D1277" t="s">
        <v>248</v>
      </c>
      <c r="E1277" t="s">
        <v>288</v>
      </c>
      <c r="F1277" t="s">
        <v>121</v>
      </c>
      <c r="G1277" t="s">
        <v>121</v>
      </c>
      <c r="H1277" t="s">
        <v>121</v>
      </c>
      <c r="I1277" t="s">
        <v>121</v>
      </c>
      <c r="J1277" t="s">
        <v>121</v>
      </c>
      <c r="K1277" t="s">
        <v>121</v>
      </c>
    </row>
    <row r="1278" spans="2:11" x14ac:dyDescent="0.2">
      <c r="B1278" t="s">
        <v>2</v>
      </c>
      <c r="C1278" s="2" t="s">
        <v>280</v>
      </c>
      <c r="D1278" t="s">
        <v>281</v>
      </c>
      <c r="E1278" t="s">
        <v>288</v>
      </c>
      <c r="F1278" t="s">
        <v>121</v>
      </c>
      <c r="G1278" t="s">
        <v>121</v>
      </c>
      <c r="H1278" t="s">
        <v>121</v>
      </c>
      <c r="I1278" t="s">
        <v>121</v>
      </c>
      <c r="J1278" t="s">
        <v>121</v>
      </c>
      <c r="K1278" t="s">
        <v>121</v>
      </c>
    </row>
    <row r="1279" spans="2:11" x14ac:dyDescent="0.2">
      <c r="B1279" t="s">
        <v>2</v>
      </c>
      <c r="C1279" s="2" t="s">
        <v>282</v>
      </c>
      <c r="D1279" t="s">
        <v>283</v>
      </c>
      <c r="E1279" t="s">
        <v>288</v>
      </c>
      <c r="F1279" t="s">
        <v>121</v>
      </c>
      <c r="G1279" t="s">
        <v>121</v>
      </c>
      <c r="H1279" t="s">
        <v>121</v>
      </c>
      <c r="I1279" t="s">
        <v>121</v>
      </c>
      <c r="J1279" t="s">
        <v>121</v>
      </c>
      <c r="K1279" t="s">
        <v>121</v>
      </c>
    </row>
    <row r="1280" spans="2:11" x14ac:dyDescent="0.2">
      <c r="B1280" t="s">
        <v>2</v>
      </c>
      <c r="C1280" s="2" t="s">
        <v>81</v>
      </c>
      <c r="D1280" t="s">
        <v>386</v>
      </c>
      <c r="E1280" t="s">
        <v>288</v>
      </c>
      <c r="F1280" t="s">
        <v>121</v>
      </c>
      <c r="G1280" t="s">
        <v>121</v>
      </c>
      <c r="H1280" t="s">
        <v>121</v>
      </c>
      <c r="I1280" t="s">
        <v>121</v>
      </c>
      <c r="J1280" t="s">
        <v>121</v>
      </c>
      <c r="K1280" t="s">
        <v>121</v>
      </c>
    </row>
    <row r="1281" spans="2:11" x14ac:dyDescent="0.2">
      <c r="B1281" t="s">
        <v>2</v>
      </c>
      <c r="C1281" s="2" t="s">
        <v>82</v>
      </c>
      <c r="D1281" t="s">
        <v>83</v>
      </c>
      <c r="E1281" t="s">
        <v>287</v>
      </c>
      <c r="F1281">
        <v>6</v>
      </c>
      <c r="G1281">
        <v>0</v>
      </c>
      <c r="H1281">
        <v>0</v>
      </c>
      <c r="I1281">
        <v>0</v>
      </c>
      <c r="J1281">
        <v>1</v>
      </c>
      <c r="K1281">
        <v>0</v>
      </c>
    </row>
    <row r="1282" spans="2:11" x14ac:dyDescent="0.2">
      <c r="B1282" t="s">
        <v>2</v>
      </c>
      <c r="C1282" s="2" t="s">
        <v>84</v>
      </c>
      <c r="D1282" t="s">
        <v>383</v>
      </c>
      <c r="E1282" t="s">
        <v>286</v>
      </c>
      <c r="F1282">
        <v>0</v>
      </c>
      <c r="G1282">
        <v>0</v>
      </c>
      <c r="H1282">
        <v>0</v>
      </c>
      <c r="I1282">
        <v>0</v>
      </c>
      <c r="J1282">
        <v>0</v>
      </c>
      <c r="K1282">
        <v>0</v>
      </c>
    </row>
    <row r="1283" spans="2:11" x14ac:dyDescent="0.2">
      <c r="B1283" t="s">
        <v>2</v>
      </c>
      <c r="C1283" s="2" t="s">
        <v>284</v>
      </c>
      <c r="D1283" t="s">
        <v>412</v>
      </c>
      <c r="E1283" t="s">
        <v>286</v>
      </c>
      <c r="F1283">
        <v>211</v>
      </c>
      <c r="G1283">
        <v>50</v>
      </c>
      <c r="H1283">
        <v>10</v>
      </c>
      <c r="I1283">
        <v>0</v>
      </c>
      <c r="J1283">
        <v>11</v>
      </c>
      <c r="K1283">
        <v>25</v>
      </c>
    </row>
    <row r="1284" spans="2:11" x14ac:dyDescent="0.2">
      <c r="B1284" t="s">
        <v>2</v>
      </c>
      <c r="C1284" s="2" t="s">
        <v>85</v>
      </c>
      <c r="D1284" t="s">
        <v>384</v>
      </c>
      <c r="E1284" t="s">
        <v>287</v>
      </c>
      <c r="F1284">
        <v>282</v>
      </c>
      <c r="G1284">
        <v>543</v>
      </c>
      <c r="H1284">
        <v>102</v>
      </c>
      <c r="I1284">
        <v>133</v>
      </c>
      <c r="J1284">
        <v>262</v>
      </c>
      <c r="K1284">
        <v>279</v>
      </c>
    </row>
    <row r="1285" spans="2:11" x14ac:dyDescent="0.2">
      <c r="B1285" t="s">
        <v>3</v>
      </c>
      <c r="C1285" s="2" t="s">
        <v>86</v>
      </c>
      <c r="D1285" t="s">
        <v>87</v>
      </c>
      <c r="E1285" t="s">
        <v>287</v>
      </c>
      <c r="F1285">
        <v>594</v>
      </c>
      <c r="G1285">
        <v>224</v>
      </c>
      <c r="H1285">
        <v>312</v>
      </c>
      <c r="I1285">
        <v>163</v>
      </c>
      <c r="J1285">
        <v>532</v>
      </c>
      <c r="K1285">
        <v>541</v>
      </c>
    </row>
    <row r="1286" spans="2:11" x14ac:dyDescent="0.2">
      <c r="B1286" t="s">
        <v>3</v>
      </c>
      <c r="C1286" s="2" t="s">
        <v>88</v>
      </c>
      <c r="D1286" t="s">
        <v>502</v>
      </c>
      <c r="E1286" t="s">
        <v>286</v>
      </c>
      <c r="F1286">
        <v>158</v>
      </c>
      <c r="G1286">
        <v>127</v>
      </c>
      <c r="H1286">
        <v>402</v>
      </c>
      <c r="I1286">
        <v>77</v>
      </c>
      <c r="J1286">
        <v>432</v>
      </c>
      <c r="K1286">
        <v>382</v>
      </c>
    </row>
    <row r="1287" spans="2:11" x14ac:dyDescent="0.2">
      <c r="B1287" t="s">
        <v>3</v>
      </c>
      <c r="C1287" s="2" t="s">
        <v>89</v>
      </c>
      <c r="D1287" t="s">
        <v>90</v>
      </c>
      <c r="E1287" t="s">
        <v>287</v>
      </c>
      <c r="F1287">
        <v>459</v>
      </c>
      <c r="G1287">
        <v>299</v>
      </c>
      <c r="H1287">
        <v>8479</v>
      </c>
      <c r="I1287">
        <v>174</v>
      </c>
      <c r="J1287">
        <v>1032</v>
      </c>
      <c r="K1287">
        <v>1364</v>
      </c>
    </row>
    <row r="1288" spans="2:11" x14ac:dyDescent="0.2">
      <c r="B1288" t="s">
        <v>3</v>
      </c>
      <c r="C1288" s="2" t="s">
        <v>91</v>
      </c>
      <c r="D1288" t="s">
        <v>92</v>
      </c>
      <c r="E1288" t="s">
        <v>287</v>
      </c>
      <c r="F1288">
        <v>233</v>
      </c>
      <c r="G1288">
        <v>219</v>
      </c>
      <c r="H1288">
        <v>100</v>
      </c>
      <c r="I1288">
        <v>0</v>
      </c>
      <c r="J1288">
        <v>112</v>
      </c>
      <c r="K1288">
        <v>178</v>
      </c>
    </row>
    <row r="1289" spans="2:11" x14ac:dyDescent="0.2">
      <c r="B1289" t="s">
        <v>3</v>
      </c>
      <c r="C1289" s="2" t="s">
        <v>249</v>
      </c>
      <c r="D1289" t="s">
        <v>372</v>
      </c>
      <c r="E1289" t="s">
        <v>286</v>
      </c>
      <c r="F1289" t="s">
        <v>121</v>
      </c>
      <c r="G1289" t="s">
        <v>121</v>
      </c>
      <c r="H1289" t="s">
        <v>121</v>
      </c>
      <c r="I1289" t="s">
        <v>121</v>
      </c>
      <c r="J1289" t="s">
        <v>121</v>
      </c>
      <c r="K1289" t="s">
        <v>121</v>
      </c>
    </row>
    <row r="1290" spans="2:11" x14ac:dyDescent="0.2">
      <c r="B1290" t="s">
        <v>3</v>
      </c>
      <c r="C1290" s="2" t="s">
        <v>93</v>
      </c>
      <c r="D1290" t="s">
        <v>94</v>
      </c>
      <c r="E1290" t="s">
        <v>287</v>
      </c>
      <c r="F1290">
        <v>1073</v>
      </c>
      <c r="G1290">
        <v>1314</v>
      </c>
      <c r="H1290">
        <v>1919</v>
      </c>
      <c r="I1290">
        <v>302</v>
      </c>
      <c r="J1290">
        <v>1357</v>
      </c>
      <c r="K1290">
        <v>1085</v>
      </c>
    </row>
    <row r="1291" spans="2:11" x14ac:dyDescent="0.2">
      <c r="B1291" t="s">
        <v>3</v>
      </c>
      <c r="C1291" s="2" t="s">
        <v>95</v>
      </c>
      <c r="D1291" t="s">
        <v>96</v>
      </c>
      <c r="E1291" t="s">
        <v>287</v>
      </c>
      <c r="F1291">
        <v>3154</v>
      </c>
      <c r="G1291">
        <v>2507</v>
      </c>
      <c r="H1291">
        <v>2859</v>
      </c>
      <c r="I1291">
        <v>472</v>
      </c>
      <c r="J1291">
        <v>1403</v>
      </c>
      <c r="K1291">
        <v>1122</v>
      </c>
    </row>
    <row r="1292" spans="2:11" x14ac:dyDescent="0.2">
      <c r="B1292" t="s">
        <v>3</v>
      </c>
      <c r="C1292" s="2" t="s">
        <v>97</v>
      </c>
      <c r="D1292" t="s">
        <v>373</v>
      </c>
      <c r="E1292" t="s">
        <v>286</v>
      </c>
      <c r="F1292" t="s">
        <v>121</v>
      </c>
      <c r="G1292" t="s">
        <v>121</v>
      </c>
      <c r="H1292" t="s">
        <v>121</v>
      </c>
      <c r="I1292" t="s">
        <v>121</v>
      </c>
      <c r="J1292" t="s">
        <v>121</v>
      </c>
      <c r="K1292" t="s">
        <v>121</v>
      </c>
    </row>
    <row r="1293" spans="2:11" x14ac:dyDescent="0.2">
      <c r="B1293" t="s">
        <v>3</v>
      </c>
      <c r="C1293" s="2" t="s">
        <v>250</v>
      </c>
      <c r="D1293" t="s">
        <v>360</v>
      </c>
      <c r="E1293" t="s">
        <v>286</v>
      </c>
      <c r="F1293">
        <v>0</v>
      </c>
      <c r="G1293">
        <v>213</v>
      </c>
      <c r="H1293">
        <v>206</v>
      </c>
      <c r="I1293">
        <v>0</v>
      </c>
      <c r="J1293">
        <v>0</v>
      </c>
      <c r="K1293">
        <v>0</v>
      </c>
    </row>
    <row r="1294" spans="2:11" x14ac:dyDescent="0.2">
      <c r="B1294" t="s">
        <v>3</v>
      </c>
      <c r="C1294" s="2" t="s">
        <v>99</v>
      </c>
      <c r="D1294" t="s">
        <v>100</v>
      </c>
      <c r="E1294" t="s">
        <v>287</v>
      </c>
      <c r="F1294">
        <v>682</v>
      </c>
      <c r="G1294">
        <v>606</v>
      </c>
      <c r="H1294">
        <v>1117</v>
      </c>
      <c r="I1294">
        <v>225</v>
      </c>
      <c r="J1294">
        <v>885</v>
      </c>
      <c r="K1294">
        <v>617</v>
      </c>
    </row>
    <row r="1295" spans="2:11" x14ac:dyDescent="0.2">
      <c r="B1295" t="s">
        <v>3</v>
      </c>
      <c r="C1295" s="2" t="s">
        <v>101</v>
      </c>
      <c r="D1295" t="s">
        <v>374</v>
      </c>
      <c r="E1295" t="s">
        <v>287</v>
      </c>
      <c r="F1295">
        <v>399</v>
      </c>
      <c r="G1295">
        <v>167</v>
      </c>
      <c r="H1295">
        <v>27</v>
      </c>
      <c r="I1295">
        <v>0</v>
      </c>
      <c r="J1295">
        <v>1</v>
      </c>
      <c r="K1295">
        <v>5</v>
      </c>
    </row>
    <row r="1296" spans="2:11" x14ac:dyDescent="0.2">
      <c r="B1296" t="s">
        <v>3</v>
      </c>
      <c r="C1296" s="2" t="s">
        <v>102</v>
      </c>
      <c r="D1296" t="s">
        <v>414</v>
      </c>
      <c r="E1296" t="s">
        <v>286</v>
      </c>
      <c r="F1296">
        <v>200</v>
      </c>
      <c r="G1296">
        <v>252</v>
      </c>
      <c r="H1296">
        <v>573</v>
      </c>
      <c r="I1296">
        <v>33</v>
      </c>
      <c r="J1296">
        <v>366</v>
      </c>
      <c r="K1296">
        <v>414</v>
      </c>
    </row>
    <row r="1297" spans="2:11" x14ac:dyDescent="0.2">
      <c r="B1297" t="s">
        <v>3</v>
      </c>
      <c r="C1297" s="2" t="s">
        <v>251</v>
      </c>
      <c r="D1297" t="s">
        <v>375</v>
      </c>
      <c r="E1297" t="s">
        <v>287</v>
      </c>
      <c r="F1297">
        <v>517</v>
      </c>
      <c r="G1297">
        <v>241</v>
      </c>
      <c r="H1297">
        <v>177</v>
      </c>
      <c r="I1297">
        <v>0</v>
      </c>
      <c r="J1297">
        <v>48</v>
      </c>
      <c r="K1297">
        <v>18</v>
      </c>
    </row>
    <row r="1298" spans="2:11" x14ac:dyDescent="0.2">
      <c r="B1298" t="s">
        <v>3</v>
      </c>
      <c r="C1298" s="2" t="s">
        <v>103</v>
      </c>
      <c r="D1298" t="s">
        <v>104</v>
      </c>
      <c r="E1298" t="s">
        <v>287</v>
      </c>
      <c r="F1298">
        <v>277</v>
      </c>
      <c r="G1298">
        <v>450</v>
      </c>
      <c r="H1298">
        <v>212</v>
      </c>
      <c r="I1298">
        <v>63</v>
      </c>
      <c r="J1298">
        <v>219</v>
      </c>
      <c r="K1298">
        <v>309</v>
      </c>
    </row>
    <row r="1299" spans="2:11" x14ac:dyDescent="0.2">
      <c r="B1299" t="s">
        <v>3</v>
      </c>
      <c r="C1299" s="2" t="s">
        <v>252</v>
      </c>
      <c r="D1299" t="s">
        <v>361</v>
      </c>
      <c r="E1299" t="s">
        <v>286</v>
      </c>
      <c r="F1299" t="s">
        <v>121</v>
      </c>
      <c r="G1299" t="s">
        <v>121</v>
      </c>
      <c r="H1299" t="s">
        <v>121</v>
      </c>
      <c r="I1299" t="s">
        <v>121</v>
      </c>
      <c r="J1299" t="s">
        <v>121</v>
      </c>
      <c r="K1299" t="s">
        <v>121</v>
      </c>
    </row>
    <row r="1300" spans="2:11" x14ac:dyDescent="0.2">
      <c r="B1300" t="s">
        <v>3</v>
      </c>
      <c r="C1300" s="2" t="s">
        <v>253</v>
      </c>
      <c r="D1300" t="s">
        <v>376</v>
      </c>
      <c r="E1300" t="s">
        <v>286</v>
      </c>
      <c r="F1300">
        <v>20</v>
      </c>
      <c r="G1300">
        <v>208</v>
      </c>
      <c r="H1300">
        <v>567</v>
      </c>
      <c r="I1300">
        <v>78</v>
      </c>
      <c r="J1300">
        <v>499</v>
      </c>
      <c r="K1300">
        <v>311</v>
      </c>
    </row>
    <row r="1301" spans="2:11" x14ac:dyDescent="0.2">
      <c r="B1301" t="s">
        <v>3</v>
      </c>
      <c r="C1301" s="2" t="s">
        <v>105</v>
      </c>
      <c r="D1301" t="s">
        <v>415</v>
      </c>
      <c r="E1301" t="s">
        <v>287</v>
      </c>
      <c r="F1301">
        <v>3020</v>
      </c>
      <c r="G1301">
        <v>2328</v>
      </c>
      <c r="H1301">
        <v>3234</v>
      </c>
      <c r="I1301">
        <v>211</v>
      </c>
      <c r="J1301">
        <v>2234</v>
      </c>
      <c r="K1301">
        <v>1826</v>
      </c>
    </row>
    <row r="1302" spans="2:11" x14ac:dyDescent="0.2">
      <c r="B1302" t="s">
        <v>3</v>
      </c>
      <c r="C1302" s="2" t="s">
        <v>106</v>
      </c>
      <c r="D1302" t="s">
        <v>107</v>
      </c>
      <c r="E1302" t="s">
        <v>287</v>
      </c>
      <c r="F1302">
        <v>2526</v>
      </c>
      <c r="G1302">
        <v>1858</v>
      </c>
      <c r="H1302">
        <v>1924</v>
      </c>
      <c r="I1302">
        <v>530</v>
      </c>
      <c r="J1302">
        <v>1884</v>
      </c>
      <c r="K1302">
        <v>526</v>
      </c>
    </row>
    <row r="1303" spans="2:11" x14ac:dyDescent="0.2">
      <c r="B1303" t="s">
        <v>3</v>
      </c>
      <c r="C1303" s="2" t="s">
        <v>108</v>
      </c>
      <c r="D1303" t="s">
        <v>503</v>
      </c>
      <c r="E1303" t="s">
        <v>287</v>
      </c>
      <c r="F1303">
        <v>430</v>
      </c>
      <c r="G1303">
        <v>569</v>
      </c>
      <c r="H1303">
        <v>72</v>
      </c>
      <c r="I1303">
        <v>112</v>
      </c>
      <c r="J1303">
        <v>153</v>
      </c>
      <c r="K1303">
        <v>17</v>
      </c>
    </row>
    <row r="1304" spans="2:11" x14ac:dyDescent="0.2">
      <c r="B1304" t="s">
        <v>3</v>
      </c>
      <c r="C1304" s="2" t="s">
        <v>263</v>
      </c>
      <c r="D1304" t="s">
        <v>385</v>
      </c>
      <c r="E1304" t="s">
        <v>286</v>
      </c>
      <c r="F1304">
        <v>119</v>
      </c>
      <c r="G1304">
        <v>34</v>
      </c>
      <c r="H1304">
        <v>29</v>
      </c>
      <c r="I1304">
        <v>3</v>
      </c>
      <c r="J1304">
        <v>50</v>
      </c>
      <c r="K1304">
        <v>4</v>
      </c>
    </row>
    <row r="1305" spans="2:11" x14ac:dyDescent="0.2">
      <c r="B1305" t="s">
        <v>3</v>
      </c>
      <c r="C1305" s="2" t="s">
        <v>254</v>
      </c>
      <c r="D1305" t="s">
        <v>255</v>
      </c>
      <c r="E1305" t="s">
        <v>288</v>
      </c>
      <c r="F1305" t="s">
        <v>121</v>
      </c>
      <c r="G1305" t="s">
        <v>121</v>
      </c>
      <c r="H1305" t="s">
        <v>121</v>
      </c>
      <c r="I1305" t="s">
        <v>121</v>
      </c>
      <c r="J1305" t="s">
        <v>121</v>
      </c>
      <c r="K1305" t="s">
        <v>121</v>
      </c>
    </row>
    <row r="1306" spans="2:11" x14ac:dyDescent="0.2">
      <c r="B1306" t="s">
        <v>3</v>
      </c>
      <c r="C1306" s="2" t="s">
        <v>256</v>
      </c>
      <c r="D1306" t="s">
        <v>362</v>
      </c>
      <c r="E1306" t="s">
        <v>286</v>
      </c>
      <c r="F1306">
        <v>168</v>
      </c>
      <c r="G1306">
        <v>218</v>
      </c>
      <c r="H1306">
        <v>238</v>
      </c>
      <c r="I1306">
        <v>0</v>
      </c>
      <c r="J1306">
        <v>0</v>
      </c>
      <c r="K1306">
        <v>0</v>
      </c>
    </row>
    <row r="1307" spans="2:11" x14ac:dyDescent="0.2">
      <c r="B1307" t="s">
        <v>3</v>
      </c>
      <c r="C1307" s="2" t="s">
        <v>257</v>
      </c>
      <c r="D1307" t="s">
        <v>377</v>
      </c>
      <c r="E1307" t="s">
        <v>286</v>
      </c>
      <c r="F1307" t="s">
        <v>121</v>
      </c>
      <c r="G1307" t="s">
        <v>121</v>
      </c>
      <c r="H1307" t="s">
        <v>121</v>
      </c>
      <c r="I1307" t="s">
        <v>121</v>
      </c>
      <c r="J1307" t="s">
        <v>121</v>
      </c>
      <c r="K1307" t="s">
        <v>121</v>
      </c>
    </row>
    <row r="1308" spans="2:11" x14ac:dyDescent="0.2">
      <c r="B1308" t="s">
        <v>3</v>
      </c>
      <c r="C1308" s="2" t="s">
        <v>258</v>
      </c>
      <c r="D1308" t="s">
        <v>363</v>
      </c>
      <c r="E1308" t="s">
        <v>286</v>
      </c>
      <c r="F1308">
        <v>450</v>
      </c>
      <c r="G1308">
        <v>82</v>
      </c>
      <c r="H1308">
        <v>296</v>
      </c>
      <c r="I1308">
        <v>0</v>
      </c>
      <c r="J1308">
        <v>94</v>
      </c>
      <c r="K1308">
        <v>22</v>
      </c>
    </row>
    <row r="1309" spans="2:11" x14ac:dyDescent="0.2">
      <c r="B1309" t="s">
        <v>3</v>
      </c>
      <c r="C1309" s="2" t="s">
        <v>109</v>
      </c>
      <c r="D1309" t="s">
        <v>110</v>
      </c>
      <c r="E1309" t="s">
        <v>288</v>
      </c>
      <c r="F1309" t="s">
        <v>121</v>
      </c>
      <c r="G1309" t="s">
        <v>121</v>
      </c>
      <c r="H1309" t="s">
        <v>121</v>
      </c>
      <c r="I1309" t="s">
        <v>121</v>
      </c>
      <c r="J1309" t="s">
        <v>121</v>
      </c>
      <c r="K1309" t="s">
        <v>121</v>
      </c>
    </row>
    <row r="1310" spans="2:11" x14ac:dyDescent="0.2">
      <c r="B1310" t="s">
        <v>3</v>
      </c>
      <c r="C1310" s="2" t="s">
        <v>472</v>
      </c>
      <c r="D1310" t="s">
        <v>473</v>
      </c>
      <c r="E1310" t="s">
        <v>287</v>
      </c>
      <c r="F1310" t="s">
        <v>121</v>
      </c>
      <c r="G1310" t="s">
        <v>121</v>
      </c>
      <c r="H1310" t="s">
        <v>121</v>
      </c>
      <c r="I1310" t="s">
        <v>121</v>
      </c>
      <c r="J1310" t="s">
        <v>121</v>
      </c>
      <c r="K1310" t="s">
        <v>121</v>
      </c>
    </row>
    <row r="1311" spans="2:11" x14ac:dyDescent="0.2">
      <c r="B1311" t="s">
        <v>3</v>
      </c>
      <c r="C1311" s="2" t="s">
        <v>474</v>
      </c>
      <c r="D1311" t="s">
        <v>475</v>
      </c>
      <c r="E1311" t="s">
        <v>287</v>
      </c>
      <c r="F1311" t="s">
        <v>121</v>
      </c>
      <c r="G1311" t="s">
        <v>121</v>
      </c>
      <c r="H1311" t="s">
        <v>121</v>
      </c>
      <c r="I1311" t="s">
        <v>121</v>
      </c>
      <c r="J1311" t="s">
        <v>121</v>
      </c>
      <c r="K1311" t="s">
        <v>121</v>
      </c>
    </row>
    <row r="1312" spans="2:11" x14ac:dyDescent="0.2">
      <c r="B1312" t="s">
        <v>3</v>
      </c>
      <c r="C1312" s="2" t="s">
        <v>111</v>
      </c>
      <c r="D1312" t="s">
        <v>112</v>
      </c>
      <c r="E1312" t="s">
        <v>287</v>
      </c>
      <c r="F1312">
        <v>95</v>
      </c>
      <c r="G1312">
        <v>89</v>
      </c>
      <c r="H1312">
        <v>58</v>
      </c>
      <c r="I1312">
        <v>0</v>
      </c>
      <c r="J1312">
        <v>64</v>
      </c>
      <c r="K1312">
        <v>86</v>
      </c>
    </row>
    <row r="1313" spans="2:11" x14ac:dyDescent="0.2">
      <c r="B1313" t="s">
        <v>3</v>
      </c>
      <c r="C1313" s="2" t="s">
        <v>113</v>
      </c>
      <c r="D1313" t="s">
        <v>114</v>
      </c>
      <c r="E1313" t="s">
        <v>287</v>
      </c>
      <c r="F1313" t="s">
        <v>121</v>
      </c>
      <c r="G1313" t="s">
        <v>121</v>
      </c>
      <c r="H1313" t="s">
        <v>121</v>
      </c>
      <c r="I1313" t="s">
        <v>121</v>
      </c>
      <c r="J1313" t="s">
        <v>121</v>
      </c>
      <c r="K1313" t="s">
        <v>121</v>
      </c>
    </row>
    <row r="1314" spans="2:11" x14ac:dyDescent="0.2">
      <c r="B1314" t="s">
        <v>3</v>
      </c>
      <c r="C1314" s="2" t="s">
        <v>125</v>
      </c>
      <c r="D1314" t="s">
        <v>123</v>
      </c>
      <c r="E1314" t="s">
        <v>287</v>
      </c>
      <c r="F1314" t="s">
        <v>121</v>
      </c>
      <c r="G1314" t="s">
        <v>121</v>
      </c>
      <c r="H1314" t="s">
        <v>121</v>
      </c>
      <c r="I1314" t="s">
        <v>121</v>
      </c>
      <c r="J1314" t="s">
        <v>121</v>
      </c>
      <c r="K1314" t="s">
        <v>121</v>
      </c>
    </row>
    <row r="1315" spans="2:11" x14ac:dyDescent="0.2">
      <c r="B1315" t="s">
        <v>3</v>
      </c>
      <c r="C1315" s="2" t="s">
        <v>476</v>
      </c>
      <c r="D1315" t="s">
        <v>477</v>
      </c>
      <c r="E1315" t="s">
        <v>287</v>
      </c>
      <c r="F1315" t="s">
        <v>121</v>
      </c>
      <c r="G1315" t="s">
        <v>121</v>
      </c>
      <c r="H1315" t="s">
        <v>121</v>
      </c>
      <c r="I1315" t="s">
        <v>121</v>
      </c>
      <c r="J1315" t="s">
        <v>121</v>
      </c>
      <c r="K1315" t="s">
        <v>121</v>
      </c>
    </row>
    <row r="1316" spans="2:11" x14ac:dyDescent="0.2">
      <c r="B1316" t="s">
        <v>419</v>
      </c>
      <c r="C1316" s="2" t="s">
        <v>98</v>
      </c>
      <c r="D1316" t="s">
        <v>411</v>
      </c>
      <c r="E1316" t="s">
        <v>287</v>
      </c>
      <c r="F1316">
        <v>6727</v>
      </c>
      <c r="G1316">
        <v>6102</v>
      </c>
      <c r="H1316">
        <v>5854</v>
      </c>
      <c r="I1316">
        <v>400</v>
      </c>
      <c r="J1316">
        <v>3766</v>
      </c>
      <c r="K1316">
        <v>5188</v>
      </c>
    </row>
    <row r="1317" spans="2:11" x14ac:dyDescent="0.2">
      <c r="B1317" t="s">
        <v>419</v>
      </c>
      <c r="C1317" s="2" t="s">
        <v>76</v>
      </c>
      <c r="D1317" t="s">
        <v>410</v>
      </c>
      <c r="E1317" t="s">
        <v>287</v>
      </c>
      <c r="F1317">
        <v>789</v>
      </c>
      <c r="G1317">
        <v>4392</v>
      </c>
      <c r="H1317">
        <v>4656</v>
      </c>
      <c r="I1317">
        <v>65</v>
      </c>
      <c r="J1317">
        <v>2781</v>
      </c>
      <c r="K1317">
        <v>835</v>
      </c>
    </row>
    <row r="1318" spans="2:11" x14ac:dyDescent="0.2">
      <c r="B1318" t="s">
        <v>419</v>
      </c>
      <c r="C1318" s="2" t="s">
        <v>478</v>
      </c>
      <c r="D1318" t="s">
        <v>479</v>
      </c>
      <c r="E1318" t="s">
        <v>121</v>
      </c>
      <c r="F1318" t="s">
        <v>121</v>
      </c>
      <c r="G1318" t="s">
        <v>121</v>
      </c>
      <c r="H1318" t="s">
        <v>121</v>
      </c>
      <c r="I1318" t="s">
        <v>121</v>
      </c>
      <c r="J1318" t="s">
        <v>121</v>
      </c>
      <c r="K1318" t="s">
        <v>121</v>
      </c>
    </row>
    <row r="1319" spans="2:11" x14ac:dyDescent="0.2">
      <c r="B1319" t="s">
        <v>419</v>
      </c>
      <c r="C1319" s="2" t="s">
        <v>480</v>
      </c>
      <c r="D1319" t="s">
        <v>481</v>
      </c>
      <c r="E1319" t="s">
        <v>121</v>
      </c>
      <c r="F1319" t="s">
        <v>121</v>
      </c>
      <c r="G1319" t="s">
        <v>121</v>
      </c>
      <c r="H1319" t="s">
        <v>121</v>
      </c>
      <c r="I1319" t="s">
        <v>121</v>
      </c>
      <c r="J1319" t="s">
        <v>121</v>
      </c>
      <c r="K1319" t="s">
        <v>121</v>
      </c>
    </row>
    <row r="1321" spans="2:11" x14ac:dyDescent="0.2">
      <c r="B1321" t="s">
        <v>482</v>
      </c>
      <c r="C1321" s="2" t="s">
        <v>364</v>
      </c>
      <c r="D1321" t="s">
        <v>365</v>
      </c>
    </row>
    <row r="1323" spans="2:11" x14ac:dyDescent="0.2">
      <c r="B1323" t="s">
        <v>312</v>
      </c>
      <c r="C1323" s="2" t="s">
        <v>8</v>
      </c>
      <c r="D1323" t="s">
        <v>9</v>
      </c>
      <c r="E1323" t="s">
        <v>285</v>
      </c>
      <c r="F1323" t="s">
        <v>129</v>
      </c>
      <c r="G1323" t="s">
        <v>129</v>
      </c>
      <c r="H1323" t="s">
        <v>129</v>
      </c>
      <c r="I1323" t="s">
        <v>129</v>
      </c>
      <c r="J1323" t="s">
        <v>129</v>
      </c>
      <c r="K1323" t="s">
        <v>129</v>
      </c>
    </row>
    <row r="1324" spans="2:11" x14ac:dyDescent="0.2">
      <c r="B1324" t="s">
        <v>314</v>
      </c>
      <c r="C1324" s="2" t="s">
        <v>342</v>
      </c>
      <c r="D1324" t="s">
        <v>343</v>
      </c>
      <c r="E1324" t="s">
        <v>344</v>
      </c>
      <c r="F1324" t="s">
        <v>346</v>
      </c>
      <c r="G1324" t="s">
        <v>346</v>
      </c>
      <c r="H1324" t="s">
        <v>346</v>
      </c>
      <c r="I1324" t="s">
        <v>346</v>
      </c>
      <c r="J1324" t="s">
        <v>346</v>
      </c>
      <c r="K1324" t="s">
        <v>346</v>
      </c>
    </row>
    <row r="1325" spans="2:11" x14ac:dyDescent="0.2">
      <c r="B1325" t="s">
        <v>1</v>
      </c>
      <c r="C1325" s="2" t="s">
        <v>145</v>
      </c>
      <c r="D1325" t="s">
        <v>146</v>
      </c>
      <c r="E1325" t="s">
        <v>286</v>
      </c>
      <c r="F1325">
        <v>4025</v>
      </c>
      <c r="G1325">
        <v>6071</v>
      </c>
      <c r="H1325">
        <v>6387</v>
      </c>
      <c r="I1325">
        <v>116</v>
      </c>
      <c r="J1325">
        <v>3934</v>
      </c>
      <c r="K1325">
        <v>6662</v>
      </c>
    </row>
    <row r="1326" spans="2:11" x14ac:dyDescent="0.2">
      <c r="B1326" t="s">
        <v>1</v>
      </c>
      <c r="C1326" s="2" t="s">
        <v>10</v>
      </c>
      <c r="D1326" t="s">
        <v>409</v>
      </c>
      <c r="E1326" t="s">
        <v>287</v>
      </c>
      <c r="F1326">
        <v>12293</v>
      </c>
      <c r="G1326">
        <v>11247</v>
      </c>
      <c r="H1326">
        <v>8696</v>
      </c>
      <c r="I1326">
        <v>1853</v>
      </c>
      <c r="J1326">
        <v>11465</v>
      </c>
      <c r="K1326">
        <v>12606</v>
      </c>
    </row>
    <row r="1327" spans="2:11" x14ac:dyDescent="0.2">
      <c r="B1327" t="s">
        <v>1</v>
      </c>
      <c r="C1327" s="2" t="s">
        <v>11</v>
      </c>
      <c r="D1327" t="s">
        <v>12</v>
      </c>
      <c r="E1327" t="s">
        <v>286</v>
      </c>
      <c r="F1327">
        <v>3107</v>
      </c>
      <c r="G1327">
        <v>3834</v>
      </c>
      <c r="H1327">
        <v>3306</v>
      </c>
      <c r="I1327">
        <v>1936</v>
      </c>
      <c r="J1327">
        <v>2400</v>
      </c>
      <c r="K1327">
        <v>2400</v>
      </c>
    </row>
    <row r="1328" spans="2:11" x14ac:dyDescent="0.2">
      <c r="B1328" t="s">
        <v>1</v>
      </c>
      <c r="C1328" s="2" t="s">
        <v>147</v>
      </c>
      <c r="D1328" t="s">
        <v>148</v>
      </c>
      <c r="E1328" t="s">
        <v>286</v>
      </c>
      <c r="F1328">
        <v>1948</v>
      </c>
      <c r="G1328">
        <v>2109</v>
      </c>
      <c r="H1328">
        <v>2006</v>
      </c>
      <c r="I1328">
        <v>951</v>
      </c>
      <c r="J1328">
        <v>1519</v>
      </c>
      <c r="K1328">
        <v>1058</v>
      </c>
    </row>
    <row r="1329" spans="2:11" x14ac:dyDescent="0.2">
      <c r="B1329" t="s">
        <v>1</v>
      </c>
      <c r="C1329" s="2" t="s">
        <v>149</v>
      </c>
      <c r="D1329" t="s">
        <v>150</v>
      </c>
      <c r="E1329" t="s">
        <v>286</v>
      </c>
      <c r="F1329">
        <v>3424</v>
      </c>
      <c r="G1329">
        <v>2916</v>
      </c>
      <c r="H1329">
        <v>2906</v>
      </c>
      <c r="I1329">
        <v>8</v>
      </c>
      <c r="J1329">
        <v>1588</v>
      </c>
      <c r="K1329">
        <v>2417</v>
      </c>
    </row>
    <row r="1330" spans="2:11" x14ac:dyDescent="0.2">
      <c r="B1330" t="s">
        <v>1</v>
      </c>
      <c r="C1330" s="2" t="s">
        <v>13</v>
      </c>
      <c r="D1330" t="s">
        <v>14</v>
      </c>
      <c r="E1330" t="s">
        <v>287</v>
      </c>
      <c r="F1330">
        <v>11286</v>
      </c>
      <c r="G1330">
        <v>8532</v>
      </c>
      <c r="H1330">
        <v>7789</v>
      </c>
      <c r="I1330">
        <v>98</v>
      </c>
      <c r="J1330">
        <v>5265</v>
      </c>
      <c r="K1330">
        <v>5605</v>
      </c>
    </row>
    <row r="1331" spans="2:11" x14ac:dyDescent="0.2">
      <c r="B1331" t="s">
        <v>1</v>
      </c>
      <c r="C1331" s="2" t="s">
        <v>151</v>
      </c>
      <c r="D1331" t="s">
        <v>152</v>
      </c>
      <c r="E1331" t="s">
        <v>286</v>
      </c>
      <c r="F1331">
        <v>519</v>
      </c>
      <c r="G1331">
        <v>483</v>
      </c>
      <c r="H1331">
        <v>472</v>
      </c>
      <c r="I1331">
        <v>380</v>
      </c>
      <c r="J1331">
        <v>408</v>
      </c>
      <c r="K1331">
        <v>264</v>
      </c>
    </row>
    <row r="1332" spans="2:11" x14ac:dyDescent="0.2">
      <c r="B1332" t="s">
        <v>1</v>
      </c>
      <c r="C1332" s="2" t="s">
        <v>153</v>
      </c>
      <c r="D1332" t="s">
        <v>154</v>
      </c>
      <c r="E1332" t="s">
        <v>286</v>
      </c>
      <c r="F1332">
        <v>608</v>
      </c>
      <c r="G1332">
        <v>539</v>
      </c>
      <c r="H1332">
        <v>663</v>
      </c>
      <c r="I1332">
        <v>9</v>
      </c>
      <c r="J1332">
        <v>505</v>
      </c>
      <c r="K1332">
        <v>271</v>
      </c>
    </row>
    <row r="1333" spans="2:11" x14ac:dyDescent="0.2">
      <c r="B1333" t="s">
        <v>1</v>
      </c>
      <c r="C1333" s="2" t="s">
        <v>155</v>
      </c>
      <c r="D1333" t="s">
        <v>156</v>
      </c>
      <c r="E1333" t="s">
        <v>286</v>
      </c>
      <c r="F1333">
        <v>832</v>
      </c>
      <c r="G1333">
        <v>669</v>
      </c>
      <c r="H1333">
        <v>645</v>
      </c>
      <c r="I1333">
        <v>50</v>
      </c>
      <c r="J1333">
        <v>601</v>
      </c>
      <c r="K1333">
        <v>376</v>
      </c>
    </row>
    <row r="1334" spans="2:11" x14ac:dyDescent="0.2">
      <c r="B1334" t="s">
        <v>1</v>
      </c>
      <c r="C1334" s="2" t="s">
        <v>15</v>
      </c>
      <c r="D1334" t="s">
        <v>16</v>
      </c>
      <c r="E1334" t="s">
        <v>287</v>
      </c>
      <c r="F1334">
        <v>3012</v>
      </c>
      <c r="G1334">
        <v>3556</v>
      </c>
      <c r="H1334">
        <v>3016</v>
      </c>
      <c r="I1334">
        <v>1592</v>
      </c>
      <c r="J1334">
        <v>2075</v>
      </c>
      <c r="K1334">
        <v>2510</v>
      </c>
    </row>
    <row r="1335" spans="2:11" x14ac:dyDescent="0.2">
      <c r="B1335" t="s">
        <v>1</v>
      </c>
      <c r="C1335" s="2" t="s">
        <v>157</v>
      </c>
      <c r="D1335" t="s">
        <v>158</v>
      </c>
      <c r="E1335" t="s">
        <v>286</v>
      </c>
      <c r="F1335">
        <v>6062</v>
      </c>
      <c r="G1335">
        <v>5778</v>
      </c>
      <c r="H1335">
        <v>5778</v>
      </c>
      <c r="I1335">
        <v>14</v>
      </c>
      <c r="J1335">
        <v>1941</v>
      </c>
      <c r="K1335">
        <v>2811</v>
      </c>
    </row>
    <row r="1336" spans="2:11" x14ac:dyDescent="0.2">
      <c r="B1336" t="s">
        <v>1</v>
      </c>
      <c r="C1336" s="2" t="s">
        <v>17</v>
      </c>
      <c r="D1336" t="s">
        <v>18</v>
      </c>
      <c r="E1336" t="s">
        <v>287</v>
      </c>
      <c r="F1336">
        <v>6692</v>
      </c>
      <c r="G1336">
        <v>5570</v>
      </c>
      <c r="H1336">
        <v>5124</v>
      </c>
      <c r="I1336">
        <v>283</v>
      </c>
      <c r="J1336">
        <v>2539</v>
      </c>
      <c r="K1336">
        <v>4325</v>
      </c>
    </row>
    <row r="1337" spans="2:11" x14ac:dyDescent="0.2">
      <c r="B1337" t="s">
        <v>1</v>
      </c>
      <c r="C1337" s="2" t="s">
        <v>159</v>
      </c>
      <c r="D1337" t="s">
        <v>160</v>
      </c>
      <c r="E1337" t="s">
        <v>286</v>
      </c>
      <c r="F1337">
        <v>2013</v>
      </c>
      <c r="G1337">
        <v>1559</v>
      </c>
      <c r="H1337">
        <v>1392</v>
      </c>
      <c r="I1337">
        <v>75</v>
      </c>
      <c r="J1337">
        <v>1140</v>
      </c>
      <c r="K1337">
        <v>1110</v>
      </c>
    </row>
    <row r="1338" spans="2:11" x14ac:dyDescent="0.2">
      <c r="B1338" t="s">
        <v>1</v>
      </c>
      <c r="C1338" s="2" t="s">
        <v>19</v>
      </c>
      <c r="D1338" t="s">
        <v>20</v>
      </c>
      <c r="E1338" t="s">
        <v>286</v>
      </c>
      <c r="F1338">
        <v>6731</v>
      </c>
      <c r="G1338">
        <v>6234</v>
      </c>
      <c r="H1338">
        <v>4943</v>
      </c>
      <c r="I1338">
        <v>212</v>
      </c>
      <c r="J1338">
        <v>2383</v>
      </c>
      <c r="K1338">
        <v>2952</v>
      </c>
    </row>
    <row r="1339" spans="2:11" x14ac:dyDescent="0.2">
      <c r="B1339" t="s">
        <v>1</v>
      </c>
      <c r="C1339" s="2" t="s">
        <v>161</v>
      </c>
      <c r="D1339" t="s">
        <v>162</v>
      </c>
      <c r="E1339" t="s">
        <v>286</v>
      </c>
      <c r="F1339">
        <v>6580</v>
      </c>
      <c r="G1339">
        <v>4525</v>
      </c>
      <c r="H1339">
        <v>4337</v>
      </c>
      <c r="I1339">
        <v>49</v>
      </c>
      <c r="J1339">
        <v>1703</v>
      </c>
      <c r="K1339">
        <v>2915</v>
      </c>
    </row>
    <row r="1340" spans="2:11" x14ac:dyDescent="0.2">
      <c r="B1340" t="s">
        <v>1</v>
      </c>
      <c r="C1340" s="2" t="s">
        <v>163</v>
      </c>
      <c r="D1340" t="s">
        <v>164</v>
      </c>
      <c r="E1340" t="s">
        <v>286</v>
      </c>
      <c r="F1340">
        <v>860</v>
      </c>
      <c r="G1340">
        <v>703</v>
      </c>
      <c r="H1340">
        <v>779</v>
      </c>
      <c r="I1340">
        <v>122</v>
      </c>
      <c r="J1340">
        <v>515</v>
      </c>
      <c r="K1340">
        <v>523</v>
      </c>
    </row>
    <row r="1341" spans="2:11" x14ac:dyDescent="0.2">
      <c r="B1341" t="s">
        <v>1</v>
      </c>
      <c r="C1341" s="2" t="s">
        <v>165</v>
      </c>
      <c r="D1341" t="s">
        <v>166</v>
      </c>
      <c r="E1341" t="s">
        <v>286</v>
      </c>
      <c r="F1341">
        <v>5078</v>
      </c>
      <c r="G1341">
        <v>3581</v>
      </c>
      <c r="H1341">
        <v>3544</v>
      </c>
      <c r="I1341">
        <v>159</v>
      </c>
      <c r="J1341">
        <v>1654</v>
      </c>
      <c r="K1341">
        <v>1976</v>
      </c>
    </row>
    <row r="1342" spans="2:11" x14ac:dyDescent="0.2">
      <c r="B1342" t="s">
        <v>1</v>
      </c>
      <c r="C1342" s="2" t="s">
        <v>21</v>
      </c>
      <c r="D1342" t="s">
        <v>22</v>
      </c>
      <c r="E1342" t="s">
        <v>287</v>
      </c>
      <c r="F1342">
        <v>1442</v>
      </c>
      <c r="G1342">
        <v>1276</v>
      </c>
      <c r="H1342">
        <v>1419</v>
      </c>
      <c r="I1342">
        <v>476</v>
      </c>
      <c r="J1342">
        <v>1281</v>
      </c>
      <c r="K1342">
        <v>530</v>
      </c>
    </row>
    <row r="1343" spans="2:11" x14ac:dyDescent="0.2">
      <c r="B1343" t="s">
        <v>1</v>
      </c>
      <c r="C1343" s="2" t="s">
        <v>23</v>
      </c>
      <c r="D1343" t="s">
        <v>24</v>
      </c>
      <c r="E1343" t="s">
        <v>286</v>
      </c>
      <c r="F1343">
        <v>6947</v>
      </c>
      <c r="G1343">
        <v>5644</v>
      </c>
      <c r="H1343">
        <v>4795</v>
      </c>
      <c r="I1343">
        <v>160</v>
      </c>
      <c r="J1343">
        <v>2466</v>
      </c>
      <c r="K1343">
        <v>3577</v>
      </c>
    </row>
    <row r="1344" spans="2:11" x14ac:dyDescent="0.2">
      <c r="B1344" t="s">
        <v>1</v>
      </c>
      <c r="C1344" s="2" t="s">
        <v>167</v>
      </c>
      <c r="D1344" t="s">
        <v>168</v>
      </c>
      <c r="E1344" t="s">
        <v>286</v>
      </c>
      <c r="F1344">
        <v>2399</v>
      </c>
      <c r="G1344">
        <v>2239</v>
      </c>
      <c r="H1344">
        <v>1838</v>
      </c>
      <c r="I1344">
        <v>0</v>
      </c>
      <c r="J1344">
        <v>1315</v>
      </c>
      <c r="K1344">
        <v>1315</v>
      </c>
    </row>
    <row r="1345" spans="2:11" x14ac:dyDescent="0.2">
      <c r="B1345" t="s">
        <v>1</v>
      </c>
      <c r="C1345" s="2" t="s">
        <v>169</v>
      </c>
      <c r="D1345" t="s">
        <v>170</v>
      </c>
      <c r="E1345" t="s">
        <v>286</v>
      </c>
      <c r="F1345">
        <v>2136</v>
      </c>
      <c r="G1345">
        <v>3161</v>
      </c>
      <c r="H1345">
        <v>3020</v>
      </c>
      <c r="I1345">
        <v>12</v>
      </c>
      <c r="J1345">
        <v>2107</v>
      </c>
      <c r="K1345">
        <v>2021</v>
      </c>
    </row>
    <row r="1346" spans="2:11" x14ac:dyDescent="0.2">
      <c r="B1346" t="s">
        <v>1</v>
      </c>
      <c r="C1346" s="2" t="s">
        <v>25</v>
      </c>
      <c r="D1346" t="s">
        <v>378</v>
      </c>
      <c r="E1346" t="s">
        <v>287</v>
      </c>
      <c r="F1346">
        <v>6618</v>
      </c>
      <c r="G1346">
        <v>7814</v>
      </c>
      <c r="H1346">
        <v>8044</v>
      </c>
      <c r="I1346">
        <v>1070</v>
      </c>
      <c r="J1346">
        <v>3230</v>
      </c>
      <c r="K1346">
        <v>5701</v>
      </c>
    </row>
    <row r="1347" spans="2:11" x14ac:dyDescent="0.2">
      <c r="B1347" t="s">
        <v>1</v>
      </c>
      <c r="C1347" s="2" t="s">
        <v>26</v>
      </c>
      <c r="D1347" t="s">
        <v>27</v>
      </c>
      <c r="E1347" t="s">
        <v>287</v>
      </c>
      <c r="F1347">
        <v>7124</v>
      </c>
      <c r="G1347">
        <v>8743</v>
      </c>
      <c r="H1347">
        <v>6340</v>
      </c>
      <c r="I1347">
        <v>100</v>
      </c>
      <c r="J1347">
        <v>3006</v>
      </c>
      <c r="K1347">
        <v>5366</v>
      </c>
    </row>
    <row r="1348" spans="2:11" x14ac:dyDescent="0.2">
      <c r="B1348" t="s">
        <v>1</v>
      </c>
      <c r="C1348" s="2" t="s">
        <v>171</v>
      </c>
      <c r="D1348" t="s">
        <v>172</v>
      </c>
      <c r="E1348" t="s">
        <v>286</v>
      </c>
      <c r="F1348">
        <v>941</v>
      </c>
      <c r="G1348">
        <v>689</v>
      </c>
      <c r="H1348">
        <v>703</v>
      </c>
      <c r="I1348">
        <v>8</v>
      </c>
      <c r="J1348">
        <v>532</v>
      </c>
      <c r="K1348">
        <v>631</v>
      </c>
    </row>
    <row r="1349" spans="2:11" x14ac:dyDescent="0.2">
      <c r="B1349" t="s">
        <v>1</v>
      </c>
      <c r="C1349" s="2" t="s">
        <v>173</v>
      </c>
      <c r="D1349" t="s">
        <v>174</v>
      </c>
      <c r="E1349" t="s">
        <v>286</v>
      </c>
      <c r="F1349">
        <v>1070</v>
      </c>
      <c r="G1349">
        <v>985</v>
      </c>
      <c r="H1349">
        <v>841</v>
      </c>
      <c r="I1349">
        <v>28</v>
      </c>
      <c r="J1349">
        <v>490</v>
      </c>
      <c r="K1349">
        <v>716</v>
      </c>
    </row>
    <row r="1350" spans="2:11" x14ac:dyDescent="0.2">
      <c r="B1350" t="s">
        <v>1</v>
      </c>
      <c r="C1350" s="2" t="s">
        <v>175</v>
      </c>
      <c r="D1350" t="s">
        <v>176</v>
      </c>
      <c r="E1350" t="s">
        <v>286</v>
      </c>
      <c r="F1350">
        <v>1122</v>
      </c>
      <c r="G1350">
        <v>422</v>
      </c>
      <c r="H1350">
        <v>403</v>
      </c>
      <c r="I1350">
        <v>4</v>
      </c>
      <c r="J1350">
        <v>463</v>
      </c>
      <c r="K1350">
        <v>367</v>
      </c>
    </row>
    <row r="1351" spans="2:11" x14ac:dyDescent="0.2">
      <c r="B1351" t="s">
        <v>1</v>
      </c>
      <c r="C1351" s="2" t="s">
        <v>28</v>
      </c>
      <c r="D1351" t="s">
        <v>29</v>
      </c>
      <c r="E1351" t="s">
        <v>286</v>
      </c>
      <c r="F1351">
        <v>3243</v>
      </c>
      <c r="G1351">
        <v>3809</v>
      </c>
      <c r="H1351">
        <v>3875</v>
      </c>
      <c r="I1351">
        <v>1514</v>
      </c>
      <c r="J1351">
        <v>2662</v>
      </c>
      <c r="K1351">
        <v>3865</v>
      </c>
    </row>
    <row r="1352" spans="2:11" x14ac:dyDescent="0.2">
      <c r="B1352" t="s">
        <v>1</v>
      </c>
      <c r="C1352" s="2" t="s">
        <v>30</v>
      </c>
      <c r="D1352" t="s">
        <v>379</v>
      </c>
      <c r="E1352" t="s">
        <v>287</v>
      </c>
      <c r="F1352">
        <v>8085</v>
      </c>
      <c r="G1352">
        <v>9895</v>
      </c>
      <c r="H1352">
        <v>10970</v>
      </c>
      <c r="I1352">
        <v>1385</v>
      </c>
      <c r="J1352">
        <v>10882</v>
      </c>
      <c r="K1352">
        <v>10193</v>
      </c>
    </row>
    <row r="1353" spans="2:11" x14ac:dyDescent="0.2">
      <c r="B1353" t="s">
        <v>1</v>
      </c>
      <c r="C1353" s="2" t="s">
        <v>177</v>
      </c>
      <c r="D1353" t="s">
        <v>178</v>
      </c>
      <c r="E1353" t="s">
        <v>286</v>
      </c>
      <c r="F1353">
        <v>2905</v>
      </c>
      <c r="G1353">
        <v>2656</v>
      </c>
      <c r="H1353">
        <v>2006</v>
      </c>
      <c r="I1353">
        <v>1</v>
      </c>
      <c r="J1353">
        <v>1415</v>
      </c>
      <c r="K1353">
        <v>1435</v>
      </c>
    </row>
    <row r="1354" spans="2:11" x14ac:dyDescent="0.2">
      <c r="B1354" t="s">
        <v>1</v>
      </c>
      <c r="C1354" s="2" t="s">
        <v>179</v>
      </c>
      <c r="D1354" t="s">
        <v>180</v>
      </c>
      <c r="E1354" t="s">
        <v>286</v>
      </c>
      <c r="F1354">
        <v>672</v>
      </c>
      <c r="G1354">
        <v>678</v>
      </c>
      <c r="H1354">
        <v>651</v>
      </c>
      <c r="I1354">
        <v>380</v>
      </c>
      <c r="J1354">
        <v>551</v>
      </c>
      <c r="K1354">
        <v>428</v>
      </c>
    </row>
    <row r="1355" spans="2:11" x14ac:dyDescent="0.2">
      <c r="B1355" t="s">
        <v>1</v>
      </c>
      <c r="C1355" s="2" t="s">
        <v>181</v>
      </c>
      <c r="D1355" t="s">
        <v>182</v>
      </c>
      <c r="E1355" t="s">
        <v>286</v>
      </c>
      <c r="F1355">
        <v>498</v>
      </c>
      <c r="G1355">
        <v>558</v>
      </c>
      <c r="H1355">
        <v>599</v>
      </c>
      <c r="I1355">
        <v>311</v>
      </c>
      <c r="J1355">
        <v>410</v>
      </c>
      <c r="K1355">
        <v>265</v>
      </c>
    </row>
    <row r="1356" spans="2:11" x14ac:dyDescent="0.2">
      <c r="B1356" t="s">
        <v>1</v>
      </c>
      <c r="C1356" s="2" t="s">
        <v>183</v>
      </c>
      <c r="D1356" t="s">
        <v>184</v>
      </c>
      <c r="E1356" t="s">
        <v>286</v>
      </c>
      <c r="F1356">
        <v>1796</v>
      </c>
      <c r="G1356">
        <v>2680</v>
      </c>
      <c r="H1356">
        <v>2034</v>
      </c>
      <c r="I1356">
        <v>17</v>
      </c>
      <c r="J1356">
        <v>1765</v>
      </c>
      <c r="K1356">
        <v>2095</v>
      </c>
    </row>
    <row r="1357" spans="2:11" x14ac:dyDescent="0.2">
      <c r="B1357" t="s">
        <v>1</v>
      </c>
      <c r="C1357" s="2" t="s">
        <v>185</v>
      </c>
      <c r="D1357" t="s">
        <v>186</v>
      </c>
      <c r="E1357" t="s">
        <v>286</v>
      </c>
      <c r="F1357">
        <v>770</v>
      </c>
      <c r="G1357">
        <v>475</v>
      </c>
      <c r="H1357">
        <v>683</v>
      </c>
      <c r="I1357">
        <v>78</v>
      </c>
      <c r="J1357">
        <v>310</v>
      </c>
      <c r="K1357">
        <v>452</v>
      </c>
    </row>
    <row r="1358" spans="2:11" x14ac:dyDescent="0.2">
      <c r="B1358" t="s">
        <v>1</v>
      </c>
      <c r="C1358" s="2" t="s">
        <v>187</v>
      </c>
      <c r="D1358" t="s">
        <v>188</v>
      </c>
      <c r="E1358" t="s">
        <v>286</v>
      </c>
      <c r="F1358">
        <v>424</v>
      </c>
      <c r="G1358">
        <v>578</v>
      </c>
      <c r="H1358">
        <v>585</v>
      </c>
      <c r="I1358">
        <v>518</v>
      </c>
      <c r="J1358">
        <v>389</v>
      </c>
      <c r="K1358">
        <v>668</v>
      </c>
    </row>
    <row r="1359" spans="2:11" x14ac:dyDescent="0.2">
      <c r="B1359" t="s">
        <v>1</v>
      </c>
      <c r="C1359" s="2" t="s">
        <v>31</v>
      </c>
      <c r="D1359" t="s">
        <v>380</v>
      </c>
      <c r="E1359" t="s">
        <v>287</v>
      </c>
      <c r="F1359">
        <v>15747</v>
      </c>
      <c r="G1359">
        <v>10837</v>
      </c>
      <c r="H1359">
        <v>11244</v>
      </c>
      <c r="I1359">
        <v>303</v>
      </c>
      <c r="J1359">
        <v>5566</v>
      </c>
      <c r="K1359">
        <v>8400</v>
      </c>
    </row>
    <row r="1360" spans="2:11" x14ac:dyDescent="0.2">
      <c r="B1360" t="s">
        <v>1</v>
      </c>
      <c r="C1360" s="2" t="s">
        <v>189</v>
      </c>
      <c r="D1360" t="s">
        <v>190</v>
      </c>
      <c r="E1360" t="s">
        <v>286</v>
      </c>
      <c r="F1360">
        <v>4623</v>
      </c>
      <c r="G1360">
        <v>4357</v>
      </c>
      <c r="H1360">
        <v>5109</v>
      </c>
      <c r="I1360">
        <v>79</v>
      </c>
      <c r="J1360">
        <v>2213</v>
      </c>
      <c r="K1360">
        <v>2977</v>
      </c>
    </row>
    <row r="1361" spans="2:11" x14ac:dyDescent="0.2">
      <c r="B1361" t="s">
        <v>1</v>
      </c>
      <c r="C1361" s="2" t="s">
        <v>191</v>
      </c>
      <c r="D1361" t="s">
        <v>192</v>
      </c>
      <c r="E1361" t="s">
        <v>286</v>
      </c>
      <c r="F1361">
        <v>606</v>
      </c>
      <c r="G1361">
        <v>581</v>
      </c>
      <c r="H1361">
        <v>429</v>
      </c>
      <c r="I1361">
        <v>19</v>
      </c>
      <c r="J1361">
        <v>403</v>
      </c>
      <c r="K1361">
        <v>423</v>
      </c>
    </row>
    <row r="1362" spans="2:11" x14ac:dyDescent="0.2">
      <c r="B1362" t="s">
        <v>1</v>
      </c>
      <c r="C1362" s="2" t="s">
        <v>32</v>
      </c>
      <c r="D1362" t="s">
        <v>33</v>
      </c>
      <c r="E1362" t="s">
        <v>286</v>
      </c>
      <c r="F1362">
        <v>2246</v>
      </c>
      <c r="G1362">
        <v>2332</v>
      </c>
      <c r="H1362">
        <v>2339</v>
      </c>
      <c r="I1362">
        <v>123</v>
      </c>
      <c r="J1362">
        <v>1236</v>
      </c>
      <c r="K1362">
        <v>1782</v>
      </c>
    </row>
    <row r="1363" spans="2:11" x14ac:dyDescent="0.2">
      <c r="B1363" t="s">
        <v>1</v>
      </c>
      <c r="C1363" s="2" t="s">
        <v>193</v>
      </c>
      <c r="D1363" t="s">
        <v>194</v>
      </c>
      <c r="E1363" t="s">
        <v>286</v>
      </c>
      <c r="F1363">
        <v>1104</v>
      </c>
      <c r="G1363">
        <v>1142</v>
      </c>
      <c r="H1363">
        <v>1188</v>
      </c>
      <c r="I1363">
        <v>185</v>
      </c>
      <c r="J1363">
        <v>964</v>
      </c>
      <c r="K1363">
        <v>854</v>
      </c>
    </row>
    <row r="1364" spans="2:11" x14ac:dyDescent="0.2">
      <c r="B1364" t="s">
        <v>1</v>
      </c>
      <c r="C1364" s="2" t="s">
        <v>195</v>
      </c>
      <c r="D1364" t="s">
        <v>196</v>
      </c>
      <c r="E1364" t="s">
        <v>286</v>
      </c>
      <c r="F1364">
        <v>769</v>
      </c>
      <c r="G1364">
        <v>1007</v>
      </c>
      <c r="H1364">
        <v>985</v>
      </c>
      <c r="I1364">
        <v>7</v>
      </c>
      <c r="J1364">
        <v>837</v>
      </c>
      <c r="K1364">
        <v>781</v>
      </c>
    </row>
    <row r="1365" spans="2:11" x14ac:dyDescent="0.2">
      <c r="B1365" t="s">
        <v>1</v>
      </c>
      <c r="C1365" s="2" t="s">
        <v>34</v>
      </c>
      <c r="D1365" t="s">
        <v>35</v>
      </c>
      <c r="E1365" t="s">
        <v>286</v>
      </c>
      <c r="F1365">
        <v>1986</v>
      </c>
      <c r="G1365">
        <v>2392</v>
      </c>
      <c r="H1365">
        <v>1961</v>
      </c>
      <c r="I1365">
        <v>202</v>
      </c>
      <c r="J1365">
        <v>1076</v>
      </c>
      <c r="K1365">
        <v>1879</v>
      </c>
    </row>
    <row r="1366" spans="2:11" x14ac:dyDescent="0.2">
      <c r="B1366" t="s">
        <v>1</v>
      </c>
      <c r="C1366" s="2" t="s">
        <v>197</v>
      </c>
      <c r="D1366" t="s">
        <v>198</v>
      </c>
      <c r="E1366" t="s">
        <v>286</v>
      </c>
      <c r="F1366">
        <v>343</v>
      </c>
      <c r="G1366">
        <v>270</v>
      </c>
      <c r="H1366">
        <v>267</v>
      </c>
      <c r="I1366">
        <v>53</v>
      </c>
      <c r="J1366">
        <v>257</v>
      </c>
      <c r="K1366">
        <v>264</v>
      </c>
    </row>
    <row r="1367" spans="2:11" x14ac:dyDescent="0.2">
      <c r="B1367" t="s">
        <v>1</v>
      </c>
      <c r="C1367" s="2" t="s">
        <v>36</v>
      </c>
      <c r="D1367" t="s">
        <v>37</v>
      </c>
      <c r="E1367" t="s">
        <v>287</v>
      </c>
      <c r="F1367">
        <v>7697</v>
      </c>
      <c r="G1367">
        <v>13971</v>
      </c>
      <c r="H1367">
        <v>13858</v>
      </c>
      <c r="I1367">
        <v>553</v>
      </c>
      <c r="J1367">
        <v>7354</v>
      </c>
      <c r="K1367">
        <v>9839</v>
      </c>
    </row>
    <row r="1368" spans="2:11" x14ac:dyDescent="0.2">
      <c r="B1368" t="s">
        <v>1</v>
      </c>
      <c r="C1368" s="2" t="s">
        <v>199</v>
      </c>
      <c r="D1368" t="s">
        <v>200</v>
      </c>
      <c r="E1368" t="s">
        <v>286</v>
      </c>
      <c r="F1368">
        <v>6538</v>
      </c>
      <c r="G1368">
        <v>5064</v>
      </c>
      <c r="H1368">
        <v>5506</v>
      </c>
      <c r="I1368">
        <v>1153</v>
      </c>
      <c r="J1368">
        <v>4743</v>
      </c>
      <c r="K1368">
        <v>4241</v>
      </c>
    </row>
    <row r="1369" spans="2:11" x14ac:dyDescent="0.2">
      <c r="B1369" t="s">
        <v>1</v>
      </c>
      <c r="C1369" s="2" t="s">
        <v>38</v>
      </c>
      <c r="D1369" t="s">
        <v>39</v>
      </c>
      <c r="E1369" t="s">
        <v>287</v>
      </c>
      <c r="F1369">
        <v>4058</v>
      </c>
      <c r="G1369">
        <v>4675</v>
      </c>
      <c r="H1369">
        <v>3752</v>
      </c>
      <c r="I1369">
        <v>1312</v>
      </c>
      <c r="J1369">
        <v>2744</v>
      </c>
      <c r="K1369">
        <v>3366</v>
      </c>
    </row>
    <row r="1370" spans="2:11" x14ac:dyDescent="0.2">
      <c r="B1370" t="s">
        <v>1</v>
      </c>
      <c r="C1370" s="2" t="s">
        <v>201</v>
      </c>
      <c r="D1370" t="s">
        <v>202</v>
      </c>
      <c r="E1370" t="s">
        <v>286</v>
      </c>
      <c r="F1370">
        <v>2993</v>
      </c>
      <c r="G1370">
        <v>2375</v>
      </c>
      <c r="H1370">
        <v>2137</v>
      </c>
      <c r="I1370">
        <v>79</v>
      </c>
      <c r="J1370">
        <v>1920</v>
      </c>
      <c r="K1370">
        <v>1270</v>
      </c>
    </row>
    <row r="1371" spans="2:11" x14ac:dyDescent="0.2">
      <c r="B1371" t="s">
        <v>1</v>
      </c>
      <c r="C1371" s="2" t="s">
        <v>203</v>
      </c>
      <c r="D1371" t="s">
        <v>204</v>
      </c>
      <c r="E1371" t="s">
        <v>286</v>
      </c>
      <c r="F1371">
        <v>1645</v>
      </c>
      <c r="G1371">
        <v>1208</v>
      </c>
      <c r="H1371">
        <v>1294</v>
      </c>
      <c r="I1371">
        <v>63</v>
      </c>
      <c r="J1371">
        <v>867</v>
      </c>
      <c r="K1371">
        <v>914</v>
      </c>
    </row>
    <row r="1372" spans="2:11" x14ac:dyDescent="0.2">
      <c r="B1372" t="s">
        <v>1</v>
      </c>
      <c r="C1372" s="2" t="s">
        <v>205</v>
      </c>
      <c r="D1372" t="s">
        <v>206</v>
      </c>
      <c r="E1372" t="s">
        <v>286</v>
      </c>
      <c r="F1372">
        <v>324</v>
      </c>
      <c r="G1372">
        <v>377</v>
      </c>
      <c r="H1372">
        <v>334</v>
      </c>
      <c r="I1372">
        <v>161</v>
      </c>
      <c r="J1372">
        <v>435</v>
      </c>
      <c r="K1372">
        <v>318</v>
      </c>
    </row>
    <row r="1373" spans="2:11" x14ac:dyDescent="0.2">
      <c r="B1373" t="s">
        <v>1</v>
      </c>
      <c r="C1373" s="2" t="s">
        <v>207</v>
      </c>
      <c r="D1373" t="s">
        <v>208</v>
      </c>
      <c r="E1373" t="s">
        <v>286</v>
      </c>
      <c r="F1373">
        <v>1478</v>
      </c>
      <c r="G1373">
        <v>1105</v>
      </c>
      <c r="H1373">
        <v>1243</v>
      </c>
      <c r="I1373">
        <v>6346</v>
      </c>
      <c r="J1373">
        <v>809</v>
      </c>
      <c r="K1373">
        <v>722</v>
      </c>
    </row>
    <row r="1374" spans="2:11" x14ac:dyDescent="0.2">
      <c r="B1374" t="s">
        <v>1</v>
      </c>
      <c r="C1374" s="2" t="s">
        <v>266</v>
      </c>
      <c r="D1374" t="s">
        <v>267</v>
      </c>
      <c r="E1374" t="s">
        <v>288</v>
      </c>
      <c r="F1374" t="s">
        <v>121</v>
      </c>
      <c r="G1374" t="s">
        <v>121</v>
      </c>
      <c r="H1374" t="s">
        <v>121</v>
      </c>
      <c r="I1374" t="s">
        <v>121</v>
      </c>
      <c r="J1374" t="s">
        <v>121</v>
      </c>
      <c r="K1374" t="s">
        <v>121</v>
      </c>
    </row>
    <row r="1375" spans="2:11" x14ac:dyDescent="0.2">
      <c r="B1375" t="s">
        <v>1</v>
      </c>
      <c r="C1375" s="2" t="s">
        <v>264</v>
      </c>
      <c r="D1375" t="s">
        <v>265</v>
      </c>
      <c r="E1375" t="s">
        <v>286</v>
      </c>
      <c r="F1375">
        <v>3081</v>
      </c>
      <c r="G1375">
        <v>2752</v>
      </c>
      <c r="H1375">
        <v>2444</v>
      </c>
      <c r="I1375">
        <v>79</v>
      </c>
      <c r="J1375">
        <v>1328</v>
      </c>
      <c r="K1375">
        <v>1317</v>
      </c>
    </row>
    <row r="1376" spans="2:11" x14ac:dyDescent="0.2">
      <c r="B1376" t="s">
        <v>1</v>
      </c>
      <c r="C1376" s="2" t="s">
        <v>209</v>
      </c>
      <c r="D1376" t="s">
        <v>210</v>
      </c>
      <c r="E1376" t="s">
        <v>286</v>
      </c>
      <c r="F1376">
        <v>876</v>
      </c>
      <c r="G1376">
        <v>1037</v>
      </c>
      <c r="H1376">
        <v>778</v>
      </c>
      <c r="I1376">
        <v>417</v>
      </c>
      <c r="J1376">
        <v>1057</v>
      </c>
      <c r="K1376">
        <v>253</v>
      </c>
    </row>
    <row r="1377" spans="2:11" x14ac:dyDescent="0.2">
      <c r="B1377" t="s">
        <v>1</v>
      </c>
      <c r="C1377" s="2" t="s">
        <v>211</v>
      </c>
      <c r="D1377" t="s">
        <v>212</v>
      </c>
      <c r="E1377" t="s">
        <v>286</v>
      </c>
      <c r="F1377">
        <v>1576</v>
      </c>
      <c r="G1377">
        <v>1285</v>
      </c>
      <c r="H1377">
        <v>1315</v>
      </c>
      <c r="I1377">
        <v>0</v>
      </c>
      <c r="J1377">
        <v>858</v>
      </c>
      <c r="K1377">
        <v>656</v>
      </c>
    </row>
    <row r="1378" spans="2:11" x14ac:dyDescent="0.2">
      <c r="B1378" t="s">
        <v>1</v>
      </c>
      <c r="C1378" s="2" t="s">
        <v>213</v>
      </c>
      <c r="D1378" t="s">
        <v>371</v>
      </c>
      <c r="E1378" t="s">
        <v>286</v>
      </c>
      <c r="F1378">
        <v>3564</v>
      </c>
      <c r="G1378">
        <v>3172</v>
      </c>
      <c r="H1378">
        <v>2778</v>
      </c>
      <c r="I1378">
        <v>0</v>
      </c>
      <c r="J1378">
        <v>1173</v>
      </c>
      <c r="K1378">
        <v>1319</v>
      </c>
    </row>
    <row r="1379" spans="2:11" x14ac:dyDescent="0.2">
      <c r="B1379" t="s">
        <v>1</v>
      </c>
      <c r="C1379" s="2" t="s">
        <v>214</v>
      </c>
      <c r="D1379" t="s">
        <v>215</v>
      </c>
      <c r="E1379" t="s">
        <v>286</v>
      </c>
      <c r="F1379">
        <v>0</v>
      </c>
      <c r="G1379" t="s">
        <v>121</v>
      </c>
      <c r="H1379" t="s">
        <v>121</v>
      </c>
      <c r="I1379" t="s">
        <v>121</v>
      </c>
      <c r="J1379" t="s">
        <v>121</v>
      </c>
      <c r="K1379" t="s">
        <v>121</v>
      </c>
    </row>
    <row r="1380" spans="2:11" x14ac:dyDescent="0.2">
      <c r="B1380" t="s">
        <v>1</v>
      </c>
      <c r="C1380" s="2" t="s">
        <v>216</v>
      </c>
      <c r="D1380" t="s">
        <v>338</v>
      </c>
      <c r="E1380" t="s">
        <v>286</v>
      </c>
      <c r="F1380">
        <v>678</v>
      </c>
      <c r="G1380">
        <v>547</v>
      </c>
      <c r="H1380">
        <v>562</v>
      </c>
      <c r="I1380">
        <v>14</v>
      </c>
      <c r="J1380">
        <v>103</v>
      </c>
      <c r="K1380">
        <v>422</v>
      </c>
    </row>
    <row r="1381" spans="2:11" x14ac:dyDescent="0.2">
      <c r="B1381" t="s">
        <v>1</v>
      </c>
      <c r="C1381" s="2" t="s">
        <v>217</v>
      </c>
      <c r="D1381" t="s">
        <v>339</v>
      </c>
      <c r="E1381" t="s">
        <v>286</v>
      </c>
      <c r="F1381">
        <v>2354</v>
      </c>
      <c r="G1381">
        <v>1671</v>
      </c>
      <c r="H1381">
        <v>1606</v>
      </c>
      <c r="I1381">
        <v>0</v>
      </c>
      <c r="J1381">
        <v>696</v>
      </c>
      <c r="K1381">
        <v>1226</v>
      </c>
    </row>
    <row r="1382" spans="2:11" x14ac:dyDescent="0.2">
      <c r="B1382" t="s">
        <v>1</v>
      </c>
      <c r="C1382" s="2" t="s">
        <v>218</v>
      </c>
      <c r="D1382" t="s">
        <v>340</v>
      </c>
      <c r="E1382" t="s">
        <v>288</v>
      </c>
      <c r="F1382" t="s">
        <v>121</v>
      </c>
      <c r="G1382" t="s">
        <v>121</v>
      </c>
      <c r="H1382" t="s">
        <v>121</v>
      </c>
      <c r="I1382" t="s">
        <v>121</v>
      </c>
      <c r="J1382" t="s">
        <v>121</v>
      </c>
      <c r="K1382" t="s">
        <v>121</v>
      </c>
    </row>
    <row r="1383" spans="2:11" x14ac:dyDescent="0.2">
      <c r="B1383" t="s">
        <v>1</v>
      </c>
      <c r="C1383" s="2" t="s">
        <v>219</v>
      </c>
      <c r="D1383" t="s">
        <v>220</v>
      </c>
      <c r="E1383" t="s">
        <v>286</v>
      </c>
      <c r="F1383">
        <v>1356</v>
      </c>
      <c r="G1383">
        <v>1113</v>
      </c>
      <c r="H1383">
        <v>834</v>
      </c>
      <c r="I1383">
        <v>116</v>
      </c>
      <c r="J1383">
        <v>629</v>
      </c>
      <c r="K1383">
        <v>887</v>
      </c>
    </row>
    <row r="1384" spans="2:11" x14ac:dyDescent="0.2">
      <c r="B1384" t="s">
        <v>1</v>
      </c>
      <c r="C1384" s="2" t="s">
        <v>268</v>
      </c>
      <c r="D1384" t="s">
        <v>269</v>
      </c>
      <c r="E1384" t="s">
        <v>288</v>
      </c>
      <c r="F1384" t="s">
        <v>121</v>
      </c>
      <c r="G1384" t="s">
        <v>121</v>
      </c>
      <c r="H1384" t="s">
        <v>121</v>
      </c>
      <c r="I1384" t="s">
        <v>121</v>
      </c>
      <c r="J1384" t="s">
        <v>121</v>
      </c>
      <c r="K1384" t="s">
        <v>121</v>
      </c>
    </row>
    <row r="1385" spans="2:11" x14ac:dyDescent="0.2">
      <c r="B1385" t="s">
        <v>1</v>
      </c>
      <c r="C1385" s="2" t="s">
        <v>221</v>
      </c>
      <c r="D1385" t="s">
        <v>222</v>
      </c>
      <c r="E1385" t="s">
        <v>286</v>
      </c>
      <c r="F1385">
        <v>1892</v>
      </c>
      <c r="G1385">
        <v>2399</v>
      </c>
      <c r="H1385">
        <v>2058</v>
      </c>
      <c r="I1385">
        <v>184</v>
      </c>
      <c r="J1385">
        <v>981</v>
      </c>
      <c r="K1385">
        <v>2313</v>
      </c>
    </row>
    <row r="1386" spans="2:11" x14ac:dyDescent="0.2">
      <c r="B1386" t="s">
        <v>1</v>
      </c>
      <c r="C1386" s="2" t="s">
        <v>223</v>
      </c>
      <c r="D1386" t="s">
        <v>224</v>
      </c>
      <c r="E1386" t="s">
        <v>286</v>
      </c>
      <c r="F1386" t="s">
        <v>121</v>
      </c>
      <c r="G1386" t="s">
        <v>121</v>
      </c>
      <c r="H1386" t="s">
        <v>121</v>
      </c>
      <c r="I1386" t="s">
        <v>121</v>
      </c>
      <c r="J1386" t="s">
        <v>121</v>
      </c>
      <c r="K1386" t="s">
        <v>121</v>
      </c>
    </row>
    <row r="1387" spans="2:11" x14ac:dyDescent="0.2">
      <c r="B1387" t="s">
        <v>1</v>
      </c>
      <c r="C1387" s="2" t="s">
        <v>225</v>
      </c>
      <c r="D1387" t="s">
        <v>381</v>
      </c>
      <c r="E1387" t="s">
        <v>286</v>
      </c>
      <c r="F1387">
        <v>1018</v>
      </c>
      <c r="G1387">
        <v>849</v>
      </c>
      <c r="H1387">
        <v>997</v>
      </c>
      <c r="I1387">
        <v>7</v>
      </c>
      <c r="J1387">
        <v>449</v>
      </c>
      <c r="K1387">
        <v>294</v>
      </c>
    </row>
    <row r="1388" spans="2:11" x14ac:dyDescent="0.2">
      <c r="B1388" t="s">
        <v>1</v>
      </c>
      <c r="C1388" s="2" t="s">
        <v>446</v>
      </c>
      <c r="D1388" t="s">
        <v>447</v>
      </c>
      <c r="E1388" t="s">
        <v>287</v>
      </c>
      <c r="F1388" t="s">
        <v>121</v>
      </c>
      <c r="G1388" t="s">
        <v>121</v>
      </c>
      <c r="H1388" t="s">
        <v>121</v>
      </c>
      <c r="I1388">
        <v>0</v>
      </c>
      <c r="J1388">
        <v>153</v>
      </c>
      <c r="K1388">
        <v>341</v>
      </c>
    </row>
    <row r="1389" spans="2:11" x14ac:dyDescent="0.2">
      <c r="B1389" t="s">
        <v>1</v>
      </c>
      <c r="C1389" s="2" t="s">
        <v>448</v>
      </c>
      <c r="D1389" t="s">
        <v>449</v>
      </c>
      <c r="E1389" t="s">
        <v>286</v>
      </c>
      <c r="F1389" t="s">
        <v>121</v>
      </c>
      <c r="G1389" t="s">
        <v>121</v>
      </c>
      <c r="H1389" t="s">
        <v>121</v>
      </c>
      <c r="I1389">
        <v>0</v>
      </c>
      <c r="J1389">
        <v>6</v>
      </c>
      <c r="K1389">
        <v>2</v>
      </c>
    </row>
    <row r="1390" spans="2:11" x14ac:dyDescent="0.2">
      <c r="B1390" t="s">
        <v>1</v>
      </c>
      <c r="C1390" s="2" t="s">
        <v>450</v>
      </c>
      <c r="D1390" t="s">
        <v>451</v>
      </c>
      <c r="E1390" t="s">
        <v>286</v>
      </c>
      <c r="F1390" t="s">
        <v>121</v>
      </c>
      <c r="G1390" t="s">
        <v>121</v>
      </c>
      <c r="H1390" t="s">
        <v>121</v>
      </c>
      <c r="I1390">
        <v>0</v>
      </c>
      <c r="J1390">
        <v>0</v>
      </c>
      <c r="K1390">
        <v>1</v>
      </c>
    </row>
    <row r="1391" spans="2:11" x14ac:dyDescent="0.2">
      <c r="B1391" t="s">
        <v>1</v>
      </c>
      <c r="C1391" s="2" t="s">
        <v>452</v>
      </c>
      <c r="D1391" t="s">
        <v>453</v>
      </c>
      <c r="E1391" t="s">
        <v>287</v>
      </c>
      <c r="F1391" t="s">
        <v>121</v>
      </c>
      <c r="G1391" t="s">
        <v>121</v>
      </c>
      <c r="H1391" t="s">
        <v>121</v>
      </c>
      <c r="I1391">
        <v>0</v>
      </c>
      <c r="J1391">
        <v>195</v>
      </c>
      <c r="K1391" t="s">
        <v>121</v>
      </c>
    </row>
    <row r="1392" spans="2:11" x14ac:dyDescent="0.2">
      <c r="B1392" t="s">
        <v>1</v>
      </c>
      <c r="C1392" s="2" t="s">
        <v>454</v>
      </c>
      <c r="D1392" t="s">
        <v>455</v>
      </c>
      <c r="E1392" t="s">
        <v>287</v>
      </c>
      <c r="F1392" t="s">
        <v>121</v>
      </c>
      <c r="G1392" t="s">
        <v>121</v>
      </c>
      <c r="H1392" t="s">
        <v>121</v>
      </c>
      <c r="I1392">
        <v>0</v>
      </c>
      <c r="J1392">
        <v>88</v>
      </c>
      <c r="K1392">
        <v>111</v>
      </c>
    </row>
    <row r="1393" spans="2:11" x14ac:dyDescent="0.2">
      <c r="B1393" t="s">
        <v>1</v>
      </c>
      <c r="C1393" s="2" t="s">
        <v>456</v>
      </c>
      <c r="D1393" t="s">
        <v>457</v>
      </c>
      <c r="E1393" t="s">
        <v>287</v>
      </c>
      <c r="F1393" t="s">
        <v>121</v>
      </c>
      <c r="G1393" t="s">
        <v>121</v>
      </c>
      <c r="H1393" t="s">
        <v>121</v>
      </c>
      <c r="I1393">
        <v>0</v>
      </c>
      <c r="J1393">
        <v>196</v>
      </c>
      <c r="K1393">
        <v>234</v>
      </c>
    </row>
    <row r="1394" spans="2:11" x14ac:dyDescent="0.2">
      <c r="B1394" t="s">
        <v>1</v>
      </c>
      <c r="C1394" s="2" t="s">
        <v>458</v>
      </c>
      <c r="D1394" t="s">
        <v>459</v>
      </c>
      <c r="E1394" t="s">
        <v>286</v>
      </c>
      <c r="F1394" t="s">
        <v>121</v>
      </c>
      <c r="G1394" t="s">
        <v>121</v>
      </c>
      <c r="H1394" t="s">
        <v>121</v>
      </c>
      <c r="I1394" t="s">
        <v>121</v>
      </c>
      <c r="J1394" t="s">
        <v>121</v>
      </c>
      <c r="K1394" t="s">
        <v>121</v>
      </c>
    </row>
    <row r="1395" spans="2:11" x14ac:dyDescent="0.2">
      <c r="B1395" t="s">
        <v>1</v>
      </c>
      <c r="C1395" s="2" t="s">
        <v>460</v>
      </c>
      <c r="D1395" t="s">
        <v>461</v>
      </c>
      <c r="E1395" t="s">
        <v>286</v>
      </c>
      <c r="F1395" t="s">
        <v>121</v>
      </c>
      <c r="G1395" t="s">
        <v>121</v>
      </c>
      <c r="H1395" t="s">
        <v>121</v>
      </c>
      <c r="I1395">
        <v>0</v>
      </c>
      <c r="J1395">
        <v>18</v>
      </c>
      <c r="K1395">
        <v>70</v>
      </c>
    </row>
    <row r="1396" spans="2:11" x14ac:dyDescent="0.2">
      <c r="B1396" t="s">
        <v>1</v>
      </c>
      <c r="C1396" s="2" t="s">
        <v>462</v>
      </c>
      <c r="D1396" t="s">
        <v>463</v>
      </c>
      <c r="E1396" t="s">
        <v>286</v>
      </c>
      <c r="F1396" t="s">
        <v>121</v>
      </c>
      <c r="G1396" t="s">
        <v>121</v>
      </c>
      <c r="H1396" t="s">
        <v>121</v>
      </c>
      <c r="I1396">
        <v>0</v>
      </c>
      <c r="J1396">
        <v>79</v>
      </c>
      <c r="K1396">
        <v>116</v>
      </c>
    </row>
    <row r="1397" spans="2:11" x14ac:dyDescent="0.2">
      <c r="B1397" t="s">
        <v>1</v>
      </c>
      <c r="C1397" s="2" t="s">
        <v>464</v>
      </c>
      <c r="D1397" t="s">
        <v>465</v>
      </c>
      <c r="E1397" t="s">
        <v>286</v>
      </c>
      <c r="F1397" t="s">
        <v>121</v>
      </c>
      <c r="G1397" t="s">
        <v>121</v>
      </c>
      <c r="H1397" t="s">
        <v>121</v>
      </c>
      <c r="I1397">
        <v>0</v>
      </c>
      <c r="J1397">
        <v>16</v>
      </c>
      <c r="K1397">
        <v>56</v>
      </c>
    </row>
    <row r="1398" spans="2:11" x14ac:dyDescent="0.2">
      <c r="B1398" t="s">
        <v>1</v>
      </c>
      <c r="C1398" s="2" t="s">
        <v>466</v>
      </c>
      <c r="D1398" t="s">
        <v>467</v>
      </c>
      <c r="E1398" t="s">
        <v>286</v>
      </c>
      <c r="F1398" t="s">
        <v>121</v>
      </c>
      <c r="G1398" t="s">
        <v>121</v>
      </c>
      <c r="H1398" t="s">
        <v>121</v>
      </c>
      <c r="I1398">
        <v>0</v>
      </c>
      <c r="J1398">
        <v>70</v>
      </c>
      <c r="K1398">
        <v>112</v>
      </c>
    </row>
    <row r="1399" spans="2:11" x14ac:dyDescent="0.2">
      <c r="B1399" t="s">
        <v>1</v>
      </c>
      <c r="C1399" s="2" t="s">
        <v>468</v>
      </c>
      <c r="D1399" t="s">
        <v>469</v>
      </c>
      <c r="E1399" t="s">
        <v>287</v>
      </c>
      <c r="F1399" t="s">
        <v>121</v>
      </c>
      <c r="G1399" t="s">
        <v>121</v>
      </c>
      <c r="H1399" t="s">
        <v>121</v>
      </c>
      <c r="I1399">
        <v>0</v>
      </c>
      <c r="J1399">
        <v>13</v>
      </c>
      <c r="K1399" t="s">
        <v>121</v>
      </c>
    </row>
    <row r="1400" spans="2:11" x14ac:dyDescent="0.2">
      <c r="B1400" t="s">
        <v>1</v>
      </c>
      <c r="C1400" s="2" t="s">
        <v>226</v>
      </c>
      <c r="D1400" t="s">
        <v>382</v>
      </c>
      <c r="E1400" t="s">
        <v>286</v>
      </c>
      <c r="F1400">
        <v>1095</v>
      </c>
      <c r="G1400">
        <v>1123</v>
      </c>
      <c r="H1400">
        <v>925</v>
      </c>
      <c r="I1400">
        <v>94</v>
      </c>
      <c r="J1400">
        <v>637</v>
      </c>
      <c r="K1400">
        <v>643</v>
      </c>
    </row>
    <row r="1401" spans="2:11" x14ac:dyDescent="0.2">
      <c r="B1401" t="s">
        <v>1</v>
      </c>
      <c r="C1401" s="2" t="s">
        <v>259</v>
      </c>
      <c r="D1401" t="s">
        <v>260</v>
      </c>
      <c r="E1401" t="s">
        <v>286</v>
      </c>
      <c r="F1401">
        <v>3645</v>
      </c>
      <c r="G1401">
        <v>3025</v>
      </c>
      <c r="H1401">
        <v>3026</v>
      </c>
      <c r="I1401">
        <v>0</v>
      </c>
      <c r="J1401">
        <v>1875</v>
      </c>
      <c r="K1401">
        <v>1262</v>
      </c>
    </row>
    <row r="1402" spans="2:11" x14ac:dyDescent="0.2">
      <c r="B1402" t="s">
        <v>289</v>
      </c>
      <c r="C1402" s="2" t="s">
        <v>270</v>
      </c>
      <c r="D1402" t="s">
        <v>271</v>
      </c>
      <c r="E1402" t="s">
        <v>121</v>
      </c>
      <c r="F1402" t="s">
        <v>121</v>
      </c>
      <c r="G1402" t="s">
        <v>121</v>
      </c>
      <c r="H1402" t="s">
        <v>121</v>
      </c>
      <c r="I1402" t="s">
        <v>121</v>
      </c>
      <c r="J1402" t="s">
        <v>121</v>
      </c>
      <c r="K1402" t="s">
        <v>121</v>
      </c>
    </row>
    <row r="1403" spans="2:11" x14ac:dyDescent="0.2">
      <c r="B1403" t="s">
        <v>2</v>
      </c>
      <c r="C1403" s="2" t="s">
        <v>227</v>
      </c>
      <c r="D1403" t="s">
        <v>228</v>
      </c>
      <c r="E1403" t="s">
        <v>286</v>
      </c>
      <c r="F1403">
        <v>1899</v>
      </c>
      <c r="G1403">
        <v>437</v>
      </c>
      <c r="H1403">
        <v>527</v>
      </c>
      <c r="I1403">
        <v>3</v>
      </c>
      <c r="J1403">
        <v>5842</v>
      </c>
      <c r="K1403">
        <v>6071</v>
      </c>
    </row>
    <row r="1404" spans="2:11" x14ac:dyDescent="0.2">
      <c r="B1404" t="s">
        <v>2</v>
      </c>
      <c r="C1404" s="2" t="s">
        <v>272</v>
      </c>
      <c r="D1404" t="s">
        <v>273</v>
      </c>
      <c r="E1404" t="s">
        <v>288</v>
      </c>
      <c r="F1404" t="s">
        <v>121</v>
      </c>
      <c r="G1404" t="s">
        <v>121</v>
      </c>
      <c r="H1404" t="s">
        <v>121</v>
      </c>
      <c r="I1404" t="s">
        <v>121</v>
      </c>
      <c r="J1404" t="s">
        <v>121</v>
      </c>
      <c r="K1404" t="s">
        <v>121</v>
      </c>
    </row>
    <row r="1405" spans="2:11" x14ac:dyDescent="0.2">
      <c r="B1405" t="s">
        <v>2</v>
      </c>
      <c r="C1405" s="2" t="s">
        <v>40</v>
      </c>
      <c r="D1405" t="s">
        <v>357</v>
      </c>
      <c r="E1405" t="s">
        <v>286</v>
      </c>
      <c r="F1405">
        <v>4712</v>
      </c>
      <c r="G1405">
        <v>3952</v>
      </c>
      <c r="H1405">
        <v>1459</v>
      </c>
      <c r="I1405">
        <v>1483</v>
      </c>
      <c r="J1405">
        <v>4106</v>
      </c>
      <c r="K1405">
        <v>3629</v>
      </c>
    </row>
    <row r="1406" spans="2:11" x14ac:dyDescent="0.2">
      <c r="B1406" t="s">
        <v>2</v>
      </c>
      <c r="C1406" s="2" t="s">
        <v>41</v>
      </c>
      <c r="D1406" t="s">
        <v>42</v>
      </c>
      <c r="E1406" t="s">
        <v>287</v>
      </c>
      <c r="F1406">
        <v>4154</v>
      </c>
      <c r="G1406">
        <v>4342</v>
      </c>
      <c r="H1406">
        <v>1563</v>
      </c>
      <c r="I1406">
        <v>1960</v>
      </c>
      <c r="J1406">
        <v>3794</v>
      </c>
      <c r="K1406">
        <v>4534</v>
      </c>
    </row>
    <row r="1407" spans="2:11" x14ac:dyDescent="0.2">
      <c r="B1407" t="s">
        <v>2</v>
      </c>
      <c r="C1407" s="2" t="s">
        <v>229</v>
      </c>
      <c r="D1407" t="s">
        <v>230</v>
      </c>
      <c r="E1407" t="s">
        <v>286</v>
      </c>
      <c r="F1407">
        <v>2125</v>
      </c>
      <c r="G1407">
        <v>2051</v>
      </c>
      <c r="H1407">
        <v>1844</v>
      </c>
      <c r="I1407">
        <v>254</v>
      </c>
      <c r="J1407">
        <v>1427</v>
      </c>
      <c r="K1407">
        <v>1166</v>
      </c>
    </row>
    <row r="1408" spans="2:11" x14ac:dyDescent="0.2">
      <c r="B1408" t="s">
        <v>2</v>
      </c>
      <c r="C1408" s="2" t="s">
        <v>43</v>
      </c>
      <c r="D1408" t="s">
        <v>44</v>
      </c>
      <c r="E1408" t="s">
        <v>287</v>
      </c>
      <c r="F1408">
        <v>4280</v>
      </c>
      <c r="G1408">
        <v>3387</v>
      </c>
      <c r="H1408">
        <v>2852</v>
      </c>
      <c r="I1408">
        <v>1079</v>
      </c>
      <c r="J1408">
        <v>2419</v>
      </c>
      <c r="K1408">
        <v>3350</v>
      </c>
    </row>
    <row r="1409" spans="2:11" x14ac:dyDescent="0.2">
      <c r="B1409" t="s">
        <v>2</v>
      </c>
      <c r="C1409" s="2" t="s">
        <v>45</v>
      </c>
      <c r="D1409" t="s">
        <v>46</v>
      </c>
      <c r="E1409" t="s">
        <v>288</v>
      </c>
      <c r="F1409">
        <v>0</v>
      </c>
      <c r="G1409" t="s">
        <v>121</v>
      </c>
      <c r="H1409" t="s">
        <v>121</v>
      </c>
      <c r="I1409" t="s">
        <v>121</v>
      </c>
      <c r="J1409" t="s">
        <v>121</v>
      </c>
      <c r="K1409" t="s">
        <v>121</v>
      </c>
    </row>
    <row r="1410" spans="2:11" x14ac:dyDescent="0.2">
      <c r="B1410" t="s">
        <v>2</v>
      </c>
      <c r="C1410" s="2" t="s">
        <v>47</v>
      </c>
      <c r="D1410" t="s">
        <v>470</v>
      </c>
      <c r="E1410" t="s">
        <v>287</v>
      </c>
      <c r="F1410">
        <v>4802</v>
      </c>
      <c r="G1410">
        <v>3897</v>
      </c>
      <c r="H1410">
        <v>4789</v>
      </c>
      <c r="I1410">
        <v>791</v>
      </c>
      <c r="J1410">
        <v>3594</v>
      </c>
      <c r="K1410">
        <v>4433</v>
      </c>
    </row>
    <row r="1411" spans="2:11" x14ac:dyDescent="0.2">
      <c r="B1411" t="s">
        <v>2</v>
      </c>
      <c r="C1411" s="2" t="s">
        <v>48</v>
      </c>
      <c r="D1411" t="s">
        <v>471</v>
      </c>
      <c r="E1411" t="s">
        <v>287</v>
      </c>
      <c r="F1411">
        <v>5010</v>
      </c>
      <c r="G1411">
        <v>4725</v>
      </c>
      <c r="H1411">
        <v>3579</v>
      </c>
      <c r="I1411">
        <v>679</v>
      </c>
      <c r="J1411">
        <v>3419</v>
      </c>
      <c r="K1411">
        <v>3778</v>
      </c>
    </row>
    <row r="1412" spans="2:11" x14ac:dyDescent="0.2">
      <c r="B1412" t="s">
        <v>2</v>
      </c>
      <c r="C1412" s="2" t="s">
        <v>49</v>
      </c>
      <c r="D1412" t="s">
        <v>50</v>
      </c>
      <c r="E1412" t="s">
        <v>287</v>
      </c>
      <c r="F1412">
        <v>7603</v>
      </c>
      <c r="G1412">
        <v>3823</v>
      </c>
      <c r="H1412">
        <v>2861</v>
      </c>
      <c r="I1412">
        <v>1516</v>
      </c>
      <c r="J1412">
        <v>2361</v>
      </c>
      <c r="K1412">
        <v>2713</v>
      </c>
    </row>
    <row r="1413" spans="2:11" x14ac:dyDescent="0.2">
      <c r="B1413" t="s">
        <v>2</v>
      </c>
      <c r="C1413" s="2" t="s">
        <v>51</v>
      </c>
      <c r="D1413" t="s">
        <v>52</v>
      </c>
      <c r="E1413" t="s">
        <v>287</v>
      </c>
      <c r="F1413">
        <v>13478</v>
      </c>
      <c r="G1413">
        <v>8151</v>
      </c>
      <c r="H1413">
        <v>2991</v>
      </c>
      <c r="I1413">
        <v>2692</v>
      </c>
      <c r="J1413">
        <v>10959</v>
      </c>
      <c r="K1413">
        <v>11169</v>
      </c>
    </row>
    <row r="1414" spans="2:11" x14ac:dyDescent="0.2">
      <c r="B1414" t="s">
        <v>2</v>
      </c>
      <c r="C1414" s="2" t="s">
        <v>53</v>
      </c>
      <c r="D1414" t="s">
        <v>54</v>
      </c>
      <c r="E1414" t="s">
        <v>287</v>
      </c>
      <c r="F1414">
        <v>1493</v>
      </c>
      <c r="G1414">
        <v>1732</v>
      </c>
      <c r="H1414">
        <v>1687</v>
      </c>
      <c r="I1414">
        <v>764</v>
      </c>
      <c r="J1414">
        <v>1749</v>
      </c>
      <c r="K1414">
        <v>2292</v>
      </c>
    </row>
    <row r="1415" spans="2:11" x14ac:dyDescent="0.2">
      <c r="B1415" t="s">
        <v>2</v>
      </c>
      <c r="C1415" s="2" t="s">
        <v>124</v>
      </c>
      <c r="D1415" t="s">
        <v>122</v>
      </c>
      <c r="E1415" t="s">
        <v>286</v>
      </c>
      <c r="F1415">
        <v>363</v>
      </c>
      <c r="G1415">
        <v>1219</v>
      </c>
      <c r="H1415">
        <v>0</v>
      </c>
      <c r="I1415" t="s">
        <v>121</v>
      </c>
      <c r="J1415">
        <v>661</v>
      </c>
      <c r="K1415">
        <v>1113</v>
      </c>
    </row>
    <row r="1416" spans="2:11" x14ac:dyDescent="0.2">
      <c r="B1416" t="s">
        <v>2</v>
      </c>
      <c r="C1416" s="2" t="s">
        <v>55</v>
      </c>
      <c r="D1416" t="s">
        <v>56</v>
      </c>
      <c r="E1416" t="s">
        <v>287</v>
      </c>
      <c r="F1416">
        <v>2873</v>
      </c>
      <c r="G1416">
        <v>3694</v>
      </c>
      <c r="H1416">
        <v>2385</v>
      </c>
      <c r="I1416">
        <v>443</v>
      </c>
      <c r="J1416">
        <v>3630</v>
      </c>
      <c r="K1416">
        <v>5051</v>
      </c>
    </row>
    <row r="1417" spans="2:11" x14ac:dyDescent="0.2">
      <c r="B1417" t="s">
        <v>2</v>
      </c>
      <c r="C1417" s="2" t="s">
        <v>57</v>
      </c>
      <c r="D1417" t="s">
        <v>58</v>
      </c>
      <c r="E1417" t="s">
        <v>287</v>
      </c>
      <c r="F1417">
        <v>4325</v>
      </c>
      <c r="G1417">
        <v>3817</v>
      </c>
      <c r="H1417">
        <v>4537</v>
      </c>
      <c r="I1417">
        <v>967</v>
      </c>
      <c r="J1417">
        <v>4685</v>
      </c>
      <c r="K1417">
        <v>5629</v>
      </c>
    </row>
    <row r="1418" spans="2:11" x14ac:dyDescent="0.2">
      <c r="B1418" t="s">
        <v>2</v>
      </c>
      <c r="C1418" s="2" t="s">
        <v>59</v>
      </c>
      <c r="D1418" t="s">
        <v>60</v>
      </c>
      <c r="E1418" t="s">
        <v>287</v>
      </c>
      <c r="F1418">
        <v>1282</v>
      </c>
      <c r="G1418">
        <v>1523</v>
      </c>
      <c r="H1418">
        <v>1740</v>
      </c>
      <c r="I1418">
        <v>125</v>
      </c>
      <c r="J1418">
        <v>1609</v>
      </c>
      <c r="K1418">
        <v>1452</v>
      </c>
    </row>
    <row r="1419" spans="2:11" x14ac:dyDescent="0.2">
      <c r="B1419" t="s">
        <v>2</v>
      </c>
      <c r="C1419" s="2" t="s">
        <v>231</v>
      </c>
      <c r="D1419" t="s">
        <v>232</v>
      </c>
      <c r="E1419" t="s">
        <v>286</v>
      </c>
      <c r="F1419">
        <v>15348</v>
      </c>
      <c r="G1419">
        <v>11460</v>
      </c>
      <c r="H1419">
        <v>9470</v>
      </c>
      <c r="I1419">
        <v>69</v>
      </c>
      <c r="J1419">
        <v>11615</v>
      </c>
      <c r="K1419">
        <v>1702</v>
      </c>
    </row>
    <row r="1420" spans="2:11" x14ac:dyDescent="0.2">
      <c r="B1420" t="s">
        <v>2</v>
      </c>
      <c r="C1420" s="2" t="s">
        <v>61</v>
      </c>
      <c r="D1420" t="s">
        <v>62</v>
      </c>
      <c r="E1420" t="s">
        <v>287</v>
      </c>
      <c r="F1420">
        <v>1863</v>
      </c>
      <c r="G1420">
        <v>1270</v>
      </c>
      <c r="H1420">
        <v>132</v>
      </c>
      <c r="I1420" t="s">
        <v>121</v>
      </c>
      <c r="J1420">
        <v>1969</v>
      </c>
      <c r="K1420">
        <v>2143</v>
      </c>
    </row>
    <row r="1421" spans="2:11" x14ac:dyDescent="0.2">
      <c r="B1421" t="s">
        <v>2</v>
      </c>
      <c r="C1421" s="2" t="s">
        <v>233</v>
      </c>
      <c r="D1421" t="s">
        <v>234</v>
      </c>
      <c r="E1421" t="s">
        <v>288</v>
      </c>
      <c r="F1421" t="s">
        <v>121</v>
      </c>
      <c r="G1421" t="s">
        <v>121</v>
      </c>
      <c r="H1421" t="s">
        <v>121</v>
      </c>
      <c r="I1421" t="s">
        <v>121</v>
      </c>
      <c r="J1421" t="s">
        <v>121</v>
      </c>
      <c r="K1421" t="s">
        <v>121</v>
      </c>
    </row>
    <row r="1422" spans="2:11" x14ac:dyDescent="0.2">
      <c r="B1422" t="s">
        <v>2</v>
      </c>
      <c r="C1422" s="2" t="s">
        <v>63</v>
      </c>
      <c r="D1422" t="s">
        <v>64</v>
      </c>
      <c r="E1422" t="s">
        <v>287</v>
      </c>
      <c r="F1422">
        <v>2621</v>
      </c>
      <c r="G1422">
        <v>2465</v>
      </c>
      <c r="H1422">
        <v>2373</v>
      </c>
      <c r="I1422">
        <v>8</v>
      </c>
      <c r="J1422">
        <v>1695</v>
      </c>
      <c r="K1422">
        <v>1631</v>
      </c>
    </row>
    <row r="1423" spans="2:11" x14ac:dyDescent="0.2">
      <c r="B1423" t="s">
        <v>2</v>
      </c>
      <c r="C1423" s="2" t="s">
        <v>65</v>
      </c>
      <c r="D1423" t="s">
        <v>66</v>
      </c>
      <c r="E1423" t="s">
        <v>287</v>
      </c>
      <c r="F1423">
        <v>4345</v>
      </c>
      <c r="G1423">
        <v>3157</v>
      </c>
      <c r="H1423">
        <v>4838</v>
      </c>
      <c r="I1423">
        <v>1583</v>
      </c>
      <c r="J1423">
        <v>5385</v>
      </c>
      <c r="K1423">
        <v>12307</v>
      </c>
    </row>
    <row r="1424" spans="2:11" x14ac:dyDescent="0.2">
      <c r="B1424" t="s">
        <v>2</v>
      </c>
      <c r="C1424" s="2" t="s">
        <v>67</v>
      </c>
      <c r="D1424" t="s">
        <v>68</v>
      </c>
      <c r="E1424" t="s">
        <v>287</v>
      </c>
      <c r="F1424">
        <v>3314</v>
      </c>
      <c r="G1424">
        <v>4159</v>
      </c>
      <c r="H1424">
        <v>4028</v>
      </c>
      <c r="I1424">
        <v>2382</v>
      </c>
      <c r="J1424">
        <v>3382</v>
      </c>
      <c r="K1424">
        <v>3156</v>
      </c>
    </row>
    <row r="1425" spans="2:11" x14ac:dyDescent="0.2">
      <c r="B1425" t="s">
        <v>2</v>
      </c>
      <c r="C1425" s="2" t="s">
        <v>69</v>
      </c>
      <c r="D1425" t="s">
        <v>70</v>
      </c>
      <c r="E1425" t="s">
        <v>287</v>
      </c>
      <c r="F1425">
        <v>3594</v>
      </c>
      <c r="G1425">
        <v>5907</v>
      </c>
      <c r="H1425">
        <v>5999</v>
      </c>
      <c r="I1425">
        <v>377</v>
      </c>
      <c r="J1425">
        <v>2531</v>
      </c>
      <c r="K1425">
        <v>2747</v>
      </c>
    </row>
    <row r="1426" spans="2:11" x14ac:dyDescent="0.2">
      <c r="B1426" t="s">
        <v>2</v>
      </c>
      <c r="C1426" s="2" t="s">
        <v>71</v>
      </c>
      <c r="D1426" t="s">
        <v>72</v>
      </c>
      <c r="E1426" t="s">
        <v>287</v>
      </c>
      <c r="F1426">
        <v>8240</v>
      </c>
      <c r="G1426">
        <v>5919</v>
      </c>
      <c r="H1426">
        <v>6097</v>
      </c>
      <c r="I1426">
        <v>4039</v>
      </c>
      <c r="J1426">
        <v>7134</v>
      </c>
      <c r="K1426">
        <v>6520</v>
      </c>
    </row>
    <row r="1427" spans="2:11" x14ac:dyDescent="0.2">
      <c r="B1427" t="s">
        <v>2</v>
      </c>
      <c r="C1427" s="2" t="s">
        <v>73</v>
      </c>
      <c r="D1427" t="s">
        <v>430</v>
      </c>
      <c r="E1427" t="s">
        <v>287</v>
      </c>
      <c r="F1427">
        <v>2506</v>
      </c>
      <c r="G1427">
        <v>4598</v>
      </c>
      <c r="H1427">
        <v>7873</v>
      </c>
      <c r="I1427">
        <v>548</v>
      </c>
      <c r="J1427">
        <v>13312</v>
      </c>
      <c r="K1427">
        <v>13656</v>
      </c>
    </row>
    <row r="1428" spans="2:11" x14ac:dyDescent="0.2">
      <c r="B1428" t="s">
        <v>2</v>
      </c>
      <c r="C1428" s="2" t="s">
        <v>74</v>
      </c>
      <c r="D1428" t="s">
        <v>358</v>
      </c>
      <c r="E1428" t="s">
        <v>287</v>
      </c>
      <c r="F1428">
        <v>2003</v>
      </c>
      <c r="G1428">
        <v>1578</v>
      </c>
      <c r="H1428">
        <v>1940</v>
      </c>
      <c r="I1428">
        <v>552</v>
      </c>
      <c r="J1428">
        <v>3590</v>
      </c>
      <c r="K1428">
        <v>4682</v>
      </c>
    </row>
    <row r="1429" spans="2:11" x14ac:dyDescent="0.2">
      <c r="B1429" t="s">
        <v>2</v>
      </c>
      <c r="C1429" s="2" t="s">
        <v>75</v>
      </c>
      <c r="D1429" t="s">
        <v>359</v>
      </c>
      <c r="E1429" t="s">
        <v>287</v>
      </c>
      <c r="F1429">
        <v>4597</v>
      </c>
      <c r="G1429">
        <v>4668</v>
      </c>
      <c r="H1429">
        <v>3779</v>
      </c>
      <c r="I1429">
        <v>397</v>
      </c>
      <c r="J1429">
        <v>3614</v>
      </c>
      <c r="K1429">
        <v>2951</v>
      </c>
    </row>
    <row r="1430" spans="2:11" x14ac:dyDescent="0.2">
      <c r="B1430" t="s">
        <v>2</v>
      </c>
      <c r="C1430" s="2" t="s">
        <v>235</v>
      </c>
      <c r="D1430" t="s">
        <v>236</v>
      </c>
      <c r="E1430" t="s">
        <v>286</v>
      </c>
      <c r="F1430">
        <v>3985</v>
      </c>
      <c r="G1430">
        <v>3543</v>
      </c>
      <c r="H1430">
        <v>3436</v>
      </c>
      <c r="I1430" t="s">
        <v>121</v>
      </c>
      <c r="J1430">
        <v>2983</v>
      </c>
      <c r="K1430">
        <v>2871</v>
      </c>
    </row>
    <row r="1431" spans="2:11" x14ac:dyDescent="0.2">
      <c r="B1431" t="s">
        <v>2</v>
      </c>
      <c r="C1431" s="2" t="s">
        <v>77</v>
      </c>
      <c r="D1431" t="s">
        <v>78</v>
      </c>
      <c r="E1431" t="s">
        <v>287</v>
      </c>
      <c r="F1431">
        <v>7347</v>
      </c>
      <c r="G1431">
        <v>7677</v>
      </c>
      <c r="H1431">
        <v>4842</v>
      </c>
      <c r="I1431">
        <v>4423</v>
      </c>
      <c r="J1431">
        <v>11401</v>
      </c>
      <c r="K1431">
        <v>5269</v>
      </c>
    </row>
    <row r="1432" spans="2:11" x14ac:dyDescent="0.2">
      <c r="B1432" t="s">
        <v>2</v>
      </c>
      <c r="C1432" s="2" t="s">
        <v>79</v>
      </c>
      <c r="D1432" t="s">
        <v>80</v>
      </c>
      <c r="E1432" t="s">
        <v>287</v>
      </c>
      <c r="F1432">
        <v>88</v>
      </c>
      <c r="G1432">
        <v>22</v>
      </c>
      <c r="H1432">
        <v>59</v>
      </c>
      <c r="I1432">
        <v>104</v>
      </c>
      <c r="J1432">
        <v>68</v>
      </c>
      <c r="K1432">
        <v>126</v>
      </c>
    </row>
    <row r="1433" spans="2:11" x14ac:dyDescent="0.2">
      <c r="B1433" t="s">
        <v>2</v>
      </c>
      <c r="C1433" s="2" t="s">
        <v>237</v>
      </c>
      <c r="D1433" t="s">
        <v>238</v>
      </c>
      <c r="E1433" t="s">
        <v>288</v>
      </c>
      <c r="F1433" t="s">
        <v>121</v>
      </c>
      <c r="G1433" t="s">
        <v>121</v>
      </c>
      <c r="H1433" t="s">
        <v>121</v>
      </c>
      <c r="I1433" t="s">
        <v>121</v>
      </c>
      <c r="J1433" t="s">
        <v>121</v>
      </c>
      <c r="K1433" t="s">
        <v>121</v>
      </c>
    </row>
    <row r="1434" spans="2:11" x14ac:dyDescent="0.2">
      <c r="B1434" t="s">
        <v>2</v>
      </c>
      <c r="C1434" s="2" t="s">
        <v>261</v>
      </c>
      <c r="D1434" t="s">
        <v>262</v>
      </c>
      <c r="E1434" t="s">
        <v>288</v>
      </c>
      <c r="F1434" t="s">
        <v>121</v>
      </c>
      <c r="G1434" t="s">
        <v>121</v>
      </c>
      <c r="H1434" t="s">
        <v>121</v>
      </c>
      <c r="I1434" t="s">
        <v>121</v>
      </c>
      <c r="J1434" t="s">
        <v>121</v>
      </c>
      <c r="K1434" t="s">
        <v>121</v>
      </c>
    </row>
    <row r="1435" spans="2:11" x14ac:dyDescent="0.2">
      <c r="B1435" t="s">
        <v>2</v>
      </c>
      <c r="C1435" s="2" t="s">
        <v>274</v>
      </c>
      <c r="D1435" t="s">
        <v>275</v>
      </c>
      <c r="E1435" t="s">
        <v>288</v>
      </c>
      <c r="F1435" t="s">
        <v>121</v>
      </c>
      <c r="G1435" t="s">
        <v>121</v>
      </c>
      <c r="H1435" t="s">
        <v>121</v>
      </c>
      <c r="I1435" t="s">
        <v>121</v>
      </c>
      <c r="J1435" t="s">
        <v>121</v>
      </c>
      <c r="K1435" t="s">
        <v>121</v>
      </c>
    </row>
    <row r="1436" spans="2:11" x14ac:dyDescent="0.2">
      <c r="B1436" t="s">
        <v>2</v>
      </c>
      <c r="C1436" s="2" t="s">
        <v>239</v>
      </c>
      <c r="D1436" t="s">
        <v>240</v>
      </c>
      <c r="E1436" t="s">
        <v>288</v>
      </c>
      <c r="F1436" t="s">
        <v>121</v>
      </c>
      <c r="G1436" t="s">
        <v>121</v>
      </c>
      <c r="H1436" t="s">
        <v>121</v>
      </c>
      <c r="I1436" t="s">
        <v>121</v>
      </c>
      <c r="J1436" t="s">
        <v>121</v>
      </c>
      <c r="K1436" t="s">
        <v>121</v>
      </c>
    </row>
    <row r="1437" spans="2:11" x14ac:dyDescent="0.2">
      <c r="B1437" t="s">
        <v>2</v>
      </c>
      <c r="C1437" s="2" t="s">
        <v>241</v>
      </c>
      <c r="D1437" t="s">
        <v>242</v>
      </c>
      <c r="E1437" t="s">
        <v>288</v>
      </c>
      <c r="F1437" t="s">
        <v>121</v>
      </c>
      <c r="G1437" t="s">
        <v>121</v>
      </c>
      <c r="H1437" t="s">
        <v>121</v>
      </c>
      <c r="I1437" t="s">
        <v>121</v>
      </c>
      <c r="J1437" t="s">
        <v>121</v>
      </c>
      <c r="K1437" t="s">
        <v>121</v>
      </c>
    </row>
    <row r="1438" spans="2:11" x14ac:dyDescent="0.2">
      <c r="B1438" t="s">
        <v>2</v>
      </c>
      <c r="C1438" s="2" t="s">
        <v>243</v>
      </c>
      <c r="D1438" t="s">
        <v>244</v>
      </c>
      <c r="E1438" t="s">
        <v>286</v>
      </c>
      <c r="F1438">
        <v>1416</v>
      </c>
      <c r="G1438">
        <v>1238</v>
      </c>
      <c r="H1438">
        <v>240</v>
      </c>
      <c r="I1438">
        <v>149</v>
      </c>
      <c r="J1438">
        <v>875</v>
      </c>
      <c r="K1438">
        <v>705</v>
      </c>
    </row>
    <row r="1439" spans="2:11" x14ac:dyDescent="0.2">
      <c r="B1439" t="s">
        <v>2</v>
      </c>
      <c r="C1439" s="2" t="s">
        <v>276</v>
      </c>
      <c r="D1439" t="s">
        <v>277</v>
      </c>
      <c r="E1439" t="s">
        <v>288</v>
      </c>
      <c r="F1439" t="s">
        <v>121</v>
      </c>
      <c r="G1439" t="s">
        <v>121</v>
      </c>
      <c r="H1439" t="s">
        <v>121</v>
      </c>
      <c r="I1439" t="s">
        <v>121</v>
      </c>
      <c r="J1439" t="s">
        <v>121</v>
      </c>
      <c r="K1439" t="s">
        <v>121</v>
      </c>
    </row>
    <row r="1440" spans="2:11" x14ac:dyDescent="0.2">
      <c r="B1440" t="s">
        <v>2</v>
      </c>
      <c r="C1440" s="2" t="s">
        <v>278</v>
      </c>
      <c r="D1440" t="s">
        <v>279</v>
      </c>
      <c r="E1440" t="s">
        <v>286</v>
      </c>
      <c r="F1440" t="s">
        <v>121</v>
      </c>
      <c r="G1440" t="s">
        <v>121</v>
      </c>
      <c r="H1440" t="s">
        <v>121</v>
      </c>
      <c r="I1440" t="s">
        <v>121</v>
      </c>
      <c r="J1440" t="s">
        <v>121</v>
      </c>
      <c r="K1440" t="s">
        <v>121</v>
      </c>
    </row>
    <row r="1441" spans="2:11" x14ac:dyDescent="0.2">
      <c r="B1441" t="s">
        <v>2</v>
      </c>
      <c r="C1441" s="2" t="s">
        <v>245</v>
      </c>
      <c r="D1441" t="s">
        <v>246</v>
      </c>
      <c r="E1441" t="s">
        <v>286</v>
      </c>
      <c r="F1441" t="s">
        <v>121</v>
      </c>
      <c r="G1441" t="s">
        <v>121</v>
      </c>
      <c r="H1441" t="s">
        <v>121</v>
      </c>
      <c r="I1441" t="s">
        <v>121</v>
      </c>
      <c r="J1441" t="s">
        <v>121</v>
      </c>
      <c r="K1441" t="s">
        <v>121</v>
      </c>
    </row>
    <row r="1442" spans="2:11" x14ac:dyDescent="0.2">
      <c r="B1442" t="s">
        <v>2</v>
      </c>
      <c r="C1442" s="2" t="s">
        <v>247</v>
      </c>
      <c r="D1442" t="s">
        <v>248</v>
      </c>
      <c r="E1442" t="s">
        <v>288</v>
      </c>
      <c r="F1442" t="s">
        <v>121</v>
      </c>
      <c r="G1442" t="s">
        <v>121</v>
      </c>
      <c r="H1442" t="s">
        <v>121</v>
      </c>
      <c r="I1442" t="s">
        <v>121</v>
      </c>
      <c r="J1442" t="s">
        <v>121</v>
      </c>
      <c r="K1442" t="s">
        <v>121</v>
      </c>
    </row>
    <row r="1443" spans="2:11" x14ac:dyDescent="0.2">
      <c r="B1443" t="s">
        <v>2</v>
      </c>
      <c r="C1443" s="2" t="s">
        <v>280</v>
      </c>
      <c r="D1443" t="s">
        <v>281</v>
      </c>
      <c r="E1443" t="s">
        <v>288</v>
      </c>
      <c r="F1443" t="s">
        <v>121</v>
      </c>
      <c r="G1443" t="s">
        <v>121</v>
      </c>
      <c r="H1443" t="s">
        <v>121</v>
      </c>
      <c r="I1443" t="s">
        <v>121</v>
      </c>
      <c r="J1443" t="s">
        <v>121</v>
      </c>
      <c r="K1443" t="s">
        <v>121</v>
      </c>
    </row>
    <row r="1444" spans="2:11" x14ac:dyDescent="0.2">
      <c r="B1444" t="s">
        <v>2</v>
      </c>
      <c r="C1444" s="2" t="s">
        <v>282</v>
      </c>
      <c r="D1444" t="s">
        <v>283</v>
      </c>
      <c r="E1444" t="s">
        <v>288</v>
      </c>
      <c r="F1444" t="s">
        <v>121</v>
      </c>
      <c r="G1444" t="s">
        <v>121</v>
      </c>
      <c r="H1444" t="s">
        <v>121</v>
      </c>
      <c r="I1444" t="s">
        <v>121</v>
      </c>
      <c r="J1444" t="s">
        <v>121</v>
      </c>
      <c r="K1444" t="s">
        <v>121</v>
      </c>
    </row>
    <row r="1445" spans="2:11" x14ac:dyDescent="0.2">
      <c r="B1445" t="s">
        <v>2</v>
      </c>
      <c r="C1445" s="2" t="s">
        <v>81</v>
      </c>
      <c r="D1445" t="s">
        <v>386</v>
      </c>
      <c r="E1445" t="s">
        <v>288</v>
      </c>
      <c r="F1445" t="s">
        <v>121</v>
      </c>
      <c r="G1445" t="s">
        <v>121</v>
      </c>
      <c r="H1445" t="s">
        <v>121</v>
      </c>
      <c r="I1445" t="s">
        <v>121</v>
      </c>
      <c r="J1445" t="s">
        <v>121</v>
      </c>
      <c r="K1445" t="s">
        <v>121</v>
      </c>
    </row>
    <row r="1446" spans="2:11" x14ac:dyDescent="0.2">
      <c r="B1446" t="s">
        <v>2</v>
      </c>
      <c r="C1446" s="2" t="s">
        <v>82</v>
      </c>
      <c r="D1446" t="s">
        <v>83</v>
      </c>
      <c r="E1446" t="s">
        <v>287</v>
      </c>
      <c r="F1446">
        <v>161</v>
      </c>
      <c r="G1446">
        <v>0</v>
      </c>
      <c r="H1446">
        <v>2854</v>
      </c>
      <c r="I1446">
        <v>1082</v>
      </c>
      <c r="J1446">
        <v>4940</v>
      </c>
      <c r="K1446">
        <v>4781</v>
      </c>
    </row>
    <row r="1447" spans="2:11" x14ac:dyDescent="0.2">
      <c r="B1447" t="s">
        <v>2</v>
      </c>
      <c r="C1447" s="2" t="s">
        <v>84</v>
      </c>
      <c r="D1447" t="s">
        <v>383</v>
      </c>
      <c r="E1447" t="s">
        <v>286</v>
      </c>
      <c r="F1447">
        <v>26</v>
      </c>
      <c r="G1447">
        <v>0</v>
      </c>
      <c r="H1447">
        <v>503</v>
      </c>
      <c r="I1447">
        <v>8</v>
      </c>
      <c r="J1447">
        <v>525</v>
      </c>
      <c r="K1447">
        <v>795</v>
      </c>
    </row>
    <row r="1448" spans="2:11" x14ac:dyDescent="0.2">
      <c r="B1448" t="s">
        <v>2</v>
      </c>
      <c r="C1448" s="2" t="s">
        <v>284</v>
      </c>
      <c r="D1448" t="s">
        <v>412</v>
      </c>
      <c r="E1448" t="s">
        <v>286</v>
      </c>
      <c r="F1448">
        <v>243</v>
      </c>
      <c r="G1448">
        <v>249</v>
      </c>
      <c r="H1448">
        <v>224</v>
      </c>
      <c r="I1448">
        <v>12</v>
      </c>
      <c r="J1448">
        <v>64</v>
      </c>
      <c r="K1448">
        <v>121</v>
      </c>
    </row>
    <row r="1449" spans="2:11" x14ac:dyDescent="0.2">
      <c r="B1449" t="s">
        <v>2</v>
      </c>
      <c r="C1449" s="2" t="s">
        <v>85</v>
      </c>
      <c r="D1449" t="s">
        <v>384</v>
      </c>
      <c r="E1449" t="s">
        <v>287</v>
      </c>
      <c r="F1449">
        <v>1374</v>
      </c>
      <c r="G1449">
        <v>1478</v>
      </c>
      <c r="H1449">
        <v>1457</v>
      </c>
      <c r="I1449">
        <v>878</v>
      </c>
      <c r="J1449">
        <v>1068</v>
      </c>
      <c r="K1449">
        <v>1039</v>
      </c>
    </row>
    <row r="1450" spans="2:11" x14ac:dyDescent="0.2">
      <c r="B1450" t="s">
        <v>3</v>
      </c>
      <c r="C1450" s="2" t="s">
        <v>86</v>
      </c>
      <c r="D1450" t="s">
        <v>87</v>
      </c>
      <c r="E1450" t="s">
        <v>287</v>
      </c>
      <c r="F1450">
        <v>2124</v>
      </c>
      <c r="G1450">
        <v>1186</v>
      </c>
      <c r="H1450">
        <v>1354</v>
      </c>
      <c r="I1450">
        <v>1690</v>
      </c>
      <c r="J1450">
        <v>1762</v>
      </c>
      <c r="K1450">
        <v>1810</v>
      </c>
    </row>
    <row r="1451" spans="2:11" x14ac:dyDescent="0.2">
      <c r="B1451" t="s">
        <v>3</v>
      </c>
      <c r="C1451" s="2" t="s">
        <v>88</v>
      </c>
      <c r="D1451" t="s">
        <v>502</v>
      </c>
      <c r="E1451" t="s">
        <v>286</v>
      </c>
      <c r="F1451">
        <v>3120</v>
      </c>
      <c r="G1451">
        <v>983</v>
      </c>
      <c r="H1451">
        <v>2342</v>
      </c>
      <c r="I1451">
        <v>1559</v>
      </c>
      <c r="J1451">
        <v>2410</v>
      </c>
      <c r="K1451">
        <v>2170</v>
      </c>
    </row>
    <row r="1452" spans="2:11" x14ac:dyDescent="0.2">
      <c r="B1452" t="s">
        <v>3</v>
      </c>
      <c r="C1452" s="2" t="s">
        <v>89</v>
      </c>
      <c r="D1452" t="s">
        <v>90</v>
      </c>
      <c r="E1452" t="s">
        <v>287</v>
      </c>
      <c r="F1452">
        <v>2484</v>
      </c>
      <c r="G1452">
        <v>2162</v>
      </c>
      <c r="H1452">
        <v>25485</v>
      </c>
      <c r="I1452">
        <v>1866</v>
      </c>
      <c r="J1452">
        <v>3602</v>
      </c>
      <c r="K1452">
        <v>4663</v>
      </c>
    </row>
    <row r="1453" spans="2:11" x14ac:dyDescent="0.2">
      <c r="B1453" t="s">
        <v>3</v>
      </c>
      <c r="C1453" s="2" t="s">
        <v>91</v>
      </c>
      <c r="D1453" t="s">
        <v>92</v>
      </c>
      <c r="E1453" t="s">
        <v>287</v>
      </c>
      <c r="F1453">
        <v>1814</v>
      </c>
      <c r="G1453">
        <v>1186</v>
      </c>
      <c r="H1453">
        <v>935</v>
      </c>
      <c r="I1453">
        <v>36</v>
      </c>
      <c r="J1453">
        <v>562</v>
      </c>
      <c r="K1453">
        <v>864</v>
      </c>
    </row>
    <row r="1454" spans="2:11" x14ac:dyDescent="0.2">
      <c r="B1454" t="s">
        <v>3</v>
      </c>
      <c r="C1454" s="2" t="s">
        <v>249</v>
      </c>
      <c r="D1454" t="s">
        <v>372</v>
      </c>
      <c r="E1454" t="s">
        <v>286</v>
      </c>
      <c r="F1454" t="s">
        <v>121</v>
      </c>
      <c r="G1454" t="s">
        <v>121</v>
      </c>
      <c r="H1454" t="s">
        <v>121</v>
      </c>
      <c r="I1454" t="s">
        <v>121</v>
      </c>
      <c r="J1454" t="s">
        <v>121</v>
      </c>
      <c r="K1454" t="s">
        <v>121</v>
      </c>
    </row>
    <row r="1455" spans="2:11" x14ac:dyDescent="0.2">
      <c r="B1455" t="s">
        <v>3</v>
      </c>
      <c r="C1455" s="2" t="s">
        <v>93</v>
      </c>
      <c r="D1455" t="s">
        <v>94</v>
      </c>
      <c r="E1455" t="s">
        <v>287</v>
      </c>
      <c r="F1455">
        <v>5226</v>
      </c>
      <c r="G1455">
        <v>4045</v>
      </c>
      <c r="H1455">
        <v>4604</v>
      </c>
      <c r="I1455">
        <v>2749</v>
      </c>
      <c r="J1455">
        <v>5192</v>
      </c>
      <c r="K1455">
        <v>5259</v>
      </c>
    </row>
    <row r="1456" spans="2:11" x14ac:dyDescent="0.2">
      <c r="B1456" t="s">
        <v>3</v>
      </c>
      <c r="C1456" s="2" t="s">
        <v>95</v>
      </c>
      <c r="D1456" t="s">
        <v>96</v>
      </c>
      <c r="E1456" t="s">
        <v>287</v>
      </c>
      <c r="F1456">
        <v>9141</v>
      </c>
      <c r="G1456">
        <v>12469</v>
      </c>
      <c r="H1456">
        <v>11382</v>
      </c>
      <c r="I1456">
        <v>4466</v>
      </c>
      <c r="J1456">
        <v>9123</v>
      </c>
      <c r="K1456">
        <v>10572</v>
      </c>
    </row>
    <row r="1457" spans="2:11" x14ac:dyDescent="0.2">
      <c r="B1457" t="s">
        <v>3</v>
      </c>
      <c r="C1457" s="2" t="s">
        <v>97</v>
      </c>
      <c r="D1457" t="s">
        <v>373</v>
      </c>
      <c r="E1457" t="s">
        <v>286</v>
      </c>
      <c r="F1457" t="s">
        <v>121</v>
      </c>
      <c r="G1457" t="s">
        <v>121</v>
      </c>
      <c r="H1457" t="s">
        <v>121</v>
      </c>
      <c r="I1457" t="s">
        <v>121</v>
      </c>
      <c r="J1457" t="s">
        <v>121</v>
      </c>
      <c r="K1457" t="s">
        <v>121</v>
      </c>
    </row>
    <row r="1458" spans="2:11" x14ac:dyDescent="0.2">
      <c r="B1458" t="s">
        <v>3</v>
      </c>
      <c r="C1458" s="2" t="s">
        <v>250</v>
      </c>
      <c r="D1458" t="s">
        <v>360</v>
      </c>
      <c r="E1458" t="s">
        <v>286</v>
      </c>
      <c r="F1458">
        <v>0</v>
      </c>
      <c r="G1458">
        <v>1210</v>
      </c>
      <c r="H1458">
        <v>987</v>
      </c>
      <c r="I1458">
        <v>9</v>
      </c>
      <c r="J1458">
        <v>184</v>
      </c>
      <c r="K1458">
        <v>119</v>
      </c>
    </row>
    <row r="1459" spans="2:11" x14ac:dyDescent="0.2">
      <c r="B1459" t="s">
        <v>3</v>
      </c>
      <c r="C1459" s="2" t="s">
        <v>99</v>
      </c>
      <c r="D1459" t="s">
        <v>100</v>
      </c>
      <c r="E1459" t="s">
        <v>287</v>
      </c>
      <c r="F1459">
        <v>2626</v>
      </c>
      <c r="G1459">
        <v>8932</v>
      </c>
      <c r="H1459">
        <v>6923</v>
      </c>
      <c r="I1459">
        <v>2432</v>
      </c>
      <c r="J1459">
        <v>5146</v>
      </c>
      <c r="K1459">
        <v>5179</v>
      </c>
    </row>
    <row r="1460" spans="2:11" x14ac:dyDescent="0.2">
      <c r="B1460" t="s">
        <v>3</v>
      </c>
      <c r="C1460" s="2" t="s">
        <v>101</v>
      </c>
      <c r="D1460" t="s">
        <v>374</v>
      </c>
      <c r="E1460" t="s">
        <v>287</v>
      </c>
      <c r="F1460">
        <v>2882</v>
      </c>
      <c r="G1460">
        <v>2803</v>
      </c>
      <c r="H1460">
        <v>1603</v>
      </c>
      <c r="I1460">
        <v>0</v>
      </c>
      <c r="J1460">
        <v>1998</v>
      </c>
      <c r="K1460">
        <v>1794</v>
      </c>
    </row>
    <row r="1461" spans="2:11" x14ac:dyDescent="0.2">
      <c r="B1461" t="s">
        <v>3</v>
      </c>
      <c r="C1461" s="2" t="s">
        <v>102</v>
      </c>
      <c r="D1461" t="s">
        <v>414</v>
      </c>
      <c r="E1461" t="s">
        <v>286</v>
      </c>
      <c r="F1461">
        <v>2430</v>
      </c>
      <c r="G1461">
        <v>2410</v>
      </c>
      <c r="H1461">
        <v>2472</v>
      </c>
      <c r="I1461">
        <v>1421</v>
      </c>
      <c r="J1461">
        <v>2909</v>
      </c>
      <c r="K1461">
        <v>2902</v>
      </c>
    </row>
    <row r="1462" spans="2:11" x14ac:dyDescent="0.2">
      <c r="B1462" t="s">
        <v>3</v>
      </c>
      <c r="C1462" s="2" t="s">
        <v>251</v>
      </c>
      <c r="D1462" t="s">
        <v>375</v>
      </c>
      <c r="E1462" t="s">
        <v>287</v>
      </c>
      <c r="F1462">
        <v>3585</v>
      </c>
      <c r="G1462">
        <v>3059</v>
      </c>
      <c r="H1462">
        <v>2594</v>
      </c>
      <c r="I1462">
        <v>132</v>
      </c>
      <c r="J1462">
        <v>2539</v>
      </c>
      <c r="K1462">
        <v>1805</v>
      </c>
    </row>
    <row r="1463" spans="2:11" x14ac:dyDescent="0.2">
      <c r="B1463" t="s">
        <v>3</v>
      </c>
      <c r="C1463" s="2" t="s">
        <v>103</v>
      </c>
      <c r="D1463" t="s">
        <v>104</v>
      </c>
      <c r="E1463" t="s">
        <v>287</v>
      </c>
      <c r="F1463">
        <v>2284</v>
      </c>
      <c r="G1463">
        <v>2320</v>
      </c>
      <c r="H1463">
        <v>1714</v>
      </c>
      <c r="I1463">
        <v>395</v>
      </c>
      <c r="J1463">
        <v>1445</v>
      </c>
      <c r="K1463">
        <v>1211</v>
      </c>
    </row>
    <row r="1464" spans="2:11" x14ac:dyDescent="0.2">
      <c r="B1464" t="s">
        <v>3</v>
      </c>
      <c r="C1464" s="2" t="s">
        <v>252</v>
      </c>
      <c r="D1464" t="s">
        <v>361</v>
      </c>
      <c r="E1464" t="s">
        <v>286</v>
      </c>
      <c r="F1464" t="s">
        <v>121</v>
      </c>
      <c r="G1464" t="s">
        <v>121</v>
      </c>
      <c r="H1464" t="s">
        <v>121</v>
      </c>
      <c r="I1464" t="s">
        <v>121</v>
      </c>
      <c r="J1464" t="s">
        <v>121</v>
      </c>
      <c r="K1464" t="s">
        <v>121</v>
      </c>
    </row>
    <row r="1465" spans="2:11" x14ac:dyDescent="0.2">
      <c r="B1465" t="s">
        <v>3</v>
      </c>
      <c r="C1465" s="2" t="s">
        <v>253</v>
      </c>
      <c r="D1465" t="s">
        <v>376</v>
      </c>
      <c r="E1465" t="s">
        <v>286</v>
      </c>
      <c r="F1465">
        <v>1058</v>
      </c>
      <c r="G1465">
        <v>1307</v>
      </c>
      <c r="H1465">
        <v>2407</v>
      </c>
      <c r="I1465">
        <v>1596</v>
      </c>
      <c r="J1465">
        <v>3375</v>
      </c>
      <c r="K1465">
        <v>3297</v>
      </c>
    </row>
    <row r="1466" spans="2:11" x14ac:dyDescent="0.2">
      <c r="B1466" t="s">
        <v>3</v>
      </c>
      <c r="C1466" s="2" t="s">
        <v>105</v>
      </c>
      <c r="D1466" t="s">
        <v>415</v>
      </c>
      <c r="E1466" t="s">
        <v>287</v>
      </c>
      <c r="F1466">
        <v>7707</v>
      </c>
      <c r="G1466">
        <v>9672</v>
      </c>
      <c r="H1466">
        <v>9497</v>
      </c>
      <c r="I1466">
        <v>5431</v>
      </c>
      <c r="J1466">
        <v>9115</v>
      </c>
      <c r="K1466">
        <v>7852</v>
      </c>
    </row>
    <row r="1467" spans="2:11" x14ac:dyDescent="0.2">
      <c r="B1467" t="s">
        <v>3</v>
      </c>
      <c r="C1467" s="2" t="s">
        <v>106</v>
      </c>
      <c r="D1467" t="s">
        <v>107</v>
      </c>
      <c r="E1467" t="s">
        <v>287</v>
      </c>
      <c r="F1467">
        <v>6588</v>
      </c>
      <c r="G1467">
        <v>4517</v>
      </c>
      <c r="H1467">
        <v>6225</v>
      </c>
      <c r="I1467">
        <v>3344</v>
      </c>
      <c r="J1467">
        <v>6934</v>
      </c>
      <c r="K1467">
        <v>2461</v>
      </c>
    </row>
    <row r="1468" spans="2:11" x14ac:dyDescent="0.2">
      <c r="B1468" t="s">
        <v>3</v>
      </c>
      <c r="C1468" s="2" t="s">
        <v>108</v>
      </c>
      <c r="D1468" t="s">
        <v>503</v>
      </c>
      <c r="E1468" t="s">
        <v>287</v>
      </c>
      <c r="F1468">
        <v>1411</v>
      </c>
      <c r="G1468">
        <v>1741</v>
      </c>
      <c r="H1468">
        <v>1044</v>
      </c>
      <c r="I1468">
        <v>783</v>
      </c>
      <c r="J1468">
        <v>840</v>
      </c>
      <c r="K1468">
        <v>703</v>
      </c>
    </row>
    <row r="1469" spans="2:11" x14ac:dyDescent="0.2">
      <c r="B1469" t="s">
        <v>3</v>
      </c>
      <c r="C1469" s="2" t="s">
        <v>263</v>
      </c>
      <c r="D1469" t="s">
        <v>385</v>
      </c>
      <c r="E1469" t="s">
        <v>286</v>
      </c>
      <c r="F1469">
        <v>472</v>
      </c>
      <c r="G1469">
        <v>1883</v>
      </c>
      <c r="H1469">
        <v>774</v>
      </c>
      <c r="I1469">
        <v>924</v>
      </c>
      <c r="J1469">
        <v>2133</v>
      </c>
      <c r="K1469">
        <v>928</v>
      </c>
    </row>
    <row r="1470" spans="2:11" x14ac:dyDescent="0.2">
      <c r="B1470" t="s">
        <v>3</v>
      </c>
      <c r="C1470" s="2" t="s">
        <v>254</v>
      </c>
      <c r="D1470" t="s">
        <v>255</v>
      </c>
      <c r="E1470" t="s">
        <v>288</v>
      </c>
      <c r="F1470" t="s">
        <v>121</v>
      </c>
      <c r="G1470" t="s">
        <v>121</v>
      </c>
      <c r="H1470" t="s">
        <v>121</v>
      </c>
      <c r="I1470" t="s">
        <v>121</v>
      </c>
      <c r="J1470" t="s">
        <v>121</v>
      </c>
      <c r="K1470" t="s">
        <v>121</v>
      </c>
    </row>
    <row r="1471" spans="2:11" x14ac:dyDescent="0.2">
      <c r="B1471" t="s">
        <v>3</v>
      </c>
      <c r="C1471" s="2" t="s">
        <v>256</v>
      </c>
      <c r="D1471" t="s">
        <v>362</v>
      </c>
      <c r="E1471" t="s">
        <v>286</v>
      </c>
      <c r="F1471">
        <v>727</v>
      </c>
      <c r="G1471">
        <v>825</v>
      </c>
      <c r="H1471">
        <v>942</v>
      </c>
      <c r="I1471">
        <v>4</v>
      </c>
      <c r="J1471">
        <v>37</v>
      </c>
      <c r="K1471">
        <v>118</v>
      </c>
    </row>
    <row r="1472" spans="2:11" x14ac:dyDescent="0.2">
      <c r="B1472" t="s">
        <v>3</v>
      </c>
      <c r="C1472" s="2" t="s">
        <v>257</v>
      </c>
      <c r="D1472" t="s">
        <v>377</v>
      </c>
      <c r="E1472" t="s">
        <v>286</v>
      </c>
      <c r="F1472" t="s">
        <v>121</v>
      </c>
      <c r="G1472" t="s">
        <v>121</v>
      </c>
      <c r="H1472" t="s">
        <v>121</v>
      </c>
      <c r="I1472" t="s">
        <v>121</v>
      </c>
      <c r="J1472" t="s">
        <v>121</v>
      </c>
      <c r="K1472" t="s">
        <v>121</v>
      </c>
    </row>
    <row r="1473" spans="2:11" x14ac:dyDescent="0.2">
      <c r="B1473" t="s">
        <v>3</v>
      </c>
      <c r="C1473" s="2" t="s">
        <v>258</v>
      </c>
      <c r="D1473" t="s">
        <v>363</v>
      </c>
      <c r="E1473" t="s">
        <v>286</v>
      </c>
      <c r="F1473">
        <v>942</v>
      </c>
      <c r="G1473">
        <v>887</v>
      </c>
      <c r="H1473">
        <v>1828</v>
      </c>
      <c r="I1473">
        <v>71</v>
      </c>
      <c r="J1473">
        <v>478</v>
      </c>
      <c r="K1473">
        <v>296</v>
      </c>
    </row>
    <row r="1474" spans="2:11" x14ac:dyDescent="0.2">
      <c r="B1474" t="s">
        <v>3</v>
      </c>
      <c r="C1474" s="2" t="s">
        <v>109</v>
      </c>
      <c r="D1474" t="s">
        <v>110</v>
      </c>
      <c r="E1474" t="s">
        <v>288</v>
      </c>
      <c r="F1474" t="s">
        <v>121</v>
      </c>
      <c r="G1474" t="s">
        <v>121</v>
      </c>
      <c r="H1474" t="s">
        <v>121</v>
      </c>
      <c r="I1474" t="s">
        <v>121</v>
      </c>
      <c r="J1474" t="s">
        <v>121</v>
      </c>
      <c r="K1474" t="s">
        <v>121</v>
      </c>
    </row>
    <row r="1475" spans="2:11" x14ac:dyDescent="0.2">
      <c r="B1475" t="s">
        <v>3</v>
      </c>
      <c r="C1475" s="2" t="s">
        <v>472</v>
      </c>
      <c r="D1475" t="s">
        <v>473</v>
      </c>
      <c r="E1475" t="s">
        <v>287</v>
      </c>
      <c r="F1475" t="s">
        <v>121</v>
      </c>
      <c r="G1475" t="s">
        <v>121</v>
      </c>
      <c r="H1475" t="s">
        <v>121</v>
      </c>
      <c r="I1475" t="s">
        <v>121</v>
      </c>
      <c r="J1475" t="s">
        <v>121</v>
      </c>
      <c r="K1475" t="s">
        <v>121</v>
      </c>
    </row>
    <row r="1476" spans="2:11" x14ac:dyDescent="0.2">
      <c r="B1476" t="s">
        <v>3</v>
      </c>
      <c r="C1476" s="2" t="s">
        <v>474</v>
      </c>
      <c r="D1476" t="s">
        <v>475</v>
      </c>
      <c r="E1476" t="s">
        <v>287</v>
      </c>
      <c r="F1476" t="s">
        <v>121</v>
      </c>
      <c r="G1476" t="s">
        <v>121</v>
      </c>
      <c r="H1476" t="s">
        <v>121</v>
      </c>
      <c r="I1476" t="s">
        <v>121</v>
      </c>
      <c r="J1476" t="s">
        <v>121</v>
      </c>
      <c r="K1476" t="s">
        <v>121</v>
      </c>
    </row>
    <row r="1477" spans="2:11" x14ac:dyDescent="0.2">
      <c r="B1477" t="s">
        <v>3</v>
      </c>
      <c r="C1477" s="2" t="s">
        <v>111</v>
      </c>
      <c r="D1477" t="s">
        <v>112</v>
      </c>
      <c r="E1477" t="s">
        <v>287</v>
      </c>
      <c r="F1477">
        <v>2081</v>
      </c>
      <c r="G1477">
        <v>2022</v>
      </c>
      <c r="H1477">
        <v>2515</v>
      </c>
      <c r="I1477">
        <v>137</v>
      </c>
      <c r="J1477">
        <v>2189</v>
      </c>
      <c r="K1477">
        <v>2733</v>
      </c>
    </row>
    <row r="1478" spans="2:11" x14ac:dyDescent="0.2">
      <c r="B1478" t="s">
        <v>3</v>
      </c>
      <c r="C1478" s="2" t="s">
        <v>113</v>
      </c>
      <c r="D1478" t="s">
        <v>114</v>
      </c>
      <c r="E1478" t="s">
        <v>287</v>
      </c>
      <c r="F1478" t="s">
        <v>121</v>
      </c>
      <c r="G1478" t="s">
        <v>121</v>
      </c>
      <c r="H1478" t="s">
        <v>121</v>
      </c>
      <c r="I1478" t="s">
        <v>121</v>
      </c>
      <c r="J1478" t="s">
        <v>121</v>
      </c>
      <c r="K1478" t="s">
        <v>121</v>
      </c>
    </row>
    <row r="1479" spans="2:11" x14ac:dyDescent="0.2">
      <c r="B1479" t="s">
        <v>3</v>
      </c>
      <c r="C1479" s="2" t="s">
        <v>125</v>
      </c>
      <c r="D1479" t="s">
        <v>123</v>
      </c>
      <c r="E1479" t="s">
        <v>287</v>
      </c>
      <c r="F1479" t="s">
        <v>121</v>
      </c>
      <c r="G1479" t="s">
        <v>121</v>
      </c>
      <c r="H1479" t="s">
        <v>121</v>
      </c>
      <c r="I1479" t="s">
        <v>121</v>
      </c>
      <c r="J1479" t="s">
        <v>121</v>
      </c>
      <c r="K1479" t="s">
        <v>121</v>
      </c>
    </row>
    <row r="1480" spans="2:11" x14ac:dyDescent="0.2">
      <c r="B1480" t="s">
        <v>3</v>
      </c>
      <c r="C1480" s="2" t="s">
        <v>476</v>
      </c>
      <c r="D1480" t="s">
        <v>477</v>
      </c>
      <c r="E1480" t="s">
        <v>287</v>
      </c>
      <c r="F1480" t="s">
        <v>121</v>
      </c>
      <c r="G1480" t="s">
        <v>121</v>
      </c>
      <c r="H1480" t="s">
        <v>121</v>
      </c>
      <c r="I1480" t="s">
        <v>121</v>
      </c>
      <c r="J1480" t="s">
        <v>121</v>
      </c>
      <c r="K1480" t="s">
        <v>121</v>
      </c>
    </row>
    <row r="1481" spans="2:11" x14ac:dyDescent="0.2">
      <c r="B1481" t="s">
        <v>419</v>
      </c>
      <c r="C1481" s="2" t="s">
        <v>98</v>
      </c>
      <c r="D1481" t="s">
        <v>411</v>
      </c>
      <c r="E1481" t="s">
        <v>287</v>
      </c>
      <c r="F1481">
        <v>24698</v>
      </c>
      <c r="G1481">
        <v>23578</v>
      </c>
      <c r="H1481">
        <v>26689</v>
      </c>
      <c r="I1481">
        <v>15554</v>
      </c>
      <c r="J1481">
        <v>20268</v>
      </c>
      <c r="K1481">
        <v>28519</v>
      </c>
    </row>
    <row r="1482" spans="2:11" x14ac:dyDescent="0.2">
      <c r="B1482" t="s">
        <v>419</v>
      </c>
      <c r="C1482" s="2" t="s">
        <v>76</v>
      </c>
      <c r="D1482" t="s">
        <v>410</v>
      </c>
      <c r="E1482" t="s">
        <v>287</v>
      </c>
      <c r="F1482">
        <v>22831</v>
      </c>
      <c r="G1482">
        <v>20029</v>
      </c>
      <c r="H1482">
        <v>22516</v>
      </c>
      <c r="I1482">
        <v>5644</v>
      </c>
      <c r="J1482">
        <v>9667</v>
      </c>
      <c r="K1482">
        <v>13231</v>
      </c>
    </row>
    <row r="1483" spans="2:11" x14ac:dyDescent="0.2">
      <c r="B1483" t="s">
        <v>419</v>
      </c>
      <c r="C1483" s="2" t="s">
        <v>478</v>
      </c>
      <c r="D1483" t="s">
        <v>479</v>
      </c>
      <c r="E1483" t="s">
        <v>121</v>
      </c>
      <c r="F1483" t="s">
        <v>121</v>
      </c>
      <c r="G1483" t="s">
        <v>121</v>
      </c>
      <c r="H1483" t="s">
        <v>121</v>
      </c>
      <c r="I1483" t="s">
        <v>121</v>
      </c>
      <c r="J1483" t="s">
        <v>121</v>
      </c>
      <c r="K1483" t="s">
        <v>121</v>
      </c>
    </row>
    <row r="1484" spans="2:11" x14ac:dyDescent="0.2">
      <c r="B1484" t="s">
        <v>419</v>
      </c>
      <c r="C1484" s="2" t="s">
        <v>480</v>
      </c>
      <c r="D1484" t="s">
        <v>481</v>
      </c>
      <c r="E1484" t="s">
        <v>121</v>
      </c>
      <c r="F1484" t="s">
        <v>121</v>
      </c>
      <c r="G1484" t="s">
        <v>121</v>
      </c>
      <c r="H1484" t="s">
        <v>121</v>
      </c>
      <c r="I1484" t="s">
        <v>121</v>
      </c>
      <c r="J1484" t="s">
        <v>121</v>
      </c>
      <c r="K1484" t="s">
        <v>121</v>
      </c>
    </row>
    <row r="1486" spans="2:11" x14ac:dyDescent="0.2">
      <c r="B1486" t="s">
        <v>482</v>
      </c>
      <c r="C1486" s="2" t="s">
        <v>364</v>
      </c>
      <c r="D1486" t="s">
        <v>365</v>
      </c>
    </row>
    <row r="1488" spans="2:11" x14ac:dyDescent="0.2">
      <c r="B1488" t="s">
        <v>312</v>
      </c>
      <c r="C1488" s="2" t="s">
        <v>8</v>
      </c>
      <c r="D1488" t="s">
        <v>9</v>
      </c>
      <c r="E1488" t="s">
        <v>285</v>
      </c>
      <c r="F1488" t="s">
        <v>120</v>
      </c>
      <c r="G1488" t="s">
        <v>120</v>
      </c>
      <c r="H1488" t="s">
        <v>120</v>
      </c>
      <c r="I1488" t="s">
        <v>120</v>
      </c>
      <c r="J1488" t="s">
        <v>120</v>
      </c>
      <c r="K1488" t="s">
        <v>120</v>
      </c>
    </row>
    <row r="1489" spans="2:11" x14ac:dyDescent="0.2">
      <c r="B1489" t="s">
        <v>314</v>
      </c>
      <c r="C1489" s="2" t="s">
        <v>342</v>
      </c>
      <c r="D1489" t="s">
        <v>343</v>
      </c>
      <c r="E1489" t="s">
        <v>344</v>
      </c>
      <c r="F1489" t="s">
        <v>346</v>
      </c>
      <c r="G1489" t="s">
        <v>346</v>
      </c>
      <c r="H1489" t="s">
        <v>346</v>
      </c>
      <c r="I1489" t="s">
        <v>346</v>
      </c>
      <c r="J1489" t="s">
        <v>346</v>
      </c>
      <c r="K1489" t="s">
        <v>346</v>
      </c>
    </row>
    <row r="1490" spans="2:11" x14ac:dyDescent="0.2">
      <c r="B1490" t="s">
        <v>1</v>
      </c>
      <c r="C1490" s="2" t="s">
        <v>145</v>
      </c>
      <c r="D1490" t="s">
        <v>146</v>
      </c>
      <c r="E1490" t="s">
        <v>286</v>
      </c>
      <c r="F1490">
        <v>11797</v>
      </c>
      <c r="G1490">
        <v>10458</v>
      </c>
      <c r="H1490">
        <v>10828</v>
      </c>
      <c r="I1490">
        <v>11376</v>
      </c>
      <c r="J1490">
        <v>8849</v>
      </c>
      <c r="K1490">
        <v>9442</v>
      </c>
    </row>
    <row r="1491" spans="2:11" x14ac:dyDescent="0.2">
      <c r="B1491" t="s">
        <v>1</v>
      </c>
      <c r="C1491" s="2" t="s">
        <v>10</v>
      </c>
      <c r="D1491" t="s">
        <v>409</v>
      </c>
      <c r="E1491" t="s">
        <v>287</v>
      </c>
      <c r="F1491">
        <v>36093</v>
      </c>
      <c r="G1491">
        <v>22851</v>
      </c>
      <c r="H1491">
        <v>32457</v>
      </c>
      <c r="I1491">
        <v>30873</v>
      </c>
      <c r="J1491">
        <v>30407</v>
      </c>
      <c r="K1491">
        <v>30973</v>
      </c>
    </row>
    <row r="1492" spans="2:11" x14ac:dyDescent="0.2">
      <c r="B1492" t="s">
        <v>1</v>
      </c>
      <c r="C1492" s="2" t="s">
        <v>11</v>
      </c>
      <c r="D1492" t="s">
        <v>12</v>
      </c>
      <c r="E1492" t="s">
        <v>286</v>
      </c>
      <c r="F1492">
        <v>20373</v>
      </c>
      <c r="G1492">
        <v>16445</v>
      </c>
      <c r="H1492">
        <v>15553</v>
      </c>
      <c r="I1492">
        <v>13766</v>
      </c>
      <c r="J1492">
        <v>11976</v>
      </c>
      <c r="K1492">
        <v>14940</v>
      </c>
    </row>
    <row r="1493" spans="2:11" x14ac:dyDescent="0.2">
      <c r="B1493" t="s">
        <v>1</v>
      </c>
      <c r="C1493" s="2" t="s">
        <v>147</v>
      </c>
      <c r="D1493" t="s">
        <v>148</v>
      </c>
      <c r="E1493" t="s">
        <v>286</v>
      </c>
      <c r="F1493">
        <v>8240</v>
      </c>
      <c r="G1493">
        <v>6977</v>
      </c>
      <c r="H1493">
        <v>8619</v>
      </c>
      <c r="I1493">
        <v>6991</v>
      </c>
      <c r="J1493">
        <v>6755</v>
      </c>
      <c r="K1493">
        <v>6442</v>
      </c>
    </row>
    <row r="1494" spans="2:11" x14ac:dyDescent="0.2">
      <c r="B1494" t="s">
        <v>1</v>
      </c>
      <c r="C1494" s="2" t="s">
        <v>149</v>
      </c>
      <c r="D1494" t="s">
        <v>150</v>
      </c>
      <c r="E1494" t="s">
        <v>286</v>
      </c>
      <c r="F1494">
        <v>3755</v>
      </c>
      <c r="G1494">
        <v>3919</v>
      </c>
      <c r="H1494">
        <v>5459</v>
      </c>
      <c r="I1494">
        <v>4974</v>
      </c>
      <c r="J1494">
        <v>4184</v>
      </c>
      <c r="K1494">
        <v>4608</v>
      </c>
    </row>
    <row r="1495" spans="2:11" x14ac:dyDescent="0.2">
      <c r="B1495" t="s">
        <v>1</v>
      </c>
      <c r="C1495" s="2" t="s">
        <v>13</v>
      </c>
      <c r="D1495" t="s">
        <v>14</v>
      </c>
      <c r="E1495" t="s">
        <v>287</v>
      </c>
      <c r="F1495">
        <v>51229</v>
      </c>
      <c r="G1495">
        <v>50173</v>
      </c>
      <c r="H1495">
        <v>45383</v>
      </c>
      <c r="I1495">
        <v>37618</v>
      </c>
      <c r="J1495">
        <v>39104</v>
      </c>
      <c r="K1495">
        <v>53105</v>
      </c>
    </row>
    <row r="1496" spans="2:11" x14ac:dyDescent="0.2">
      <c r="B1496" t="s">
        <v>1</v>
      </c>
      <c r="C1496" s="2" t="s">
        <v>151</v>
      </c>
      <c r="D1496" t="s">
        <v>152</v>
      </c>
      <c r="E1496" t="s">
        <v>286</v>
      </c>
      <c r="F1496">
        <v>4024</v>
      </c>
      <c r="G1496">
        <v>4104</v>
      </c>
      <c r="H1496">
        <v>3564</v>
      </c>
      <c r="I1496">
        <v>2945</v>
      </c>
      <c r="J1496">
        <v>3004</v>
      </c>
      <c r="K1496">
        <v>2639</v>
      </c>
    </row>
    <row r="1497" spans="2:11" x14ac:dyDescent="0.2">
      <c r="B1497" t="s">
        <v>1</v>
      </c>
      <c r="C1497" s="2" t="s">
        <v>153</v>
      </c>
      <c r="D1497" t="s">
        <v>154</v>
      </c>
      <c r="E1497" t="s">
        <v>286</v>
      </c>
      <c r="F1497">
        <v>3692</v>
      </c>
      <c r="G1497">
        <v>4343</v>
      </c>
      <c r="H1497">
        <v>4435</v>
      </c>
      <c r="I1497">
        <v>4076</v>
      </c>
      <c r="J1497">
        <v>4177</v>
      </c>
      <c r="K1497">
        <v>4080</v>
      </c>
    </row>
    <row r="1498" spans="2:11" x14ac:dyDescent="0.2">
      <c r="B1498" t="s">
        <v>1</v>
      </c>
      <c r="C1498" s="2" t="s">
        <v>155</v>
      </c>
      <c r="D1498" t="s">
        <v>156</v>
      </c>
      <c r="E1498" t="s">
        <v>286</v>
      </c>
      <c r="F1498">
        <v>4552</v>
      </c>
      <c r="G1498">
        <v>3766</v>
      </c>
      <c r="H1498">
        <v>3608</v>
      </c>
      <c r="I1498">
        <v>3888</v>
      </c>
      <c r="J1498">
        <v>3846</v>
      </c>
      <c r="K1498">
        <v>3607</v>
      </c>
    </row>
    <row r="1499" spans="2:11" x14ac:dyDescent="0.2">
      <c r="B1499" t="s">
        <v>1</v>
      </c>
      <c r="C1499" s="2" t="s">
        <v>15</v>
      </c>
      <c r="D1499" t="s">
        <v>16</v>
      </c>
      <c r="E1499" t="s">
        <v>287</v>
      </c>
      <c r="F1499">
        <v>20265</v>
      </c>
      <c r="G1499">
        <v>22057</v>
      </c>
      <c r="H1499">
        <v>21858</v>
      </c>
      <c r="I1499">
        <v>21010</v>
      </c>
      <c r="J1499">
        <v>22024</v>
      </c>
      <c r="K1499">
        <v>21597</v>
      </c>
    </row>
    <row r="1500" spans="2:11" x14ac:dyDescent="0.2">
      <c r="B1500" t="s">
        <v>1</v>
      </c>
      <c r="C1500" s="2" t="s">
        <v>157</v>
      </c>
      <c r="D1500" t="s">
        <v>158</v>
      </c>
      <c r="E1500" t="s">
        <v>286</v>
      </c>
      <c r="F1500">
        <v>4723</v>
      </c>
      <c r="G1500">
        <v>4716</v>
      </c>
      <c r="H1500">
        <v>4575</v>
      </c>
      <c r="I1500">
        <v>4648</v>
      </c>
      <c r="J1500">
        <v>4155</v>
      </c>
      <c r="K1500">
        <v>4722</v>
      </c>
    </row>
    <row r="1501" spans="2:11" x14ac:dyDescent="0.2">
      <c r="B1501" t="s">
        <v>1</v>
      </c>
      <c r="C1501" s="2" t="s">
        <v>17</v>
      </c>
      <c r="D1501" t="s">
        <v>18</v>
      </c>
      <c r="E1501" t="s">
        <v>287</v>
      </c>
      <c r="F1501">
        <v>42671</v>
      </c>
      <c r="G1501">
        <v>40537</v>
      </c>
      <c r="H1501">
        <v>43812</v>
      </c>
      <c r="I1501">
        <v>44311</v>
      </c>
      <c r="J1501">
        <v>45222</v>
      </c>
      <c r="K1501">
        <v>41803</v>
      </c>
    </row>
    <row r="1502" spans="2:11" x14ac:dyDescent="0.2">
      <c r="B1502" t="s">
        <v>1</v>
      </c>
      <c r="C1502" s="2" t="s">
        <v>159</v>
      </c>
      <c r="D1502" t="s">
        <v>160</v>
      </c>
      <c r="E1502" t="s">
        <v>286</v>
      </c>
      <c r="F1502">
        <v>6253</v>
      </c>
      <c r="G1502">
        <v>6060</v>
      </c>
      <c r="H1502">
        <v>5063</v>
      </c>
      <c r="I1502">
        <v>6031</v>
      </c>
      <c r="J1502">
        <v>5764</v>
      </c>
      <c r="K1502">
        <v>4959</v>
      </c>
    </row>
    <row r="1503" spans="2:11" x14ac:dyDescent="0.2">
      <c r="B1503" t="s">
        <v>1</v>
      </c>
      <c r="C1503" s="2" t="s">
        <v>19</v>
      </c>
      <c r="D1503" t="s">
        <v>20</v>
      </c>
      <c r="E1503" t="s">
        <v>286</v>
      </c>
      <c r="F1503">
        <v>18536</v>
      </c>
      <c r="G1503">
        <v>19799</v>
      </c>
      <c r="H1503">
        <v>20374</v>
      </c>
      <c r="I1503">
        <v>22170</v>
      </c>
      <c r="J1503">
        <v>19295</v>
      </c>
      <c r="K1503">
        <v>19250</v>
      </c>
    </row>
    <row r="1504" spans="2:11" x14ac:dyDescent="0.2">
      <c r="B1504" t="s">
        <v>1</v>
      </c>
      <c r="C1504" s="2" t="s">
        <v>161</v>
      </c>
      <c r="D1504" t="s">
        <v>162</v>
      </c>
      <c r="E1504" t="s">
        <v>286</v>
      </c>
      <c r="F1504">
        <v>10971</v>
      </c>
      <c r="G1504">
        <v>8899</v>
      </c>
      <c r="H1504">
        <v>9374</v>
      </c>
      <c r="I1504">
        <v>9050</v>
      </c>
      <c r="J1504">
        <v>5313</v>
      </c>
      <c r="K1504">
        <v>8726</v>
      </c>
    </row>
    <row r="1505" spans="2:11" x14ac:dyDescent="0.2">
      <c r="B1505" t="s">
        <v>1</v>
      </c>
      <c r="C1505" s="2" t="s">
        <v>163</v>
      </c>
      <c r="D1505" t="s">
        <v>164</v>
      </c>
      <c r="E1505" t="s">
        <v>286</v>
      </c>
      <c r="F1505">
        <v>3370</v>
      </c>
      <c r="G1505">
        <v>3066</v>
      </c>
      <c r="H1505">
        <v>3967</v>
      </c>
      <c r="I1505">
        <v>3660</v>
      </c>
      <c r="J1505">
        <v>3595</v>
      </c>
      <c r="K1505">
        <v>3784</v>
      </c>
    </row>
    <row r="1506" spans="2:11" x14ac:dyDescent="0.2">
      <c r="B1506" t="s">
        <v>1</v>
      </c>
      <c r="C1506" s="2" t="s">
        <v>165</v>
      </c>
      <c r="D1506" t="s">
        <v>166</v>
      </c>
      <c r="E1506" t="s">
        <v>286</v>
      </c>
      <c r="F1506">
        <v>7234</v>
      </c>
      <c r="G1506">
        <v>6790</v>
      </c>
      <c r="H1506">
        <v>6305</v>
      </c>
      <c r="I1506">
        <v>5962</v>
      </c>
      <c r="J1506">
        <v>7342</v>
      </c>
      <c r="K1506">
        <v>7995</v>
      </c>
    </row>
    <row r="1507" spans="2:11" x14ac:dyDescent="0.2">
      <c r="B1507" t="s">
        <v>1</v>
      </c>
      <c r="C1507" s="2" t="s">
        <v>21</v>
      </c>
      <c r="D1507" t="s">
        <v>22</v>
      </c>
      <c r="E1507" t="s">
        <v>287</v>
      </c>
      <c r="F1507">
        <v>6790</v>
      </c>
      <c r="G1507">
        <v>6207</v>
      </c>
      <c r="H1507">
        <v>5870</v>
      </c>
      <c r="I1507">
        <v>5691</v>
      </c>
      <c r="J1507">
        <v>5669</v>
      </c>
      <c r="K1507">
        <v>4922</v>
      </c>
    </row>
    <row r="1508" spans="2:11" x14ac:dyDescent="0.2">
      <c r="B1508" t="s">
        <v>1</v>
      </c>
      <c r="C1508" s="2" t="s">
        <v>23</v>
      </c>
      <c r="D1508" t="s">
        <v>24</v>
      </c>
      <c r="E1508" t="s">
        <v>286</v>
      </c>
      <c r="F1508">
        <v>20518</v>
      </c>
      <c r="G1508">
        <v>18880</v>
      </c>
      <c r="H1508">
        <v>17457</v>
      </c>
      <c r="I1508">
        <v>17173</v>
      </c>
      <c r="J1508">
        <v>15325</v>
      </c>
      <c r="K1508">
        <v>34779</v>
      </c>
    </row>
    <row r="1509" spans="2:11" x14ac:dyDescent="0.2">
      <c r="B1509" t="s">
        <v>1</v>
      </c>
      <c r="C1509" s="2" t="s">
        <v>167</v>
      </c>
      <c r="D1509" t="s">
        <v>168</v>
      </c>
      <c r="E1509" t="s">
        <v>286</v>
      </c>
      <c r="F1509">
        <v>7624</v>
      </c>
      <c r="G1509">
        <v>7764</v>
      </c>
      <c r="H1509">
        <v>6401</v>
      </c>
      <c r="I1509">
        <v>5089</v>
      </c>
      <c r="J1509">
        <v>5542</v>
      </c>
      <c r="K1509">
        <v>4744</v>
      </c>
    </row>
    <row r="1510" spans="2:11" x14ac:dyDescent="0.2">
      <c r="B1510" t="s">
        <v>1</v>
      </c>
      <c r="C1510" s="2" t="s">
        <v>169</v>
      </c>
      <c r="D1510" t="s">
        <v>170</v>
      </c>
      <c r="E1510" t="s">
        <v>286</v>
      </c>
      <c r="F1510">
        <v>8845</v>
      </c>
      <c r="G1510">
        <v>7900</v>
      </c>
      <c r="H1510">
        <v>7928</v>
      </c>
      <c r="I1510">
        <v>6615</v>
      </c>
      <c r="J1510">
        <v>5496</v>
      </c>
      <c r="K1510">
        <v>5249</v>
      </c>
    </row>
    <row r="1511" spans="2:11" x14ac:dyDescent="0.2">
      <c r="B1511" t="s">
        <v>1</v>
      </c>
      <c r="C1511" s="2" t="s">
        <v>25</v>
      </c>
      <c r="D1511" t="s">
        <v>378</v>
      </c>
      <c r="E1511" t="s">
        <v>287</v>
      </c>
      <c r="F1511">
        <v>15139</v>
      </c>
      <c r="G1511">
        <v>15741</v>
      </c>
      <c r="H1511">
        <v>14763</v>
      </c>
      <c r="I1511">
        <v>14595</v>
      </c>
      <c r="J1511">
        <v>20840</v>
      </c>
      <c r="K1511">
        <v>8606</v>
      </c>
    </row>
    <row r="1512" spans="2:11" x14ac:dyDescent="0.2">
      <c r="B1512" t="s">
        <v>1</v>
      </c>
      <c r="C1512" s="2" t="s">
        <v>26</v>
      </c>
      <c r="D1512" t="s">
        <v>27</v>
      </c>
      <c r="E1512" t="s">
        <v>287</v>
      </c>
      <c r="F1512">
        <v>33348</v>
      </c>
      <c r="G1512">
        <v>38031</v>
      </c>
      <c r="H1512">
        <v>39113</v>
      </c>
      <c r="I1512">
        <v>38966</v>
      </c>
      <c r="J1512">
        <v>39368</v>
      </c>
      <c r="K1512">
        <v>13019</v>
      </c>
    </row>
    <row r="1513" spans="2:11" x14ac:dyDescent="0.2">
      <c r="B1513" t="s">
        <v>1</v>
      </c>
      <c r="C1513" s="2" t="s">
        <v>171</v>
      </c>
      <c r="D1513" t="s">
        <v>172</v>
      </c>
      <c r="E1513" t="s">
        <v>286</v>
      </c>
      <c r="F1513">
        <v>2149</v>
      </c>
      <c r="G1513">
        <v>2242</v>
      </c>
      <c r="H1513">
        <v>2315</v>
      </c>
      <c r="I1513">
        <v>2435</v>
      </c>
      <c r="J1513">
        <v>1982</v>
      </c>
      <c r="K1513">
        <v>1662</v>
      </c>
    </row>
    <row r="1514" spans="2:11" x14ac:dyDescent="0.2">
      <c r="B1514" t="s">
        <v>1</v>
      </c>
      <c r="C1514" s="2" t="s">
        <v>173</v>
      </c>
      <c r="D1514" t="s">
        <v>174</v>
      </c>
      <c r="E1514" t="s">
        <v>286</v>
      </c>
      <c r="F1514">
        <v>5786</v>
      </c>
      <c r="G1514">
        <v>4457</v>
      </c>
      <c r="H1514">
        <v>3709</v>
      </c>
      <c r="I1514">
        <v>4923</v>
      </c>
      <c r="J1514">
        <v>4818</v>
      </c>
      <c r="K1514">
        <v>3259</v>
      </c>
    </row>
    <row r="1515" spans="2:11" x14ac:dyDescent="0.2">
      <c r="B1515" t="s">
        <v>1</v>
      </c>
      <c r="C1515" s="2" t="s">
        <v>175</v>
      </c>
      <c r="D1515" t="s">
        <v>176</v>
      </c>
      <c r="E1515" t="s">
        <v>286</v>
      </c>
      <c r="F1515">
        <v>3801</v>
      </c>
      <c r="G1515">
        <v>4438</v>
      </c>
      <c r="H1515">
        <v>5050</v>
      </c>
      <c r="I1515">
        <v>4967</v>
      </c>
      <c r="J1515">
        <v>4689</v>
      </c>
      <c r="K1515">
        <v>4748</v>
      </c>
    </row>
    <row r="1516" spans="2:11" x14ac:dyDescent="0.2">
      <c r="B1516" t="s">
        <v>1</v>
      </c>
      <c r="C1516" s="2" t="s">
        <v>28</v>
      </c>
      <c r="D1516" t="s">
        <v>29</v>
      </c>
      <c r="E1516" t="s">
        <v>286</v>
      </c>
      <c r="F1516">
        <v>15797</v>
      </c>
      <c r="G1516">
        <v>17181</v>
      </c>
      <c r="H1516">
        <v>17188</v>
      </c>
      <c r="I1516">
        <v>15478</v>
      </c>
      <c r="J1516">
        <v>15163</v>
      </c>
      <c r="K1516">
        <v>14568</v>
      </c>
    </row>
    <row r="1517" spans="2:11" x14ac:dyDescent="0.2">
      <c r="B1517" t="s">
        <v>1</v>
      </c>
      <c r="C1517" s="2" t="s">
        <v>30</v>
      </c>
      <c r="D1517" t="s">
        <v>379</v>
      </c>
      <c r="E1517" t="s">
        <v>287</v>
      </c>
      <c r="F1517">
        <v>46234</v>
      </c>
      <c r="G1517">
        <v>46470</v>
      </c>
      <c r="H1517">
        <v>47300</v>
      </c>
      <c r="I1517">
        <v>45883</v>
      </c>
      <c r="J1517">
        <v>42224</v>
      </c>
      <c r="K1517">
        <v>42102</v>
      </c>
    </row>
    <row r="1518" spans="2:11" x14ac:dyDescent="0.2">
      <c r="B1518" t="s">
        <v>1</v>
      </c>
      <c r="C1518" s="2" t="s">
        <v>177</v>
      </c>
      <c r="D1518" t="s">
        <v>178</v>
      </c>
      <c r="E1518" t="s">
        <v>286</v>
      </c>
      <c r="F1518">
        <v>5131</v>
      </c>
      <c r="G1518">
        <v>6204</v>
      </c>
      <c r="H1518">
        <v>8286</v>
      </c>
      <c r="I1518">
        <v>7408</v>
      </c>
      <c r="J1518">
        <v>6218</v>
      </c>
      <c r="K1518">
        <v>5751</v>
      </c>
    </row>
    <row r="1519" spans="2:11" x14ac:dyDescent="0.2">
      <c r="B1519" t="s">
        <v>1</v>
      </c>
      <c r="C1519" s="2" t="s">
        <v>179</v>
      </c>
      <c r="D1519" t="s">
        <v>180</v>
      </c>
      <c r="E1519" t="s">
        <v>286</v>
      </c>
      <c r="F1519">
        <v>3995</v>
      </c>
      <c r="G1519">
        <v>4005</v>
      </c>
      <c r="H1519">
        <v>4237</v>
      </c>
      <c r="I1519">
        <v>4802</v>
      </c>
      <c r="J1519">
        <v>4267</v>
      </c>
      <c r="K1519">
        <v>5051</v>
      </c>
    </row>
    <row r="1520" spans="2:11" x14ac:dyDescent="0.2">
      <c r="B1520" t="s">
        <v>1</v>
      </c>
      <c r="C1520" s="2" t="s">
        <v>181</v>
      </c>
      <c r="D1520" t="s">
        <v>182</v>
      </c>
      <c r="E1520" t="s">
        <v>286</v>
      </c>
      <c r="F1520">
        <v>3614</v>
      </c>
      <c r="G1520">
        <v>4675</v>
      </c>
      <c r="H1520">
        <v>5577</v>
      </c>
      <c r="I1520">
        <v>5600</v>
      </c>
      <c r="J1520">
        <v>5020</v>
      </c>
      <c r="K1520">
        <v>4967</v>
      </c>
    </row>
    <row r="1521" spans="2:11" x14ac:dyDescent="0.2">
      <c r="B1521" t="s">
        <v>1</v>
      </c>
      <c r="C1521" s="2" t="s">
        <v>183</v>
      </c>
      <c r="D1521" t="s">
        <v>184</v>
      </c>
      <c r="E1521" t="s">
        <v>286</v>
      </c>
      <c r="F1521">
        <v>4649</v>
      </c>
      <c r="G1521">
        <v>3111</v>
      </c>
      <c r="H1521">
        <v>3670</v>
      </c>
      <c r="I1521">
        <v>3822</v>
      </c>
      <c r="J1521">
        <v>3925</v>
      </c>
      <c r="K1521">
        <v>3278</v>
      </c>
    </row>
    <row r="1522" spans="2:11" x14ac:dyDescent="0.2">
      <c r="B1522" t="s">
        <v>1</v>
      </c>
      <c r="C1522" s="2" t="s">
        <v>185</v>
      </c>
      <c r="D1522" t="s">
        <v>186</v>
      </c>
      <c r="E1522" t="s">
        <v>286</v>
      </c>
      <c r="F1522">
        <v>3200</v>
      </c>
      <c r="G1522">
        <v>2913</v>
      </c>
      <c r="H1522">
        <v>2504</v>
      </c>
      <c r="I1522">
        <v>2330</v>
      </c>
      <c r="J1522">
        <v>2319</v>
      </c>
      <c r="K1522">
        <v>2358</v>
      </c>
    </row>
    <row r="1523" spans="2:11" x14ac:dyDescent="0.2">
      <c r="B1523" t="s">
        <v>1</v>
      </c>
      <c r="C1523" s="2" t="s">
        <v>187</v>
      </c>
      <c r="D1523" t="s">
        <v>188</v>
      </c>
      <c r="E1523" t="s">
        <v>286</v>
      </c>
      <c r="F1523">
        <v>6295</v>
      </c>
      <c r="G1523">
        <v>6582</v>
      </c>
      <c r="H1523">
        <v>5470</v>
      </c>
      <c r="I1523">
        <v>5392</v>
      </c>
      <c r="J1523">
        <v>4683</v>
      </c>
      <c r="K1523">
        <v>5210</v>
      </c>
    </row>
    <row r="1524" spans="2:11" x14ac:dyDescent="0.2">
      <c r="B1524" t="s">
        <v>1</v>
      </c>
      <c r="C1524" s="2" t="s">
        <v>31</v>
      </c>
      <c r="D1524" t="s">
        <v>380</v>
      </c>
      <c r="E1524" t="s">
        <v>287</v>
      </c>
      <c r="F1524">
        <v>54647</v>
      </c>
      <c r="G1524">
        <v>54337</v>
      </c>
      <c r="H1524">
        <v>59029</v>
      </c>
      <c r="I1524">
        <v>56708</v>
      </c>
      <c r="J1524">
        <v>57446</v>
      </c>
      <c r="K1524">
        <v>53858</v>
      </c>
    </row>
    <row r="1525" spans="2:11" x14ac:dyDescent="0.2">
      <c r="B1525" t="s">
        <v>1</v>
      </c>
      <c r="C1525" s="2" t="s">
        <v>189</v>
      </c>
      <c r="D1525" t="s">
        <v>190</v>
      </c>
      <c r="E1525" t="s">
        <v>286</v>
      </c>
      <c r="F1525">
        <v>11927</v>
      </c>
      <c r="G1525">
        <v>11478</v>
      </c>
      <c r="H1525">
        <v>12272</v>
      </c>
      <c r="I1525">
        <v>10355</v>
      </c>
      <c r="J1525">
        <v>8542</v>
      </c>
      <c r="K1525">
        <v>9099</v>
      </c>
    </row>
    <row r="1526" spans="2:11" x14ac:dyDescent="0.2">
      <c r="B1526" t="s">
        <v>1</v>
      </c>
      <c r="C1526" s="2" t="s">
        <v>191</v>
      </c>
      <c r="D1526" t="s">
        <v>192</v>
      </c>
      <c r="E1526" t="s">
        <v>286</v>
      </c>
      <c r="F1526">
        <v>2799</v>
      </c>
      <c r="G1526">
        <v>2597</v>
      </c>
      <c r="H1526">
        <v>3099</v>
      </c>
      <c r="I1526">
        <v>2979</v>
      </c>
      <c r="J1526">
        <v>2762</v>
      </c>
      <c r="K1526">
        <v>2473</v>
      </c>
    </row>
    <row r="1527" spans="2:11" x14ac:dyDescent="0.2">
      <c r="B1527" t="s">
        <v>1</v>
      </c>
      <c r="C1527" s="2" t="s">
        <v>32</v>
      </c>
      <c r="D1527" t="s">
        <v>33</v>
      </c>
      <c r="E1527" t="s">
        <v>286</v>
      </c>
      <c r="F1527">
        <v>5367</v>
      </c>
      <c r="G1527">
        <v>6295</v>
      </c>
      <c r="H1527">
        <v>6721</v>
      </c>
      <c r="I1527">
        <v>6137</v>
      </c>
      <c r="J1527">
        <v>6753</v>
      </c>
      <c r="K1527">
        <v>4920</v>
      </c>
    </row>
    <row r="1528" spans="2:11" x14ac:dyDescent="0.2">
      <c r="B1528" t="s">
        <v>1</v>
      </c>
      <c r="C1528" s="2" t="s">
        <v>193</v>
      </c>
      <c r="D1528" t="s">
        <v>194</v>
      </c>
      <c r="E1528" t="s">
        <v>286</v>
      </c>
      <c r="F1528">
        <v>6503</v>
      </c>
      <c r="G1528">
        <v>7492</v>
      </c>
      <c r="H1528">
        <v>7974</v>
      </c>
      <c r="I1528">
        <v>5265</v>
      </c>
      <c r="J1528">
        <v>4310</v>
      </c>
      <c r="K1528">
        <v>4727</v>
      </c>
    </row>
    <row r="1529" spans="2:11" x14ac:dyDescent="0.2">
      <c r="B1529" t="s">
        <v>1</v>
      </c>
      <c r="C1529" s="2" t="s">
        <v>195</v>
      </c>
      <c r="D1529" t="s">
        <v>196</v>
      </c>
      <c r="E1529" t="s">
        <v>286</v>
      </c>
      <c r="F1529">
        <v>1977</v>
      </c>
      <c r="G1529">
        <v>3691</v>
      </c>
      <c r="H1529">
        <v>3533</v>
      </c>
      <c r="I1529">
        <v>4164</v>
      </c>
      <c r="J1529">
        <v>4406</v>
      </c>
      <c r="K1529">
        <v>3269</v>
      </c>
    </row>
    <row r="1530" spans="2:11" x14ac:dyDescent="0.2">
      <c r="B1530" t="s">
        <v>1</v>
      </c>
      <c r="C1530" s="2" t="s">
        <v>34</v>
      </c>
      <c r="D1530" t="s">
        <v>35</v>
      </c>
      <c r="E1530" t="s">
        <v>286</v>
      </c>
      <c r="F1530">
        <v>7595</v>
      </c>
      <c r="G1530">
        <v>8347</v>
      </c>
      <c r="H1530">
        <v>7333</v>
      </c>
      <c r="I1530">
        <v>7174</v>
      </c>
      <c r="J1530">
        <v>5281</v>
      </c>
      <c r="K1530">
        <v>5996</v>
      </c>
    </row>
    <row r="1531" spans="2:11" x14ac:dyDescent="0.2">
      <c r="B1531" t="s">
        <v>1</v>
      </c>
      <c r="C1531" s="2" t="s">
        <v>197</v>
      </c>
      <c r="D1531" t="s">
        <v>198</v>
      </c>
      <c r="E1531" t="s">
        <v>286</v>
      </c>
      <c r="F1531">
        <v>2009</v>
      </c>
      <c r="G1531">
        <v>2187</v>
      </c>
      <c r="H1531">
        <v>2198</v>
      </c>
      <c r="I1531">
        <v>3186</v>
      </c>
      <c r="J1531">
        <v>2202</v>
      </c>
      <c r="K1531">
        <v>2175</v>
      </c>
    </row>
    <row r="1532" spans="2:11" x14ac:dyDescent="0.2">
      <c r="B1532" t="s">
        <v>1</v>
      </c>
      <c r="C1532" s="2" t="s">
        <v>36</v>
      </c>
      <c r="D1532" t="s">
        <v>37</v>
      </c>
      <c r="E1532" t="s">
        <v>287</v>
      </c>
      <c r="F1532">
        <v>66187</v>
      </c>
      <c r="G1532">
        <v>71086</v>
      </c>
      <c r="H1532">
        <v>69839</v>
      </c>
      <c r="I1532">
        <v>61313</v>
      </c>
      <c r="J1532">
        <v>65367</v>
      </c>
      <c r="K1532">
        <v>61961</v>
      </c>
    </row>
    <row r="1533" spans="2:11" x14ac:dyDescent="0.2">
      <c r="B1533" t="s">
        <v>1</v>
      </c>
      <c r="C1533" s="2" t="s">
        <v>199</v>
      </c>
      <c r="D1533" t="s">
        <v>200</v>
      </c>
      <c r="E1533" t="s">
        <v>286</v>
      </c>
      <c r="F1533">
        <v>10392</v>
      </c>
      <c r="G1533">
        <v>10358</v>
      </c>
      <c r="H1533">
        <v>10488</v>
      </c>
      <c r="I1533">
        <v>10220</v>
      </c>
      <c r="J1533">
        <v>9869</v>
      </c>
      <c r="K1533">
        <v>9089</v>
      </c>
    </row>
    <row r="1534" spans="2:11" x14ac:dyDescent="0.2">
      <c r="B1534" t="s">
        <v>1</v>
      </c>
      <c r="C1534" s="2" t="s">
        <v>38</v>
      </c>
      <c r="D1534" t="s">
        <v>39</v>
      </c>
      <c r="E1534" t="s">
        <v>287</v>
      </c>
      <c r="F1534">
        <v>36227</v>
      </c>
      <c r="G1534">
        <v>36425</v>
      </c>
      <c r="H1534">
        <v>38189</v>
      </c>
      <c r="I1534">
        <v>35334</v>
      </c>
      <c r="J1534">
        <v>34184</v>
      </c>
      <c r="K1534">
        <v>29598</v>
      </c>
    </row>
    <row r="1535" spans="2:11" x14ac:dyDescent="0.2">
      <c r="B1535" t="s">
        <v>1</v>
      </c>
      <c r="C1535" s="2" t="s">
        <v>201</v>
      </c>
      <c r="D1535" t="s">
        <v>202</v>
      </c>
      <c r="E1535" t="s">
        <v>286</v>
      </c>
      <c r="F1535">
        <v>5049</v>
      </c>
      <c r="G1535">
        <v>5484</v>
      </c>
      <c r="H1535">
        <v>4005</v>
      </c>
      <c r="I1535">
        <v>4334</v>
      </c>
      <c r="J1535">
        <v>4548</v>
      </c>
      <c r="K1535">
        <v>0</v>
      </c>
    </row>
    <row r="1536" spans="2:11" x14ac:dyDescent="0.2">
      <c r="B1536" t="s">
        <v>1</v>
      </c>
      <c r="C1536" s="2" t="s">
        <v>203</v>
      </c>
      <c r="D1536" t="s">
        <v>204</v>
      </c>
      <c r="E1536" t="s">
        <v>286</v>
      </c>
      <c r="F1536">
        <v>3320</v>
      </c>
      <c r="G1536">
        <v>3210</v>
      </c>
      <c r="H1536">
        <v>3991</v>
      </c>
      <c r="I1536">
        <v>4319</v>
      </c>
      <c r="J1536">
        <v>4323</v>
      </c>
      <c r="K1536">
        <v>4726</v>
      </c>
    </row>
    <row r="1537" spans="2:11" x14ac:dyDescent="0.2">
      <c r="B1537" t="s">
        <v>1</v>
      </c>
      <c r="C1537" s="2" t="s">
        <v>205</v>
      </c>
      <c r="D1537" t="s">
        <v>206</v>
      </c>
      <c r="E1537" t="s">
        <v>286</v>
      </c>
      <c r="F1537">
        <v>2658</v>
      </c>
      <c r="G1537">
        <v>2637</v>
      </c>
      <c r="H1537">
        <v>3414</v>
      </c>
      <c r="I1537">
        <v>2557</v>
      </c>
      <c r="J1537">
        <v>2469</v>
      </c>
      <c r="K1537">
        <v>2231</v>
      </c>
    </row>
    <row r="1538" spans="2:11" x14ac:dyDescent="0.2">
      <c r="B1538" t="s">
        <v>1</v>
      </c>
      <c r="C1538" s="2" t="s">
        <v>207</v>
      </c>
      <c r="D1538" t="s">
        <v>208</v>
      </c>
      <c r="E1538" t="s">
        <v>286</v>
      </c>
      <c r="F1538">
        <v>2793</v>
      </c>
      <c r="G1538">
        <v>3004</v>
      </c>
      <c r="H1538">
        <v>2870</v>
      </c>
      <c r="I1538">
        <v>3031</v>
      </c>
      <c r="J1538">
        <v>2960</v>
      </c>
      <c r="K1538">
        <v>3082</v>
      </c>
    </row>
    <row r="1539" spans="2:11" x14ac:dyDescent="0.2">
      <c r="B1539" t="s">
        <v>1</v>
      </c>
      <c r="C1539" s="2" t="s">
        <v>266</v>
      </c>
      <c r="D1539" t="s">
        <v>267</v>
      </c>
      <c r="E1539" t="s">
        <v>288</v>
      </c>
      <c r="F1539" t="s">
        <v>121</v>
      </c>
      <c r="G1539" t="s">
        <v>121</v>
      </c>
      <c r="H1539" t="s">
        <v>121</v>
      </c>
      <c r="I1539" t="s">
        <v>121</v>
      </c>
      <c r="J1539" t="s">
        <v>121</v>
      </c>
      <c r="K1539" t="s">
        <v>121</v>
      </c>
    </row>
    <row r="1540" spans="2:11" x14ac:dyDescent="0.2">
      <c r="B1540" t="s">
        <v>1</v>
      </c>
      <c r="C1540" s="2" t="s">
        <v>264</v>
      </c>
      <c r="D1540" t="s">
        <v>265</v>
      </c>
      <c r="E1540" t="s">
        <v>286</v>
      </c>
      <c r="F1540">
        <v>11541</v>
      </c>
      <c r="G1540">
        <v>13309</v>
      </c>
      <c r="H1540">
        <v>11838</v>
      </c>
      <c r="I1540">
        <v>11089</v>
      </c>
      <c r="J1540">
        <v>11332</v>
      </c>
      <c r="K1540">
        <v>10759</v>
      </c>
    </row>
    <row r="1541" spans="2:11" x14ac:dyDescent="0.2">
      <c r="B1541" t="s">
        <v>1</v>
      </c>
      <c r="C1541" s="2" t="s">
        <v>209</v>
      </c>
      <c r="D1541" t="s">
        <v>210</v>
      </c>
      <c r="E1541" t="s">
        <v>286</v>
      </c>
      <c r="F1541">
        <v>5405</v>
      </c>
      <c r="G1541">
        <v>2096</v>
      </c>
      <c r="H1541">
        <v>5393</v>
      </c>
      <c r="I1541">
        <v>5918</v>
      </c>
      <c r="J1541">
        <v>5509</v>
      </c>
      <c r="K1541">
        <v>5273</v>
      </c>
    </row>
    <row r="1542" spans="2:11" x14ac:dyDescent="0.2">
      <c r="B1542" t="s">
        <v>1</v>
      </c>
      <c r="C1542" s="2" t="s">
        <v>211</v>
      </c>
      <c r="D1542" t="s">
        <v>212</v>
      </c>
      <c r="E1542" t="s">
        <v>286</v>
      </c>
      <c r="F1542">
        <v>2628</v>
      </c>
      <c r="G1542">
        <v>1473</v>
      </c>
      <c r="H1542">
        <v>1672</v>
      </c>
      <c r="I1542">
        <v>1729</v>
      </c>
      <c r="J1542">
        <v>1689</v>
      </c>
      <c r="K1542">
        <v>2388</v>
      </c>
    </row>
    <row r="1543" spans="2:11" x14ac:dyDescent="0.2">
      <c r="B1543" t="s">
        <v>1</v>
      </c>
      <c r="C1543" s="2" t="s">
        <v>213</v>
      </c>
      <c r="D1543" t="s">
        <v>371</v>
      </c>
      <c r="E1543" t="s">
        <v>286</v>
      </c>
      <c r="F1543">
        <v>6112</v>
      </c>
      <c r="G1543">
        <v>9076</v>
      </c>
      <c r="H1543">
        <v>5885</v>
      </c>
      <c r="I1543">
        <v>6003</v>
      </c>
      <c r="J1543">
        <v>6281</v>
      </c>
      <c r="K1543">
        <v>4600</v>
      </c>
    </row>
    <row r="1544" spans="2:11" x14ac:dyDescent="0.2">
      <c r="B1544" t="s">
        <v>1</v>
      </c>
      <c r="C1544" s="2" t="s">
        <v>214</v>
      </c>
      <c r="D1544" t="s">
        <v>215</v>
      </c>
      <c r="E1544" t="s">
        <v>286</v>
      </c>
      <c r="F1544">
        <v>4566</v>
      </c>
      <c r="G1544" t="s">
        <v>121</v>
      </c>
      <c r="H1544" t="s">
        <v>121</v>
      </c>
      <c r="I1544" t="s">
        <v>121</v>
      </c>
      <c r="J1544" t="s">
        <v>121</v>
      </c>
      <c r="K1544" t="s">
        <v>121</v>
      </c>
    </row>
    <row r="1545" spans="2:11" x14ac:dyDescent="0.2">
      <c r="B1545" t="s">
        <v>1</v>
      </c>
      <c r="C1545" s="2" t="s">
        <v>216</v>
      </c>
      <c r="D1545" t="s">
        <v>338</v>
      </c>
      <c r="E1545" t="s">
        <v>286</v>
      </c>
      <c r="F1545">
        <v>1723</v>
      </c>
      <c r="G1545">
        <v>2059</v>
      </c>
      <c r="H1545">
        <v>2014</v>
      </c>
      <c r="I1545">
        <v>2048</v>
      </c>
      <c r="J1545">
        <v>2069</v>
      </c>
      <c r="K1545">
        <v>1949</v>
      </c>
    </row>
    <row r="1546" spans="2:11" x14ac:dyDescent="0.2">
      <c r="B1546" t="s">
        <v>1</v>
      </c>
      <c r="C1546" s="2" t="s">
        <v>217</v>
      </c>
      <c r="D1546" t="s">
        <v>339</v>
      </c>
      <c r="E1546" t="s">
        <v>286</v>
      </c>
      <c r="F1546">
        <v>4940</v>
      </c>
      <c r="G1546">
        <v>5340</v>
      </c>
      <c r="H1546">
        <v>5913</v>
      </c>
      <c r="I1546">
        <v>5496</v>
      </c>
      <c r="J1546">
        <v>5117</v>
      </c>
      <c r="K1546">
        <v>12201</v>
      </c>
    </row>
    <row r="1547" spans="2:11" x14ac:dyDescent="0.2">
      <c r="B1547" t="s">
        <v>1</v>
      </c>
      <c r="C1547" s="2" t="s">
        <v>218</v>
      </c>
      <c r="D1547" t="s">
        <v>340</v>
      </c>
      <c r="E1547" t="s">
        <v>288</v>
      </c>
      <c r="F1547" t="s">
        <v>121</v>
      </c>
      <c r="G1547" t="s">
        <v>121</v>
      </c>
      <c r="H1547" t="s">
        <v>121</v>
      </c>
      <c r="I1547" t="s">
        <v>121</v>
      </c>
      <c r="J1547" t="s">
        <v>121</v>
      </c>
      <c r="K1547" t="s">
        <v>121</v>
      </c>
    </row>
    <row r="1548" spans="2:11" x14ac:dyDescent="0.2">
      <c r="B1548" t="s">
        <v>1</v>
      </c>
      <c r="C1548" s="2" t="s">
        <v>219</v>
      </c>
      <c r="D1548" t="s">
        <v>220</v>
      </c>
      <c r="E1548" t="s">
        <v>286</v>
      </c>
      <c r="F1548">
        <v>3321</v>
      </c>
      <c r="G1548">
        <v>3737</v>
      </c>
      <c r="H1548">
        <v>4607</v>
      </c>
      <c r="I1548">
        <v>3276</v>
      </c>
      <c r="J1548">
        <v>3972</v>
      </c>
      <c r="K1548">
        <v>4323</v>
      </c>
    </row>
    <row r="1549" spans="2:11" x14ac:dyDescent="0.2">
      <c r="B1549" t="s">
        <v>1</v>
      </c>
      <c r="C1549" s="2" t="s">
        <v>268</v>
      </c>
      <c r="D1549" t="s">
        <v>269</v>
      </c>
      <c r="E1549" t="s">
        <v>288</v>
      </c>
      <c r="F1549" t="s">
        <v>121</v>
      </c>
      <c r="G1549" t="s">
        <v>121</v>
      </c>
      <c r="H1549" t="s">
        <v>121</v>
      </c>
      <c r="I1549" t="s">
        <v>121</v>
      </c>
      <c r="J1549" t="s">
        <v>121</v>
      </c>
      <c r="K1549" t="s">
        <v>121</v>
      </c>
    </row>
    <row r="1550" spans="2:11" x14ac:dyDescent="0.2">
      <c r="B1550" t="s">
        <v>1</v>
      </c>
      <c r="C1550" s="2" t="s">
        <v>221</v>
      </c>
      <c r="D1550" t="s">
        <v>222</v>
      </c>
      <c r="E1550" t="s">
        <v>286</v>
      </c>
      <c r="F1550">
        <v>17429</v>
      </c>
      <c r="G1550">
        <v>16565</v>
      </c>
      <c r="H1550">
        <v>16727</v>
      </c>
      <c r="I1550">
        <v>16290</v>
      </c>
      <c r="J1550">
        <v>0</v>
      </c>
      <c r="K1550">
        <v>21740</v>
      </c>
    </row>
    <row r="1551" spans="2:11" x14ac:dyDescent="0.2">
      <c r="B1551" t="s">
        <v>1</v>
      </c>
      <c r="C1551" s="2" t="s">
        <v>223</v>
      </c>
      <c r="D1551" t="s">
        <v>224</v>
      </c>
      <c r="E1551" t="s">
        <v>286</v>
      </c>
      <c r="F1551" t="s">
        <v>121</v>
      </c>
      <c r="G1551" t="s">
        <v>121</v>
      </c>
      <c r="H1551" t="s">
        <v>121</v>
      </c>
      <c r="I1551" t="s">
        <v>121</v>
      </c>
      <c r="J1551" t="s">
        <v>121</v>
      </c>
      <c r="K1551" t="s">
        <v>121</v>
      </c>
    </row>
    <row r="1552" spans="2:11" x14ac:dyDescent="0.2">
      <c r="B1552" t="s">
        <v>1</v>
      </c>
      <c r="C1552" s="2" t="s">
        <v>225</v>
      </c>
      <c r="D1552" t="s">
        <v>381</v>
      </c>
      <c r="E1552" t="s">
        <v>286</v>
      </c>
      <c r="F1552">
        <v>3178</v>
      </c>
      <c r="G1552">
        <v>4998</v>
      </c>
      <c r="H1552">
        <v>3818</v>
      </c>
      <c r="I1552">
        <v>4629</v>
      </c>
      <c r="J1552">
        <v>4722</v>
      </c>
      <c r="K1552">
        <v>3766</v>
      </c>
    </row>
    <row r="1553" spans="2:11" x14ac:dyDescent="0.2">
      <c r="B1553" t="s">
        <v>1</v>
      </c>
      <c r="C1553" s="2" t="s">
        <v>446</v>
      </c>
      <c r="D1553" t="s">
        <v>447</v>
      </c>
      <c r="E1553" t="s">
        <v>287</v>
      </c>
      <c r="F1553" t="s">
        <v>121</v>
      </c>
      <c r="G1553" t="s">
        <v>121</v>
      </c>
      <c r="H1553" t="s">
        <v>121</v>
      </c>
      <c r="I1553">
        <v>14208</v>
      </c>
      <c r="J1553">
        <v>13334</v>
      </c>
      <c r="K1553">
        <v>14196</v>
      </c>
    </row>
    <row r="1554" spans="2:11" x14ac:dyDescent="0.2">
      <c r="B1554" t="s">
        <v>1</v>
      </c>
      <c r="C1554" s="2" t="s">
        <v>448</v>
      </c>
      <c r="D1554" t="s">
        <v>449</v>
      </c>
      <c r="E1554" t="s">
        <v>286</v>
      </c>
      <c r="F1554" t="s">
        <v>121</v>
      </c>
      <c r="G1554" t="s">
        <v>121</v>
      </c>
      <c r="H1554" t="s">
        <v>121</v>
      </c>
      <c r="I1554">
        <v>1598</v>
      </c>
      <c r="J1554">
        <v>208</v>
      </c>
      <c r="K1554">
        <v>138</v>
      </c>
    </row>
    <row r="1555" spans="2:11" x14ac:dyDescent="0.2">
      <c r="B1555" t="s">
        <v>1</v>
      </c>
      <c r="C1555" s="2" t="s">
        <v>450</v>
      </c>
      <c r="D1555" t="s">
        <v>451</v>
      </c>
      <c r="E1555" t="s">
        <v>286</v>
      </c>
      <c r="F1555" t="s">
        <v>121</v>
      </c>
      <c r="G1555" t="s">
        <v>121</v>
      </c>
      <c r="H1555" t="s">
        <v>121</v>
      </c>
      <c r="I1555">
        <v>34</v>
      </c>
      <c r="J1555">
        <v>32</v>
      </c>
      <c r="K1555">
        <v>45</v>
      </c>
    </row>
    <row r="1556" spans="2:11" x14ac:dyDescent="0.2">
      <c r="B1556" t="s">
        <v>1</v>
      </c>
      <c r="C1556" s="2" t="s">
        <v>452</v>
      </c>
      <c r="D1556" t="s">
        <v>453</v>
      </c>
      <c r="E1556" t="s">
        <v>287</v>
      </c>
      <c r="F1556" t="s">
        <v>121</v>
      </c>
      <c r="G1556" t="s">
        <v>121</v>
      </c>
      <c r="H1556" t="s">
        <v>121</v>
      </c>
      <c r="I1556">
        <v>2625</v>
      </c>
      <c r="J1556">
        <v>2244</v>
      </c>
      <c r="K1556" t="s">
        <v>121</v>
      </c>
    </row>
    <row r="1557" spans="2:11" x14ac:dyDescent="0.2">
      <c r="B1557" t="s">
        <v>1</v>
      </c>
      <c r="C1557" s="2" t="s">
        <v>454</v>
      </c>
      <c r="D1557" t="s">
        <v>455</v>
      </c>
      <c r="E1557" t="s">
        <v>287</v>
      </c>
      <c r="F1557" t="s">
        <v>121</v>
      </c>
      <c r="G1557" t="s">
        <v>121</v>
      </c>
      <c r="H1557" t="s">
        <v>121</v>
      </c>
      <c r="I1557">
        <v>4809</v>
      </c>
      <c r="J1557">
        <v>4830</v>
      </c>
      <c r="K1557">
        <v>5246</v>
      </c>
    </row>
    <row r="1558" spans="2:11" x14ac:dyDescent="0.2">
      <c r="B1558" t="s">
        <v>1</v>
      </c>
      <c r="C1558" s="2" t="s">
        <v>456</v>
      </c>
      <c r="D1558" t="s">
        <v>457</v>
      </c>
      <c r="E1558" t="s">
        <v>287</v>
      </c>
      <c r="F1558" t="s">
        <v>121</v>
      </c>
      <c r="G1558" t="s">
        <v>121</v>
      </c>
      <c r="H1558" t="s">
        <v>121</v>
      </c>
      <c r="I1558">
        <v>5693</v>
      </c>
      <c r="J1558">
        <v>5806</v>
      </c>
      <c r="K1558">
        <v>5865</v>
      </c>
    </row>
    <row r="1559" spans="2:11" x14ac:dyDescent="0.2">
      <c r="B1559" t="s">
        <v>1</v>
      </c>
      <c r="C1559" s="2" t="s">
        <v>458</v>
      </c>
      <c r="D1559" t="s">
        <v>459</v>
      </c>
      <c r="E1559" t="s">
        <v>286</v>
      </c>
      <c r="F1559" t="s">
        <v>121</v>
      </c>
      <c r="G1559" t="s">
        <v>121</v>
      </c>
      <c r="H1559" t="s">
        <v>121</v>
      </c>
      <c r="I1559" t="s">
        <v>121</v>
      </c>
      <c r="J1559" t="s">
        <v>121</v>
      </c>
      <c r="K1559" t="s">
        <v>121</v>
      </c>
    </row>
    <row r="1560" spans="2:11" x14ac:dyDescent="0.2">
      <c r="B1560" t="s">
        <v>1</v>
      </c>
      <c r="C1560" s="2" t="s">
        <v>460</v>
      </c>
      <c r="D1560" t="s">
        <v>461</v>
      </c>
      <c r="E1560" t="s">
        <v>286</v>
      </c>
      <c r="F1560" t="s">
        <v>121</v>
      </c>
      <c r="G1560" t="s">
        <v>121</v>
      </c>
      <c r="H1560" t="s">
        <v>121</v>
      </c>
      <c r="I1560">
        <v>2578</v>
      </c>
      <c r="J1560">
        <v>2297</v>
      </c>
      <c r="K1560">
        <v>2301</v>
      </c>
    </row>
    <row r="1561" spans="2:11" x14ac:dyDescent="0.2">
      <c r="B1561" t="s">
        <v>1</v>
      </c>
      <c r="C1561" s="2" t="s">
        <v>462</v>
      </c>
      <c r="D1561" t="s">
        <v>463</v>
      </c>
      <c r="E1561" t="s">
        <v>286</v>
      </c>
      <c r="F1561" t="s">
        <v>121</v>
      </c>
      <c r="G1561" t="s">
        <v>121</v>
      </c>
      <c r="H1561" t="s">
        <v>121</v>
      </c>
      <c r="I1561">
        <v>6748</v>
      </c>
      <c r="J1561">
        <v>6912</v>
      </c>
      <c r="K1561">
        <v>6536</v>
      </c>
    </row>
    <row r="1562" spans="2:11" x14ac:dyDescent="0.2">
      <c r="B1562" t="s">
        <v>1</v>
      </c>
      <c r="C1562" s="2" t="s">
        <v>464</v>
      </c>
      <c r="D1562" t="s">
        <v>465</v>
      </c>
      <c r="E1562" t="s">
        <v>286</v>
      </c>
      <c r="F1562" t="s">
        <v>121</v>
      </c>
      <c r="G1562" t="s">
        <v>121</v>
      </c>
      <c r="H1562" t="s">
        <v>121</v>
      </c>
      <c r="I1562">
        <v>3434</v>
      </c>
      <c r="J1562">
        <v>3462</v>
      </c>
      <c r="K1562">
        <v>3545</v>
      </c>
    </row>
    <row r="1563" spans="2:11" x14ac:dyDescent="0.2">
      <c r="B1563" t="s">
        <v>1</v>
      </c>
      <c r="C1563" s="2" t="s">
        <v>466</v>
      </c>
      <c r="D1563" t="s">
        <v>467</v>
      </c>
      <c r="E1563" t="s">
        <v>286</v>
      </c>
      <c r="F1563" t="s">
        <v>121</v>
      </c>
      <c r="G1563" t="s">
        <v>121</v>
      </c>
      <c r="H1563" t="s">
        <v>121</v>
      </c>
      <c r="I1563">
        <v>7826</v>
      </c>
      <c r="J1563">
        <v>7112</v>
      </c>
      <c r="K1563">
        <v>7763</v>
      </c>
    </row>
    <row r="1564" spans="2:11" x14ac:dyDescent="0.2">
      <c r="B1564" t="s">
        <v>1</v>
      </c>
      <c r="C1564" s="2" t="s">
        <v>468</v>
      </c>
      <c r="D1564" t="s">
        <v>469</v>
      </c>
      <c r="E1564" t="s">
        <v>287</v>
      </c>
      <c r="F1564" t="s">
        <v>121</v>
      </c>
      <c r="G1564" t="s">
        <v>121</v>
      </c>
      <c r="H1564" t="s">
        <v>121</v>
      </c>
      <c r="I1564">
        <v>5629</v>
      </c>
      <c r="J1564">
        <v>4809</v>
      </c>
      <c r="K1564" t="s">
        <v>121</v>
      </c>
    </row>
    <row r="1565" spans="2:11" x14ac:dyDescent="0.2">
      <c r="B1565" t="s">
        <v>1</v>
      </c>
      <c r="C1565" s="2" t="s">
        <v>226</v>
      </c>
      <c r="D1565" t="s">
        <v>382</v>
      </c>
      <c r="E1565" t="s">
        <v>286</v>
      </c>
      <c r="F1565">
        <v>4642</v>
      </c>
      <c r="G1565">
        <v>4540</v>
      </c>
      <c r="H1565">
        <v>4237</v>
      </c>
      <c r="I1565">
        <v>3845</v>
      </c>
      <c r="J1565">
        <v>5149</v>
      </c>
      <c r="K1565">
        <v>5095</v>
      </c>
    </row>
    <row r="1566" spans="2:11" x14ac:dyDescent="0.2">
      <c r="B1566" t="s">
        <v>1</v>
      </c>
      <c r="C1566" s="2" t="s">
        <v>259</v>
      </c>
      <c r="D1566" t="s">
        <v>260</v>
      </c>
      <c r="E1566" t="s">
        <v>286</v>
      </c>
      <c r="F1566">
        <v>6442</v>
      </c>
      <c r="G1566">
        <v>3808</v>
      </c>
      <c r="H1566">
        <v>8851</v>
      </c>
      <c r="I1566">
        <v>2734</v>
      </c>
      <c r="J1566">
        <v>3178</v>
      </c>
      <c r="K1566">
        <v>2353</v>
      </c>
    </row>
    <row r="1567" spans="2:11" x14ac:dyDescent="0.2">
      <c r="B1567" t="s">
        <v>289</v>
      </c>
      <c r="C1567" s="2" t="s">
        <v>270</v>
      </c>
      <c r="D1567" t="s">
        <v>271</v>
      </c>
      <c r="E1567" t="s">
        <v>121</v>
      </c>
      <c r="F1567" t="s">
        <v>121</v>
      </c>
      <c r="G1567" t="s">
        <v>121</v>
      </c>
      <c r="H1567" t="s">
        <v>121</v>
      </c>
      <c r="I1567" t="s">
        <v>121</v>
      </c>
      <c r="J1567" t="s">
        <v>121</v>
      </c>
      <c r="K1567" t="s">
        <v>121</v>
      </c>
    </row>
    <row r="1568" spans="2:11" x14ac:dyDescent="0.2">
      <c r="B1568" t="s">
        <v>2</v>
      </c>
      <c r="C1568" s="2" t="s">
        <v>227</v>
      </c>
      <c r="D1568" t="s">
        <v>228</v>
      </c>
      <c r="E1568" t="s">
        <v>286</v>
      </c>
      <c r="F1568">
        <v>22754</v>
      </c>
      <c r="G1568">
        <v>11500</v>
      </c>
      <c r="H1568">
        <v>10585</v>
      </c>
      <c r="I1568">
        <v>11248</v>
      </c>
      <c r="J1568">
        <v>12000</v>
      </c>
      <c r="K1568">
        <v>6462</v>
      </c>
    </row>
    <row r="1569" spans="2:11" x14ac:dyDescent="0.2">
      <c r="B1569" t="s">
        <v>2</v>
      </c>
      <c r="C1569" s="2" t="s">
        <v>272</v>
      </c>
      <c r="D1569" t="s">
        <v>273</v>
      </c>
      <c r="E1569" t="s">
        <v>288</v>
      </c>
      <c r="F1569" t="s">
        <v>121</v>
      </c>
      <c r="G1569" t="s">
        <v>121</v>
      </c>
      <c r="H1569" t="s">
        <v>121</v>
      </c>
      <c r="I1569" t="s">
        <v>121</v>
      </c>
      <c r="J1569" t="s">
        <v>121</v>
      </c>
      <c r="K1569" t="s">
        <v>121</v>
      </c>
    </row>
    <row r="1570" spans="2:11" x14ac:dyDescent="0.2">
      <c r="B1570" t="s">
        <v>2</v>
      </c>
      <c r="C1570" s="2" t="s">
        <v>40</v>
      </c>
      <c r="D1570" t="s">
        <v>357</v>
      </c>
      <c r="E1570" t="s">
        <v>286</v>
      </c>
      <c r="F1570">
        <v>20028</v>
      </c>
      <c r="G1570">
        <v>11567</v>
      </c>
      <c r="H1570">
        <v>12833</v>
      </c>
      <c r="I1570">
        <v>19235</v>
      </c>
      <c r="J1570">
        <v>19679</v>
      </c>
      <c r="K1570">
        <v>8574</v>
      </c>
    </row>
    <row r="1571" spans="2:11" x14ac:dyDescent="0.2">
      <c r="B1571" t="s">
        <v>2</v>
      </c>
      <c r="C1571" s="2" t="s">
        <v>41</v>
      </c>
      <c r="D1571" t="s">
        <v>42</v>
      </c>
      <c r="E1571" t="s">
        <v>287</v>
      </c>
      <c r="F1571">
        <v>26650</v>
      </c>
      <c r="G1571">
        <v>19136</v>
      </c>
      <c r="H1571">
        <v>17632</v>
      </c>
      <c r="I1571">
        <v>19344</v>
      </c>
      <c r="J1571">
        <v>18586</v>
      </c>
      <c r="K1571">
        <v>17363</v>
      </c>
    </row>
    <row r="1572" spans="2:11" x14ac:dyDescent="0.2">
      <c r="B1572" t="s">
        <v>2</v>
      </c>
      <c r="C1572" s="2" t="s">
        <v>229</v>
      </c>
      <c r="D1572" t="s">
        <v>230</v>
      </c>
      <c r="E1572" t="s">
        <v>286</v>
      </c>
      <c r="F1572">
        <v>17651</v>
      </c>
      <c r="G1572">
        <v>9274</v>
      </c>
      <c r="H1572">
        <v>9444</v>
      </c>
      <c r="I1572">
        <v>9119</v>
      </c>
      <c r="J1572">
        <v>8992</v>
      </c>
      <c r="K1572">
        <v>5689</v>
      </c>
    </row>
    <row r="1573" spans="2:11" x14ac:dyDescent="0.2">
      <c r="B1573" t="s">
        <v>2</v>
      </c>
      <c r="C1573" s="2" t="s">
        <v>43</v>
      </c>
      <c r="D1573" t="s">
        <v>44</v>
      </c>
      <c r="E1573" t="s">
        <v>287</v>
      </c>
      <c r="F1573">
        <v>98159</v>
      </c>
      <c r="G1573">
        <v>68036</v>
      </c>
      <c r="H1573">
        <v>72563</v>
      </c>
      <c r="I1573">
        <v>56783</v>
      </c>
      <c r="J1573">
        <v>62000</v>
      </c>
      <c r="K1573">
        <v>47150</v>
      </c>
    </row>
    <row r="1574" spans="2:11" x14ac:dyDescent="0.2">
      <c r="B1574" t="s">
        <v>2</v>
      </c>
      <c r="C1574" s="2" t="s">
        <v>45</v>
      </c>
      <c r="D1574" t="s">
        <v>46</v>
      </c>
      <c r="E1574" t="s">
        <v>288</v>
      </c>
      <c r="F1574">
        <v>0</v>
      </c>
      <c r="G1574" t="s">
        <v>121</v>
      </c>
      <c r="H1574" t="s">
        <v>121</v>
      </c>
      <c r="I1574" t="s">
        <v>121</v>
      </c>
      <c r="J1574" t="s">
        <v>121</v>
      </c>
      <c r="K1574" t="s">
        <v>121</v>
      </c>
    </row>
    <row r="1575" spans="2:11" x14ac:dyDescent="0.2">
      <c r="B1575" t="s">
        <v>2</v>
      </c>
      <c r="C1575" s="2" t="s">
        <v>47</v>
      </c>
      <c r="D1575" t="s">
        <v>470</v>
      </c>
      <c r="E1575" t="s">
        <v>287</v>
      </c>
      <c r="F1575">
        <v>87449</v>
      </c>
      <c r="G1575">
        <v>58430</v>
      </c>
      <c r="H1575">
        <v>60715</v>
      </c>
      <c r="I1575">
        <v>87677</v>
      </c>
      <c r="J1575">
        <v>95658</v>
      </c>
      <c r="K1575">
        <v>62660</v>
      </c>
    </row>
    <row r="1576" spans="2:11" x14ac:dyDescent="0.2">
      <c r="B1576" t="s">
        <v>2</v>
      </c>
      <c r="C1576" s="2" t="s">
        <v>48</v>
      </c>
      <c r="D1576" t="s">
        <v>471</v>
      </c>
      <c r="E1576" t="s">
        <v>287</v>
      </c>
      <c r="F1576">
        <v>66242</v>
      </c>
      <c r="G1576">
        <v>45442</v>
      </c>
      <c r="H1576">
        <v>44457</v>
      </c>
      <c r="I1576">
        <v>56527</v>
      </c>
      <c r="J1576">
        <v>51021</v>
      </c>
      <c r="K1576">
        <v>40942</v>
      </c>
    </row>
    <row r="1577" spans="2:11" x14ac:dyDescent="0.2">
      <c r="B1577" t="s">
        <v>2</v>
      </c>
      <c r="C1577" s="2" t="s">
        <v>49</v>
      </c>
      <c r="D1577" t="s">
        <v>50</v>
      </c>
      <c r="E1577" t="s">
        <v>287</v>
      </c>
      <c r="F1577">
        <v>53570</v>
      </c>
      <c r="G1577">
        <v>49167</v>
      </c>
      <c r="H1577">
        <v>53366</v>
      </c>
      <c r="I1577">
        <v>51694</v>
      </c>
      <c r="J1577">
        <v>44748</v>
      </c>
      <c r="K1577">
        <v>38521</v>
      </c>
    </row>
    <row r="1578" spans="2:11" x14ac:dyDescent="0.2">
      <c r="B1578" t="s">
        <v>2</v>
      </c>
      <c r="C1578" s="2" t="s">
        <v>51</v>
      </c>
      <c r="D1578" t="s">
        <v>52</v>
      </c>
      <c r="E1578" t="s">
        <v>287</v>
      </c>
      <c r="F1578">
        <v>92365</v>
      </c>
      <c r="G1578">
        <v>107425</v>
      </c>
      <c r="H1578">
        <v>103634</v>
      </c>
      <c r="I1578">
        <v>103520</v>
      </c>
      <c r="J1578">
        <v>87117</v>
      </c>
      <c r="K1578">
        <v>62398</v>
      </c>
    </row>
    <row r="1579" spans="2:11" x14ac:dyDescent="0.2">
      <c r="B1579" t="s">
        <v>2</v>
      </c>
      <c r="C1579" s="2" t="s">
        <v>53</v>
      </c>
      <c r="D1579" t="s">
        <v>54</v>
      </c>
      <c r="E1579" t="s">
        <v>287</v>
      </c>
      <c r="F1579">
        <v>41360</v>
      </c>
      <c r="G1579">
        <v>41970</v>
      </c>
      <c r="H1579">
        <v>39518</v>
      </c>
      <c r="I1579">
        <v>36893</v>
      </c>
      <c r="J1579">
        <v>29070</v>
      </c>
      <c r="K1579">
        <v>31661</v>
      </c>
    </row>
    <row r="1580" spans="2:11" x14ac:dyDescent="0.2">
      <c r="B1580" t="s">
        <v>2</v>
      </c>
      <c r="C1580" s="2" t="s">
        <v>124</v>
      </c>
      <c r="D1580" t="s">
        <v>122</v>
      </c>
      <c r="E1580" t="s">
        <v>286</v>
      </c>
      <c r="F1580">
        <v>25513</v>
      </c>
      <c r="G1580">
        <v>15091</v>
      </c>
      <c r="H1580">
        <v>12176</v>
      </c>
      <c r="I1580" t="s">
        <v>121</v>
      </c>
      <c r="J1580">
        <v>18044</v>
      </c>
      <c r="K1580">
        <v>11226</v>
      </c>
    </row>
    <row r="1581" spans="2:11" x14ac:dyDescent="0.2">
      <c r="B1581" t="s">
        <v>2</v>
      </c>
      <c r="C1581" s="2" t="s">
        <v>55</v>
      </c>
      <c r="D1581" t="s">
        <v>56</v>
      </c>
      <c r="E1581" t="s">
        <v>287</v>
      </c>
      <c r="F1581">
        <v>108440</v>
      </c>
      <c r="G1581">
        <v>65126</v>
      </c>
      <c r="H1581">
        <v>67701</v>
      </c>
      <c r="I1581">
        <v>86400</v>
      </c>
      <c r="J1581">
        <v>87819</v>
      </c>
      <c r="K1581">
        <v>88198</v>
      </c>
    </row>
    <row r="1582" spans="2:11" x14ac:dyDescent="0.2">
      <c r="B1582" t="s">
        <v>2</v>
      </c>
      <c r="C1582" s="2" t="s">
        <v>57</v>
      </c>
      <c r="D1582" t="s">
        <v>58</v>
      </c>
      <c r="E1582" t="s">
        <v>287</v>
      </c>
      <c r="F1582">
        <v>41163</v>
      </c>
      <c r="G1582">
        <v>44626</v>
      </c>
      <c r="H1582">
        <v>40238</v>
      </c>
      <c r="I1582">
        <v>25265</v>
      </c>
      <c r="J1582">
        <v>31653</v>
      </c>
      <c r="K1582">
        <v>16898</v>
      </c>
    </row>
    <row r="1583" spans="2:11" x14ac:dyDescent="0.2">
      <c r="B1583" t="s">
        <v>2</v>
      </c>
      <c r="C1583" s="2" t="s">
        <v>59</v>
      </c>
      <c r="D1583" t="s">
        <v>60</v>
      </c>
      <c r="E1583" t="s">
        <v>287</v>
      </c>
      <c r="F1583">
        <v>32406</v>
      </c>
      <c r="G1583">
        <v>21056</v>
      </c>
      <c r="H1583">
        <v>21125</v>
      </c>
      <c r="I1583">
        <v>21009</v>
      </c>
      <c r="J1583">
        <v>24272</v>
      </c>
      <c r="K1583">
        <v>26462</v>
      </c>
    </row>
    <row r="1584" spans="2:11" x14ac:dyDescent="0.2">
      <c r="B1584" t="s">
        <v>2</v>
      </c>
      <c r="C1584" s="2" t="s">
        <v>231</v>
      </c>
      <c r="D1584" t="s">
        <v>232</v>
      </c>
      <c r="E1584" t="s">
        <v>286</v>
      </c>
      <c r="F1584">
        <v>44595</v>
      </c>
      <c r="G1584">
        <v>33342</v>
      </c>
      <c r="H1584">
        <v>35179</v>
      </c>
      <c r="I1584">
        <v>21184</v>
      </c>
      <c r="J1584">
        <v>19129</v>
      </c>
      <c r="K1584">
        <v>10234</v>
      </c>
    </row>
    <row r="1585" spans="2:11" x14ac:dyDescent="0.2">
      <c r="B1585" t="s">
        <v>2</v>
      </c>
      <c r="C1585" s="2" t="s">
        <v>61</v>
      </c>
      <c r="D1585" t="s">
        <v>62</v>
      </c>
      <c r="E1585" t="s">
        <v>287</v>
      </c>
      <c r="F1585">
        <v>26720</v>
      </c>
      <c r="G1585">
        <v>30081</v>
      </c>
      <c r="H1585">
        <v>32777</v>
      </c>
      <c r="I1585" t="s">
        <v>121</v>
      </c>
      <c r="J1585">
        <v>132833</v>
      </c>
      <c r="K1585">
        <v>27436</v>
      </c>
    </row>
    <row r="1586" spans="2:11" x14ac:dyDescent="0.2">
      <c r="B1586" t="s">
        <v>2</v>
      </c>
      <c r="C1586" s="2" t="s">
        <v>233</v>
      </c>
      <c r="D1586" t="s">
        <v>234</v>
      </c>
      <c r="E1586" t="s">
        <v>288</v>
      </c>
      <c r="F1586" t="s">
        <v>121</v>
      </c>
      <c r="G1586" t="s">
        <v>121</v>
      </c>
      <c r="H1586" t="s">
        <v>121</v>
      </c>
      <c r="I1586" t="s">
        <v>121</v>
      </c>
      <c r="J1586" t="s">
        <v>121</v>
      </c>
      <c r="K1586" t="s">
        <v>121</v>
      </c>
    </row>
    <row r="1587" spans="2:11" x14ac:dyDescent="0.2">
      <c r="B1587" t="s">
        <v>2</v>
      </c>
      <c r="C1587" s="2" t="s">
        <v>63</v>
      </c>
      <c r="D1587" t="s">
        <v>64</v>
      </c>
      <c r="E1587" t="s">
        <v>287</v>
      </c>
      <c r="F1587">
        <v>11736</v>
      </c>
      <c r="G1587">
        <v>7626</v>
      </c>
      <c r="H1587">
        <v>7347</v>
      </c>
      <c r="I1587">
        <v>10720</v>
      </c>
      <c r="J1587">
        <v>9620</v>
      </c>
      <c r="K1587">
        <v>8084</v>
      </c>
    </row>
    <row r="1588" spans="2:11" x14ac:dyDescent="0.2">
      <c r="B1588" t="s">
        <v>2</v>
      </c>
      <c r="C1588" s="2" t="s">
        <v>65</v>
      </c>
      <c r="D1588" t="s">
        <v>66</v>
      </c>
      <c r="E1588" t="s">
        <v>287</v>
      </c>
      <c r="F1588">
        <v>150035</v>
      </c>
      <c r="G1588">
        <v>106088</v>
      </c>
      <c r="H1588">
        <v>109064</v>
      </c>
      <c r="I1588">
        <v>70051</v>
      </c>
      <c r="J1588">
        <v>69191</v>
      </c>
      <c r="K1588">
        <v>88468</v>
      </c>
    </row>
    <row r="1589" spans="2:11" x14ac:dyDescent="0.2">
      <c r="B1589" t="s">
        <v>2</v>
      </c>
      <c r="C1589" s="2" t="s">
        <v>67</v>
      </c>
      <c r="D1589" t="s">
        <v>68</v>
      </c>
      <c r="E1589" t="s">
        <v>287</v>
      </c>
      <c r="F1589">
        <v>39729</v>
      </c>
      <c r="G1589">
        <v>32114</v>
      </c>
      <c r="H1589">
        <v>30051</v>
      </c>
      <c r="I1589">
        <v>26520</v>
      </c>
      <c r="J1589">
        <v>26033</v>
      </c>
      <c r="K1589">
        <v>24381</v>
      </c>
    </row>
    <row r="1590" spans="2:11" x14ac:dyDescent="0.2">
      <c r="B1590" t="s">
        <v>2</v>
      </c>
      <c r="C1590" s="2" t="s">
        <v>69</v>
      </c>
      <c r="D1590" t="s">
        <v>70</v>
      </c>
      <c r="E1590" t="s">
        <v>287</v>
      </c>
      <c r="F1590">
        <v>27756</v>
      </c>
      <c r="G1590">
        <v>22102</v>
      </c>
      <c r="H1590">
        <v>20349</v>
      </c>
      <c r="I1590">
        <v>26360</v>
      </c>
      <c r="J1590">
        <v>35540</v>
      </c>
      <c r="K1590">
        <v>13927</v>
      </c>
    </row>
    <row r="1591" spans="2:11" x14ac:dyDescent="0.2">
      <c r="B1591" t="s">
        <v>2</v>
      </c>
      <c r="C1591" s="2" t="s">
        <v>71</v>
      </c>
      <c r="D1591" t="s">
        <v>72</v>
      </c>
      <c r="E1591" t="s">
        <v>287</v>
      </c>
      <c r="F1591">
        <v>69532</v>
      </c>
      <c r="G1591">
        <v>65354</v>
      </c>
      <c r="H1591">
        <v>65570</v>
      </c>
      <c r="I1591">
        <v>56272</v>
      </c>
      <c r="J1591">
        <v>59209</v>
      </c>
      <c r="K1591">
        <v>29285</v>
      </c>
    </row>
    <row r="1592" spans="2:11" x14ac:dyDescent="0.2">
      <c r="B1592" t="s">
        <v>2</v>
      </c>
      <c r="C1592" s="2" t="s">
        <v>73</v>
      </c>
      <c r="D1592" t="s">
        <v>430</v>
      </c>
      <c r="E1592" t="s">
        <v>287</v>
      </c>
      <c r="F1592">
        <v>177049</v>
      </c>
      <c r="G1592">
        <v>129774</v>
      </c>
      <c r="H1592">
        <v>145876</v>
      </c>
      <c r="I1592">
        <v>150482</v>
      </c>
      <c r="J1592">
        <v>145486</v>
      </c>
      <c r="K1592">
        <v>93188</v>
      </c>
    </row>
    <row r="1593" spans="2:11" x14ac:dyDescent="0.2">
      <c r="B1593" t="s">
        <v>2</v>
      </c>
      <c r="C1593" s="2" t="s">
        <v>74</v>
      </c>
      <c r="D1593" t="s">
        <v>358</v>
      </c>
      <c r="E1593" t="s">
        <v>287</v>
      </c>
      <c r="F1593">
        <v>119806</v>
      </c>
      <c r="G1593">
        <v>84235</v>
      </c>
      <c r="H1593">
        <v>86802</v>
      </c>
      <c r="I1593">
        <v>111595</v>
      </c>
      <c r="J1593">
        <v>140022</v>
      </c>
      <c r="K1593">
        <v>145261</v>
      </c>
    </row>
    <row r="1594" spans="2:11" x14ac:dyDescent="0.2">
      <c r="B1594" t="s">
        <v>2</v>
      </c>
      <c r="C1594" s="2" t="s">
        <v>75</v>
      </c>
      <c r="D1594" t="s">
        <v>359</v>
      </c>
      <c r="E1594" t="s">
        <v>287</v>
      </c>
      <c r="F1594">
        <v>26905</v>
      </c>
      <c r="G1594">
        <v>27330</v>
      </c>
      <c r="H1594">
        <v>26090</v>
      </c>
      <c r="I1594">
        <v>26243</v>
      </c>
      <c r="J1594">
        <v>25217</v>
      </c>
      <c r="K1594">
        <v>17744</v>
      </c>
    </row>
    <row r="1595" spans="2:11" x14ac:dyDescent="0.2">
      <c r="B1595" t="s">
        <v>2</v>
      </c>
      <c r="C1595" s="2" t="s">
        <v>235</v>
      </c>
      <c r="D1595" t="s">
        <v>236</v>
      </c>
      <c r="E1595" t="s">
        <v>286</v>
      </c>
      <c r="F1595">
        <v>16545</v>
      </c>
      <c r="G1595">
        <v>13955</v>
      </c>
      <c r="H1595">
        <v>15452</v>
      </c>
      <c r="I1595" t="s">
        <v>121</v>
      </c>
      <c r="J1595">
        <v>15477</v>
      </c>
      <c r="K1595">
        <v>10932</v>
      </c>
    </row>
    <row r="1596" spans="2:11" x14ac:dyDescent="0.2">
      <c r="B1596" t="s">
        <v>2</v>
      </c>
      <c r="C1596" s="2" t="s">
        <v>77</v>
      </c>
      <c r="D1596" t="s">
        <v>78</v>
      </c>
      <c r="E1596" t="s">
        <v>287</v>
      </c>
      <c r="F1596">
        <v>118472</v>
      </c>
      <c r="G1596">
        <v>139359</v>
      </c>
      <c r="H1596">
        <v>137699</v>
      </c>
      <c r="I1596">
        <v>126183</v>
      </c>
      <c r="J1596">
        <v>105850</v>
      </c>
      <c r="K1596">
        <v>19141</v>
      </c>
    </row>
    <row r="1597" spans="2:11" x14ac:dyDescent="0.2">
      <c r="B1597" t="s">
        <v>2</v>
      </c>
      <c r="C1597" s="2" t="s">
        <v>79</v>
      </c>
      <c r="D1597" t="s">
        <v>80</v>
      </c>
      <c r="E1597" t="s">
        <v>287</v>
      </c>
      <c r="F1597">
        <v>8601</v>
      </c>
      <c r="G1597">
        <v>8307</v>
      </c>
      <c r="H1597">
        <v>8006</v>
      </c>
      <c r="I1597">
        <v>9415</v>
      </c>
      <c r="J1597">
        <v>7821</v>
      </c>
      <c r="K1597">
        <v>7327</v>
      </c>
    </row>
    <row r="1598" spans="2:11" x14ac:dyDescent="0.2">
      <c r="B1598" t="s">
        <v>2</v>
      </c>
      <c r="C1598" s="2" t="s">
        <v>237</v>
      </c>
      <c r="D1598" t="s">
        <v>238</v>
      </c>
      <c r="E1598" t="s">
        <v>288</v>
      </c>
      <c r="F1598" t="s">
        <v>121</v>
      </c>
      <c r="G1598" t="s">
        <v>121</v>
      </c>
      <c r="H1598" t="s">
        <v>121</v>
      </c>
      <c r="I1598" t="s">
        <v>121</v>
      </c>
      <c r="J1598" t="s">
        <v>121</v>
      </c>
      <c r="K1598" t="s">
        <v>121</v>
      </c>
    </row>
    <row r="1599" spans="2:11" x14ac:dyDescent="0.2">
      <c r="B1599" t="s">
        <v>2</v>
      </c>
      <c r="C1599" s="2" t="s">
        <v>261</v>
      </c>
      <c r="D1599" t="s">
        <v>262</v>
      </c>
      <c r="E1599" t="s">
        <v>288</v>
      </c>
      <c r="F1599" t="s">
        <v>121</v>
      </c>
      <c r="G1599" t="s">
        <v>121</v>
      </c>
      <c r="H1599" t="s">
        <v>121</v>
      </c>
      <c r="I1599" t="s">
        <v>121</v>
      </c>
      <c r="J1599" t="s">
        <v>121</v>
      </c>
      <c r="K1599" t="s">
        <v>121</v>
      </c>
    </row>
    <row r="1600" spans="2:11" x14ac:dyDescent="0.2">
      <c r="B1600" t="s">
        <v>2</v>
      </c>
      <c r="C1600" s="2" t="s">
        <v>274</v>
      </c>
      <c r="D1600" t="s">
        <v>275</v>
      </c>
      <c r="E1600" t="s">
        <v>288</v>
      </c>
      <c r="F1600" t="s">
        <v>121</v>
      </c>
      <c r="G1600" t="s">
        <v>121</v>
      </c>
      <c r="H1600" t="s">
        <v>121</v>
      </c>
      <c r="I1600" t="s">
        <v>121</v>
      </c>
      <c r="J1600" t="s">
        <v>121</v>
      </c>
      <c r="K1600" t="s">
        <v>121</v>
      </c>
    </row>
    <row r="1601" spans="2:11" x14ac:dyDescent="0.2">
      <c r="B1601" t="s">
        <v>2</v>
      </c>
      <c r="C1601" s="2" t="s">
        <v>239</v>
      </c>
      <c r="D1601" t="s">
        <v>240</v>
      </c>
      <c r="E1601" t="s">
        <v>288</v>
      </c>
      <c r="F1601" t="s">
        <v>121</v>
      </c>
      <c r="G1601" t="s">
        <v>121</v>
      </c>
      <c r="H1601" t="s">
        <v>121</v>
      </c>
      <c r="I1601" t="s">
        <v>121</v>
      </c>
      <c r="J1601" t="s">
        <v>121</v>
      </c>
      <c r="K1601" t="s">
        <v>121</v>
      </c>
    </row>
    <row r="1602" spans="2:11" x14ac:dyDescent="0.2">
      <c r="B1602" t="s">
        <v>2</v>
      </c>
      <c r="C1602" s="2" t="s">
        <v>241</v>
      </c>
      <c r="D1602" t="s">
        <v>242</v>
      </c>
      <c r="E1602" t="s">
        <v>288</v>
      </c>
      <c r="F1602" t="s">
        <v>121</v>
      </c>
      <c r="G1602" t="s">
        <v>121</v>
      </c>
      <c r="H1602" t="s">
        <v>121</v>
      </c>
      <c r="I1602" t="s">
        <v>121</v>
      </c>
      <c r="J1602" t="s">
        <v>121</v>
      </c>
      <c r="K1602" t="s">
        <v>121</v>
      </c>
    </row>
    <row r="1603" spans="2:11" x14ac:dyDescent="0.2">
      <c r="B1603" t="s">
        <v>2</v>
      </c>
      <c r="C1603" s="2" t="s">
        <v>243</v>
      </c>
      <c r="D1603" t="s">
        <v>244</v>
      </c>
      <c r="E1603" t="s">
        <v>286</v>
      </c>
      <c r="F1603">
        <v>27091</v>
      </c>
      <c r="G1603">
        <v>16761</v>
      </c>
      <c r="H1603">
        <v>17790</v>
      </c>
      <c r="I1603">
        <v>21665</v>
      </c>
      <c r="J1603">
        <v>21760</v>
      </c>
      <c r="K1603">
        <v>15494</v>
      </c>
    </row>
    <row r="1604" spans="2:11" x14ac:dyDescent="0.2">
      <c r="B1604" t="s">
        <v>2</v>
      </c>
      <c r="C1604" s="2" t="s">
        <v>276</v>
      </c>
      <c r="D1604" t="s">
        <v>277</v>
      </c>
      <c r="E1604" t="s">
        <v>288</v>
      </c>
      <c r="F1604" t="s">
        <v>121</v>
      </c>
      <c r="G1604" t="s">
        <v>121</v>
      </c>
      <c r="H1604" t="s">
        <v>121</v>
      </c>
      <c r="I1604" t="s">
        <v>121</v>
      </c>
      <c r="J1604" t="s">
        <v>121</v>
      </c>
      <c r="K1604" t="s">
        <v>121</v>
      </c>
    </row>
    <row r="1605" spans="2:11" x14ac:dyDescent="0.2">
      <c r="B1605" t="s">
        <v>2</v>
      </c>
      <c r="C1605" s="2" t="s">
        <v>278</v>
      </c>
      <c r="D1605" t="s">
        <v>279</v>
      </c>
      <c r="E1605" t="s">
        <v>286</v>
      </c>
      <c r="F1605" t="s">
        <v>121</v>
      </c>
      <c r="G1605" t="s">
        <v>121</v>
      </c>
      <c r="H1605" t="s">
        <v>121</v>
      </c>
      <c r="I1605" t="s">
        <v>121</v>
      </c>
      <c r="J1605" t="s">
        <v>121</v>
      </c>
      <c r="K1605" t="s">
        <v>121</v>
      </c>
    </row>
    <row r="1606" spans="2:11" x14ac:dyDescent="0.2">
      <c r="B1606" t="s">
        <v>2</v>
      </c>
      <c r="C1606" s="2" t="s">
        <v>245</v>
      </c>
      <c r="D1606" t="s">
        <v>246</v>
      </c>
      <c r="E1606" t="s">
        <v>286</v>
      </c>
      <c r="F1606" t="s">
        <v>121</v>
      </c>
      <c r="G1606" t="s">
        <v>121</v>
      </c>
      <c r="H1606" t="s">
        <v>121</v>
      </c>
      <c r="I1606" t="s">
        <v>121</v>
      </c>
      <c r="J1606" t="s">
        <v>121</v>
      </c>
      <c r="K1606" t="s">
        <v>121</v>
      </c>
    </row>
    <row r="1607" spans="2:11" x14ac:dyDescent="0.2">
      <c r="B1607" t="s">
        <v>2</v>
      </c>
      <c r="C1607" s="2" t="s">
        <v>247</v>
      </c>
      <c r="D1607" t="s">
        <v>248</v>
      </c>
      <c r="E1607" t="s">
        <v>288</v>
      </c>
      <c r="F1607" t="s">
        <v>121</v>
      </c>
      <c r="G1607" t="s">
        <v>121</v>
      </c>
      <c r="H1607" t="s">
        <v>121</v>
      </c>
      <c r="I1607" t="s">
        <v>121</v>
      </c>
      <c r="J1607" t="s">
        <v>121</v>
      </c>
      <c r="K1607" t="s">
        <v>121</v>
      </c>
    </row>
    <row r="1608" spans="2:11" x14ac:dyDescent="0.2">
      <c r="B1608" t="s">
        <v>2</v>
      </c>
      <c r="C1608" s="2" t="s">
        <v>280</v>
      </c>
      <c r="D1608" t="s">
        <v>281</v>
      </c>
      <c r="E1608" t="s">
        <v>288</v>
      </c>
      <c r="F1608" t="s">
        <v>121</v>
      </c>
      <c r="G1608" t="s">
        <v>121</v>
      </c>
      <c r="H1608" t="s">
        <v>121</v>
      </c>
      <c r="I1608" t="s">
        <v>121</v>
      </c>
      <c r="J1608" t="s">
        <v>121</v>
      </c>
      <c r="K1608" t="s">
        <v>121</v>
      </c>
    </row>
    <row r="1609" spans="2:11" x14ac:dyDescent="0.2">
      <c r="B1609" t="s">
        <v>2</v>
      </c>
      <c r="C1609" s="2" t="s">
        <v>282</v>
      </c>
      <c r="D1609" t="s">
        <v>283</v>
      </c>
      <c r="E1609" t="s">
        <v>288</v>
      </c>
      <c r="F1609" t="s">
        <v>121</v>
      </c>
      <c r="G1609" t="s">
        <v>121</v>
      </c>
      <c r="H1609" t="s">
        <v>121</v>
      </c>
      <c r="I1609" t="s">
        <v>121</v>
      </c>
      <c r="J1609" t="s">
        <v>121</v>
      </c>
      <c r="K1609" t="s">
        <v>121</v>
      </c>
    </row>
    <row r="1610" spans="2:11" x14ac:dyDescent="0.2">
      <c r="B1610" t="s">
        <v>2</v>
      </c>
      <c r="C1610" s="2" t="s">
        <v>81</v>
      </c>
      <c r="D1610" t="s">
        <v>386</v>
      </c>
      <c r="E1610" t="s">
        <v>288</v>
      </c>
      <c r="F1610" t="s">
        <v>121</v>
      </c>
      <c r="G1610" t="s">
        <v>121</v>
      </c>
      <c r="H1610" t="s">
        <v>121</v>
      </c>
      <c r="I1610" t="s">
        <v>121</v>
      </c>
      <c r="J1610" t="s">
        <v>121</v>
      </c>
      <c r="K1610" t="s">
        <v>121</v>
      </c>
    </row>
    <row r="1611" spans="2:11" x14ac:dyDescent="0.2">
      <c r="B1611" t="s">
        <v>2</v>
      </c>
      <c r="C1611" s="2" t="s">
        <v>82</v>
      </c>
      <c r="D1611" t="s">
        <v>83</v>
      </c>
      <c r="E1611" t="s">
        <v>287</v>
      </c>
      <c r="F1611">
        <v>68508</v>
      </c>
      <c r="G1611">
        <v>55284</v>
      </c>
      <c r="H1611">
        <v>47311</v>
      </c>
      <c r="I1611">
        <v>53879</v>
      </c>
      <c r="J1611">
        <v>42419</v>
      </c>
      <c r="K1611">
        <v>57205</v>
      </c>
    </row>
    <row r="1612" spans="2:11" x14ac:dyDescent="0.2">
      <c r="B1612" t="s">
        <v>2</v>
      </c>
      <c r="C1612" s="2" t="s">
        <v>84</v>
      </c>
      <c r="D1612" t="s">
        <v>383</v>
      </c>
      <c r="E1612" t="s">
        <v>286</v>
      </c>
      <c r="F1612">
        <v>31742</v>
      </c>
      <c r="G1612">
        <v>27679</v>
      </c>
      <c r="H1612">
        <v>30503</v>
      </c>
      <c r="I1612">
        <v>37552</v>
      </c>
      <c r="J1612">
        <v>2284</v>
      </c>
      <c r="K1612">
        <v>53847</v>
      </c>
    </row>
    <row r="1613" spans="2:11" x14ac:dyDescent="0.2">
      <c r="B1613" t="s">
        <v>2</v>
      </c>
      <c r="C1613" s="2" t="s">
        <v>284</v>
      </c>
      <c r="D1613" t="s">
        <v>412</v>
      </c>
      <c r="E1613" t="s">
        <v>286</v>
      </c>
      <c r="F1613">
        <v>2913</v>
      </c>
      <c r="G1613">
        <v>2337</v>
      </c>
      <c r="H1613">
        <v>2155</v>
      </c>
      <c r="I1613">
        <v>3577</v>
      </c>
      <c r="J1613">
        <v>1275</v>
      </c>
      <c r="K1613">
        <v>1901</v>
      </c>
    </row>
    <row r="1614" spans="2:11" x14ac:dyDescent="0.2">
      <c r="B1614" t="s">
        <v>2</v>
      </c>
      <c r="C1614" s="2" t="s">
        <v>85</v>
      </c>
      <c r="D1614" t="s">
        <v>384</v>
      </c>
      <c r="E1614" t="s">
        <v>287</v>
      </c>
      <c r="F1614">
        <v>21195</v>
      </c>
      <c r="G1614">
        <v>17570</v>
      </c>
      <c r="H1614">
        <v>15873</v>
      </c>
      <c r="I1614">
        <v>15420</v>
      </c>
      <c r="J1614">
        <v>15722</v>
      </c>
      <c r="K1614">
        <v>10268</v>
      </c>
    </row>
    <row r="1615" spans="2:11" x14ac:dyDescent="0.2">
      <c r="B1615" t="s">
        <v>3</v>
      </c>
      <c r="C1615" s="2" t="s">
        <v>86</v>
      </c>
      <c r="D1615" t="s">
        <v>87</v>
      </c>
      <c r="E1615" t="s">
        <v>287</v>
      </c>
      <c r="F1615">
        <v>61195</v>
      </c>
      <c r="G1615">
        <v>52603</v>
      </c>
      <c r="H1615">
        <v>53193</v>
      </c>
      <c r="I1615">
        <v>53693</v>
      </c>
      <c r="J1615">
        <v>51015</v>
      </c>
      <c r="K1615">
        <v>50042</v>
      </c>
    </row>
    <row r="1616" spans="2:11" x14ac:dyDescent="0.2">
      <c r="B1616" t="s">
        <v>3</v>
      </c>
      <c r="C1616" s="2" t="s">
        <v>88</v>
      </c>
      <c r="D1616" t="s">
        <v>502</v>
      </c>
      <c r="E1616" t="s">
        <v>286</v>
      </c>
      <c r="F1616">
        <v>20990</v>
      </c>
      <c r="G1616">
        <v>16789</v>
      </c>
      <c r="H1616">
        <v>11619</v>
      </c>
      <c r="I1616">
        <v>11946</v>
      </c>
      <c r="J1616">
        <v>10832</v>
      </c>
      <c r="K1616">
        <v>10128</v>
      </c>
    </row>
    <row r="1617" spans="2:11" x14ac:dyDescent="0.2">
      <c r="B1617" t="s">
        <v>3</v>
      </c>
      <c r="C1617" s="2" t="s">
        <v>89</v>
      </c>
      <c r="D1617" t="s">
        <v>90</v>
      </c>
      <c r="E1617" t="s">
        <v>287</v>
      </c>
      <c r="F1617">
        <v>190049</v>
      </c>
      <c r="G1617">
        <v>182726</v>
      </c>
      <c r="H1617">
        <v>188489</v>
      </c>
      <c r="I1617">
        <v>108564</v>
      </c>
      <c r="J1617">
        <v>173424</v>
      </c>
      <c r="K1617">
        <v>117354</v>
      </c>
    </row>
    <row r="1618" spans="2:11" x14ac:dyDescent="0.2">
      <c r="B1618" t="s">
        <v>3</v>
      </c>
      <c r="C1618" s="2" t="s">
        <v>91</v>
      </c>
      <c r="D1618" t="s">
        <v>92</v>
      </c>
      <c r="E1618" t="s">
        <v>287</v>
      </c>
      <c r="F1618">
        <v>18946</v>
      </c>
      <c r="G1618">
        <v>15131</v>
      </c>
      <c r="H1618">
        <v>12562</v>
      </c>
      <c r="I1618">
        <v>25000</v>
      </c>
      <c r="J1618">
        <v>12225</v>
      </c>
      <c r="K1618">
        <v>11076</v>
      </c>
    </row>
    <row r="1619" spans="2:11" x14ac:dyDescent="0.2">
      <c r="B1619" t="s">
        <v>3</v>
      </c>
      <c r="C1619" s="2" t="s">
        <v>249</v>
      </c>
      <c r="D1619" t="s">
        <v>372</v>
      </c>
      <c r="E1619" t="s">
        <v>286</v>
      </c>
      <c r="F1619" t="s">
        <v>121</v>
      </c>
      <c r="G1619" t="s">
        <v>121</v>
      </c>
      <c r="H1619" t="s">
        <v>121</v>
      </c>
      <c r="I1619" t="s">
        <v>121</v>
      </c>
      <c r="J1619" t="s">
        <v>121</v>
      </c>
      <c r="K1619" t="s">
        <v>121</v>
      </c>
    </row>
    <row r="1620" spans="2:11" x14ac:dyDescent="0.2">
      <c r="B1620" t="s">
        <v>3</v>
      </c>
      <c r="C1620" s="2" t="s">
        <v>93</v>
      </c>
      <c r="D1620" t="s">
        <v>94</v>
      </c>
      <c r="E1620" t="s">
        <v>287</v>
      </c>
      <c r="F1620">
        <v>46604</v>
      </c>
      <c r="G1620">
        <v>48237</v>
      </c>
      <c r="H1620">
        <v>46883</v>
      </c>
      <c r="I1620">
        <v>46402</v>
      </c>
      <c r="J1620">
        <v>30636</v>
      </c>
      <c r="K1620">
        <v>47689</v>
      </c>
    </row>
    <row r="1621" spans="2:11" x14ac:dyDescent="0.2">
      <c r="B1621" t="s">
        <v>3</v>
      </c>
      <c r="C1621" s="2" t="s">
        <v>95</v>
      </c>
      <c r="D1621" t="s">
        <v>96</v>
      </c>
      <c r="E1621" t="s">
        <v>287</v>
      </c>
      <c r="F1621">
        <v>63849</v>
      </c>
      <c r="G1621">
        <v>55714</v>
      </c>
      <c r="H1621">
        <v>79531</v>
      </c>
      <c r="I1621">
        <v>73359</v>
      </c>
      <c r="J1621">
        <v>67605</v>
      </c>
      <c r="K1621">
        <v>65817</v>
      </c>
    </row>
    <row r="1622" spans="2:11" x14ac:dyDescent="0.2">
      <c r="B1622" t="s">
        <v>3</v>
      </c>
      <c r="C1622" s="2" t="s">
        <v>97</v>
      </c>
      <c r="D1622" t="s">
        <v>373</v>
      </c>
      <c r="E1622" t="s">
        <v>286</v>
      </c>
      <c r="F1622" t="s">
        <v>121</v>
      </c>
      <c r="G1622" t="s">
        <v>121</v>
      </c>
      <c r="H1622" t="s">
        <v>121</v>
      </c>
      <c r="I1622" t="s">
        <v>121</v>
      </c>
      <c r="J1622" t="s">
        <v>121</v>
      </c>
      <c r="K1622" t="s">
        <v>121</v>
      </c>
    </row>
    <row r="1623" spans="2:11" x14ac:dyDescent="0.2">
      <c r="B1623" t="s">
        <v>3</v>
      </c>
      <c r="C1623" s="2" t="s">
        <v>250</v>
      </c>
      <c r="D1623" t="s">
        <v>360</v>
      </c>
      <c r="E1623" t="s">
        <v>286</v>
      </c>
      <c r="F1623">
        <v>12039</v>
      </c>
      <c r="G1623">
        <v>20967</v>
      </c>
      <c r="H1623">
        <v>9885</v>
      </c>
      <c r="I1623">
        <v>29736</v>
      </c>
      <c r="J1623">
        <v>12160</v>
      </c>
      <c r="K1623">
        <v>12160</v>
      </c>
    </row>
    <row r="1624" spans="2:11" x14ac:dyDescent="0.2">
      <c r="B1624" t="s">
        <v>3</v>
      </c>
      <c r="C1624" s="2" t="s">
        <v>99</v>
      </c>
      <c r="D1624" t="s">
        <v>100</v>
      </c>
      <c r="E1624" t="s">
        <v>287</v>
      </c>
      <c r="F1624">
        <v>47071</v>
      </c>
      <c r="G1624">
        <v>14598</v>
      </c>
      <c r="H1624">
        <v>57019</v>
      </c>
      <c r="I1624">
        <v>65756</v>
      </c>
      <c r="J1624">
        <v>60148</v>
      </c>
      <c r="K1624">
        <v>59334</v>
      </c>
    </row>
    <row r="1625" spans="2:11" x14ac:dyDescent="0.2">
      <c r="B1625" t="s">
        <v>3</v>
      </c>
      <c r="C1625" s="2" t="s">
        <v>101</v>
      </c>
      <c r="D1625" t="s">
        <v>374</v>
      </c>
      <c r="E1625" t="s">
        <v>287</v>
      </c>
      <c r="F1625">
        <v>11936</v>
      </c>
      <c r="G1625">
        <v>12656</v>
      </c>
      <c r="H1625">
        <v>12547</v>
      </c>
      <c r="I1625">
        <v>9544</v>
      </c>
      <c r="J1625">
        <v>9380</v>
      </c>
      <c r="K1625">
        <v>8240</v>
      </c>
    </row>
    <row r="1626" spans="2:11" x14ac:dyDescent="0.2">
      <c r="B1626" t="s">
        <v>3</v>
      </c>
      <c r="C1626" s="2" t="s">
        <v>102</v>
      </c>
      <c r="D1626" t="s">
        <v>414</v>
      </c>
      <c r="E1626" t="s">
        <v>286</v>
      </c>
      <c r="F1626">
        <v>23498</v>
      </c>
      <c r="G1626">
        <v>17161</v>
      </c>
      <c r="H1626">
        <v>19187</v>
      </c>
      <c r="I1626">
        <v>16631</v>
      </c>
      <c r="J1626">
        <v>14913</v>
      </c>
      <c r="K1626">
        <v>12461</v>
      </c>
    </row>
    <row r="1627" spans="2:11" x14ac:dyDescent="0.2">
      <c r="B1627" t="s">
        <v>3</v>
      </c>
      <c r="C1627" s="2" t="s">
        <v>251</v>
      </c>
      <c r="D1627" t="s">
        <v>375</v>
      </c>
      <c r="E1627" t="s">
        <v>287</v>
      </c>
      <c r="F1627">
        <v>10572</v>
      </c>
      <c r="G1627">
        <v>9697</v>
      </c>
      <c r="H1627">
        <v>7714</v>
      </c>
      <c r="I1627">
        <v>9077</v>
      </c>
      <c r="J1627">
        <v>6664</v>
      </c>
      <c r="K1627">
        <v>6709</v>
      </c>
    </row>
    <row r="1628" spans="2:11" x14ac:dyDescent="0.2">
      <c r="B1628" t="s">
        <v>3</v>
      </c>
      <c r="C1628" s="2" t="s">
        <v>103</v>
      </c>
      <c r="D1628" t="s">
        <v>104</v>
      </c>
      <c r="E1628" t="s">
        <v>287</v>
      </c>
      <c r="F1628">
        <v>13897</v>
      </c>
      <c r="G1628">
        <v>12470</v>
      </c>
      <c r="H1628">
        <v>8397</v>
      </c>
      <c r="I1628">
        <v>8764</v>
      </c>
      <c r="J1628">
        <v>7823</v>
      </c>
      <c r="K1628">
        <v>2726</v>
      </c>
    </row>
    <row r="1629" spans="2:11" x14ac:dyDescent="0.2">
      <c r="B1629" t="s">
        <v>3</v>
      </c>
      <c r="C1629" s="2" t="s">
        <v>252</v>
      </c>
      <c r="D1629" t="s">
        <v>361</v>
      </c>
      <c r="E1629" t="s">
        <v>286</v>
      </c>
      <c r="F1629" t="s">
        <v>121</v>
      </c>
      <c r="G1629" t="s">
        <v>121</v>
      </c>
      <c r="H1629" t="s">
        <v>121</v>
      </c>
      <c r="I1629" t="s">
        <v>121</v>
      </c>
      <c r="J1629" t="s">
        <v>121</v>
      </c>
      <c r="K1629" t="s">
        <v>121</v>
      </c>
    </row>
    <row r="1630" spans="2:11" x14ac:dyDescent="0.2">
      <c r="B1630" t="s">
        <v>3</v>
      </c>
      <c r="C1630" s="2" t="s">
        <v>253</v>
      </c>
      <c r="D1630" t="s">
        <v>376</v>
      </c>
      <c r="E1630" t="s">
        <v>286</v>
      </c>
      <c r="F1630">
        <v>10034</v>
      </c>
      <c r="G1630">
        <v>6478</v>
      </c>
      <c r="H1630">
        <v>7707</v>
      </c>
      <c r="I1630">
        <v>7212</v>
      </c>
      <c r="J1630">
        <v>7779</v>
      </c>
      <c r="K1630">
        <v>8192</v>
      </c>
    </row>
    <row r="1631" spans="2:11" x14ac:dyDescent="0.2">
      <c r="B1631" t="s">
        <v>3</v>
      </c>
      <c r="C1631" s="2" t="s">
        <v>105</v>
      </c>
      <c r="D1631" t="s">
        <v>415</v>
      </c>
      <c r="E1631" t="s">
        <v>287</v>
      </c>
      <c r="F1631">
        <v>191720</v>
      </c>
      <c r="G1631">
        <v>225110</v>
      </c>
      <c r="H1631">
        <v>208411</v>
      </c>
      <c r="I1631">
        <v>148627</v>
      </c>
      <c r="J1631">
        <v>147602</v>
      </c>
      <c r="K1631">
        <v>180587</v>
      </c>
    </row>
    <row r="1632" spans="2:11" x14ac:dyDescent="0.2">
      <c r="B1632" t="s">
        <v>3</v>
      </c>
      <c r="C1632" s="2" t="s">
        <v>106</v>
      </c>
      <c r="D1632" t="s">
        <v>107</v>
      </c>
      <c r="E1632" t="s">
        <v>287</v>
      </c>
      <c r="F1632">
        <v>46030</v>
      </c>
      <c r="G1632">
        <v>45000</v>
      </c>
      <c r="H1632">
        <v>40000</v>
      </c>
      <c r="I1632">
        <v>43000</v>
      </c>
      <c r="J1632">
        <v>39235</v>
      </c>
      <c r="K1632">
        <v>0</v>
      </c>
    </row>
    <row r="1633" spans="2:11" x14ac:dyDescent="0.2">
      <c r="B1633" t="s">
        <v>3</v>
      </c>
      <c r="C1633" s="2" t="s">
        <v>108</v>
      </c>
      <c r="D1633" t="s">
        <v>503</v>
      </c>
      <c r="E1633" t="s">
        <v>287</v>
      </c>
      <c r="F1633">
        <v>15721</v>
      </c>
      <c r="G1633">
        <v>16478</v>
      </c>
      <c r="H1633">
        <v>9939</v>
      </c>
      <c r="I1633">
        <v>11052</v>
      </c>
      <c r="J1633">
        <v>9967</v>
      </c>
      <c r="K1633">
        <v>0</v>
      </c>
    </row>
    <row r="1634" spans="2:11" x14ac:dyDescent="0.2">
      <c r="B1634" t="s">
        <v>3</v>
      </c>
      <c r="C1634" s="2" t="s">
        <v>263</v>
      </c>
      <c r="D1634" t="s">
        <v>385</v>
      </c>
      <c r="E1634" t="s">
        <v>286</v>
      </c>
      <c r="F1634">
        <v>19985</v>
      </c>
      <c r="G1634">
        <v>16952</v>
      </c>
      <c r="H1634">
        <v>15427</v>
      </c>
      <c r="I1634">
        <v>14397</v>
      </c>
      <c r="J1634">
        <v>13112</v>
      </c>
      <c r="K1634">
        <v>20576</v>
      </c>
    </row>
    <row r="1635" spans="2:11" x14ac:dyDescent="0.2">
      <c r="B1635" t="s">
        <v>3</v>
      </c>
      <c r="C1635" s="2" t="s">
        <v>254</v>
      </c>
      <c r="D1635" t="s">
        <v>255</v>
      </c>
      <c r="E1635" t="s">
        <v>288</v>
      </c>
      <c r="F1635" t="s">
        <v>121</v>
      </c>
      <c r="G1635" t="s">
        <v>121</v>
      </c>
      <c r="H1635" t="s">
        <v>121</v>
      </c>
      <c r="I1635" t="s">
        <v>121</v>
      </c>
      <c r="J1635" t="s">
        <v>121</v>
      </c>
      <c r="K1635" t="s">
        <v>121</v>
      </c>
    </row>
    <row r="1636" spans="2:11" x14ac:dyDescent="0.2">
      <c r="B1636" t="s">
        <v>3</v>
      </c>
      <c r="C1636" s="2" t="s">
        <v>256</v>
      </c>
      <c r="D1636" t="s">
        <v>362</v>
      </c>
      <c r="E1636" t="s">
        <v>286</v>
      </c>
      <c r="F1636">
        <v>8982</v>
      </c>
      <c r="G1636">
        <v>6511</v>
      </c>
      <c r="H1636">
        <v>6256</v>
      </c>
      <c r="I1636">
        <v>6559</v>
      </c>
      <c r="J1636">
        <v>6144</v>
      </c>
      <c r="K1636">
        <v>5810</v>
      </c>
    </row>
    <row r="1637" spans="2:11" x14ac:dyDescent="0.2">
      <c r="B1637" t="s">
        <v>3</v>
      </c>
      <c r="C1637" s="2" t="s">
        <v>257</v>
      </c>
      <c r="D1637" t="s">
        <v>377</v>
      </c>
      <c r="E1637" t="s">
        <v>286</v>
      </c>
      <c r="F1637" t="s">
        <v>121</v>
      </c>
      <c r="G1637" t="s">
        <v>121</v>
      </c>
      <c r="H1637" t="s">
        <v>121</v>
      </c>
      <c r="I1637" t="s">
        <v>121</v>
      </c>
      <c r="J1637" t="s">
        <v>121</v>
      </c>
      <c r="K1637" t="s">
        <v>121</v>
      </c>
    </row>
    <row r="1638" spans="2:11" x14ac:dyDescent="0.2">
      <c r="B1638" t="s">
        <v>3</v>
      </c>
      <c r="C1638" s="2" t="s">
        <v>258</v>
      </c>
      <c r="D1638" t="s">
        <v>363</v>
      </c>
      <c r="E1638" t="s">
        <v>286</v>
      </c>
      <c r="F1638">
        <v>14895</v>
      </c>
      <c r="G1638">
        <v>11187</v>
      </c>
      <c r="H1638">
        <v>10615</v>
      </c>
      <c r="I1638">
        <v>9119</v>
      </c>
      <c r="J1638">
        <v>9436</v>
      </c>
      <c r="K1638">
        <v>9695</v>
      </c>
    </row>
    <row r="1639" spans="2:11" x14ac:dyDescent="0.2">
      <c r="B1639" t="s">
        <v>3</v>
      </c>
      <c r="C1639" s="2" t="s">
        <v>109</v>
      </c>
      <c r="D1639" t="s">
        <v>110</v>
      </c>
      <c r="E1639" t="s">
        <v>288</v>
      </c>
      <c r="F1639" t="s">
        <v>121</v>
      </c>
      <c r="G1639" t="s">
        <v>121</v>
      </c>
      <c r="H1639" t="s">
        <v>121</v>
      </c>
      <c r="I1639" t="s">
        <v>121</v>
      </c>
      <c r="J1639" t="s">
        <v>121</v>
      </c>
      <c r="K1639" t="s">
        <v>121</v>
      </c>
    </row>
    <row r="1640" spans="2:11" x14ac:dyDescent="0.2">
      <c r="B1640" t="s">
        <v>3</v>
      </c>
      <c r="C1640" s="2" t="s">
        <v>472</v>
      </c>
      <c r="D1640" t="s">
        <v>473</v>
      </c>
      <c r="E1640" t="s">
        <v>287</v>
      </c>
      <c r="F1640" t="s">
        <v>121</v>
      </c>
      <c r="G1640" t="s">
        <v>121</v>
      </c>
      <c r="H1640" t="s">
        <v>121</v>
      </c>
      <c r="I1640" t="s">
        <v>121</v>
      </c>
      <c r="J1640" t="s">
        <v>121</v>
      </c>
      <c r="K1640" t="s">
        <v>121</v>
      </c>
    </row>
    <row r="1641" spans="2:11" x14ac:dyDescent="0.2">
      <c r="B1641" t="s">
        <v>3</v>
      </c>
      <c r="C1641" s="2" t="s">
        <v>474</v>
      </c>
      <c r="D1641" t="s">
        <v>475</v>
      </c>
      <c r="E1641" t="s">
        <v>287</v>
      </c>
      <c r="F1641" t="s">
        <v>121</v>
      </c>
      <c r="G1641" t="s">
        <v>121</v>
      </c>
      <c r="H1641" t="s">
        <v>121</v>
      </c>
      <c r="I1641" t="s">
        <v>121</v>
      </c>
      <c r="J1641" t="s">
        <v>121</v>
      </c>
      <c r="K1641" t="s">
        <v>121</v>
      </c>
    </row>
    <row r="1642" spans="2:11" x14ac:dyDescent="0.2">
      <c r="B1642" t="s">
        <v>3</v>
      </c>
      <c r="C1642" s="2" t="s">
        <v>111</v>
      </c>
      <c r="D1642" t="s">
        <v>112</v>
      </c>
      <c r="E1642" t="s">
        <v>287</v>
      </c>
      <c r="F1642">
        <v>18146</v>
      </c>
      <c r="G1642">
        <v>14602</v>
      </c>
      <c r="H1642">
        <v>14781</v>
      </c>
      <c r="I1642">
        <v>14611</v>
      </c>
      <c r="J1642">
        <v>14383</v>
      </c>
      <c r="K1642">
        <v>14980</v>
      </c>
    </row>
    <row r="1643" spans="2:11" x14ac:dyDescent="0.2">
      <c r="B1643" t="s">
        <v>3</v>
      </c>
      <c r="C1643" s="2" t="s">
        <v>113</v>
      </c>
      <c r="D1643" t="s">
        <v>114</v>
      </c>
      <c r="E1643" t="s">
        <v>287</v>
      </c>
      <c r="F1643" t="s">
        <v>121</v>
      </c>
      <c r="G1643" t="s">
        <v>121</v>
      </c>
      <c r="H1643" t="s">
        <v>121</v>
      </c>
      <c r="I1643" t="s">
        <v>121</v>
      </c>
      <c r="J1643" t="s">
        <v>121</v>
      </c>
      <c r="K1643" t="s">
        <v>121</v>
      </c>
    </row>
    <row r="1644" spans="2:11" x14ac:dyDescent="0.2">
      <c r="B1644" t="s">
        <v>3</v>
      </c>
      <c r="C1644" s="2" t="s">
        <v>125</v>
      </c>
      <c r="D1644" t="s">
        <v>123</v>
      </c>
      <c r="E1644" t="s">
        <v>287</v>
      </c>
      <c r="F1644" t="s">
        <v>121</v>
      </c>
      <c r="G1644" t="s">
        <v>121</v>
      </c>
      <c r="H1644" t="s">
        <v>121</v>
      </c>
      <c r="I1644" t="s">
        <v>121</v>
      </c>
      <c r="J1644" t="s">
        <v>121</v>
      </c>
      <c r="K1644" t="s">
        <v>121</v>
      </c>
    </row>
    <row r="1645" spans="2:11" x14ac:dyDescent="0.2">
      <c r="B1645" t="s">
        <v>3</v>
      </c>
      <c r="C1645" s="2" t="s">
        <v>476</v>
      </c>
      <c r="D1645" t="s">
        <v>477</v>
      </c>
      <c r="E1645" t="s">
        <v>287</v>
      </c>
      <c r="F1645" t="s">
        <v>121</v>
      </c>
      <c r="G1645" t="s">
        <v>121</v>
      </c>
      <c r="H1645" t="s">
        <v>121</v>
      </c>
      <c r="I1645" t="s">
        <v>121</v>
      </c>
      <c r="J1645" t="s">
        <v>121</v>
      </c>
      <c r="K1645" t="s">
        <v>121</v>
      </c>
    </row>
    <row r="1646" spans="2:11" x14ac:dyDescent="0.2">
      <c r="B1646" t="s">
        <v>419</v>
      </c>
      <c r="C1646" s="2" t="s">
        <v>98</v>
      </c>
      <c r="D1646" t="s">
        <v>411</v>
      </c>
      <c r="E1646" t="s">
        <v>287</v>
      </c>
      <c r="F1646">
        <v>20970</v>
      </c>
      <c r="G1646">
        <v>340784</v>
      </c>
      <c r="H1646">
        <v>204353</v>
      </c>
      <c r="I1646">
        <v>205063</v>
      </c>
      <c r="J1646">
        <v>72252</v>
      </c>
      <c r="K1646">
        <v>184671</v>
      </c>
    </row>
    <row r="1647" spans="2:11" x14ac:dyDescent="0.2">
      <c r="B1647" t="s">
        <v>419</v>
      </c>
      <c r="C1647" s="2" t="s">
        <v>76</v>
      </c>
      <c r="D1647" t="s">
        <v>410</v>
      </c>
      <c r="E1647" t="s">
        <v>287</v>
      </c>
      <c r="F1647">
        <v>122624</v>
      </c>
      <c r="G1647">
        <v>105546</v>
      </c>
      <c r="H1647">
        <v>119968</v>
      </c>
      <c r="I1647">
        <v>108674</v>
      </c>
      <c r="J1647">
        <v>125357</v>
      </c>
      <c r="K1647">
        <v>137025</v>
      </c>
    </row>
    <row r="1648" spans="2:11" x14ac:dyDescent="0.2">
      <c r="B1648" t="s">
        <v>419</v>
      </c>
      <c r="C1648" s="2" t="s">
        <v>478</v>
      </c>
      <c r="D1648" t="s">
        <v>479</v>
      </c>
      <c r="E1648" t="s">
        <v>121</v>
      </c>
      <c r="F1648" t="s">
        <v>121</v>
      </c>
      <c r="G1648" t="s">
        <v>121</v>
      </c>
      <c r="H1648" t="s">
        <v>121</v>
      </c>
      <c r="I1648" t="s">
        <v>121</v>
      </c>
      <c r="J1648" t="s">
        <v>121</v>
      </c>
      <c r="K1648" t="s">
        <v>121</v>
      </c>
    </row>
    <row r="1649" spans="2:11" x14ac:dyDescent="0.2">
      <c r="B1649" t="s">
        <v>419</v>
      </c>
      <c r="C1649" s="2" t="s">
        <v>480</v>
      </c>
      <c r="D1649" t="s">
        <v>481</v>
      </c>
      <c r="E1649" t="s">
        <v>121</v>
      </c>
      <c r="F1649" t="s">
        <v>121</v>
      </c>
      <c r="G1649" t="s">
        <v>121</v>
      </c>
      <c r="H1649" t="s">
        <v>121</v>
      </c>
      <c r="I1649" t="s">
        <v>121</v>
      </c>
      <c r="J1649" t="s">
        <v>121</v>
      </c>
      <c r="K1649" t="s">
        <v>121</v>
      </c>
    </row>
    <row r="1651" spans="2:11" x14ac:dyDescent="0.2">
      <c r="B1651" t="s">
        <v>482</v>
      </c>
      <c r="C1651" s="2" t="s">
        <v>364</v>
      </c>
      <c r="D1651" t="s">
        <v>365</v>
      </c>
    </row>
  </sheetData>
  <sheetProtection algorithmName="SHA-512" hashValue="+InAuWd310r0JVpN2LzEVDvFA0x2CxNcMKtO9L8RYFU2EAdWheN4CaySF7p52l3c9n/CGMa1lysDUvzvqxj5vw==" saltValue="AgnfeobY777GLBufa9Vrjg==" spinCount="100000" sheet="1" objects="1" scenarios="1"/>
  <customSheetViews>
    <customSheetView guid="{682B1C7E-A6D1-4384-8662-C567FBAFE5BB}">
      <pageMargins left="0.75" right="0.75" top="1" bottom="1" header="0.5" footer="0.5"/>
      <headerFooter alignWithMargins="0"/>
    </customSheetView>
    <customSheetView guid="{8E6CF98D-1634-4ED3-81CA-763BCE5C79CD}">
      <selection activeCell="L1101" sqref="L1100:L1101"/>
      <pageMargins left="0.75" right="0.75" top="1" bottom="1" header="0.5" footer="0.5"/>
      <headerFooter alignWithMargins="0"/>
    </customSheetView>
    <customSheetView guid="{E0D8F7CE-EC41-4756-A129-66C546DEF30F}">
      <pageMargins left="0.75" right="0.75" top="1" bottom="1" header="0.5" footer="0.5"/>
      <pageSetup paperSize="0" orientation="portrait" horizontalDpi="0" verticalDpi="0" copies="0" r:id="rId1"/>
      <headerFooter alignWithMargins="0"/>
    </customSheetView>
    <customSheetView guid="{36755EE3-F52E-4D4E-9A42-3A861C777B27}">
      <selection activeCell="D9" sqref="D9"/>
      <pageMargins left="0.75" right="0.75" top="1" bottom="1" header="0.5" footer="0.5"/>
      <headerFooter alignWithMargins="0"/>
    </customSheetView>
  </customSheetViews>
  <phoneticPr fontId="1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autoPageBreaks="0"/>
  </sheetPr>
  <dimension ref="A1:L22"/>
  <sheetViews>
    <sheetView workbookViewId="0"/>
  </sheetViews>
  <sheetFormatPr defaultRowHeight="12.75" x14ac:dyDescent="0.2"/>
  <cols>
    <col min="2" max="2" width="20.42578125" customWidth="1"/>
    <col min="3" max="3" width="9.85546875" customWidth="1"/>
    <col min="4" max="4" width="9.7109375" bestFit="1" customWidth="1"/>
    <col min="5" max="5" width="8.42578125" customWidth="1"/>
    <col min="6" max="6" width="8.85546875" customWidth="1"/>
    <col min="7" max="7" width="9.5703125" customWidth="1"/>
    <col min="8" max="8" width="9.28515625" customWidth="1"/>
    <col min="9" max="9" width="9.85546875" customWidth="1"/>
    <col min="10" max="10" width="8.7109375" customWidth="1"/>
    <col min="11" max="11" width="9.7109375" customWidth="1"/>
    <col min="12" max="12" width="9.7109375" bestFit="1" customWidth="1"/>
  </cols>
  <sheetData>
    <row r="1" spans="1:12" x14ac:dyDescent="0.2">
      <c r="A1" t="s">
        <v>348</v>
      </c>
    </row>
    <row r="2" spans="1:12" x14ac:dyDescent="0.2">
      <c r="A2" t="str">
        <f>Summary!A2</f>
        <v xml:space="preserve">1st Quarter </v>
      </c>
    </row>
    <row r="4" spans="1:12" ht="13.5" thickBot="1" x14ac:dyDescent="0.25"/>
    <row r="5" spans="1:12" x14ac:dyDescent="0.2">
      <c r="B5" s="52" t="s">
        <v>4</v>
      </c>
      <c r="C5" s="155" t="s">
        <v>428</v>
      </c>
      <c r="D5" s="156"/>
      <c r="E5" s="155" t="s">
        <v>432</v>
      </c>
      <c r="F5" s="156"/>
      <c r="G5" s="155" t="s">
        <v>435</v>
      </c>
      <c r="H5" s="156"/>
      <c r="I5" s="155" t="s">
        <v>484</v>
      </c>
      <c r="J5" s="156"/>
      <c r="K5" s="155" t="s">
        <v>509</v>
      </c>
      <c r="L5" s="156"/>
    </row>
    <row r="6" spans="1:12" x14ac:dyDescent="0.2">
      <c r="B6" s="53"/>
      <c r="C6" s="44" t="s">
        <v>406</v>
      </c>
      <c r="D6" s="43" t="s">
        <v>351</v>
      </c>
      <c r="E6" s="44" t="s">
        <v>407</v>
      </c>
      <c r="F6" s="43" t="s">
        <v>351</v>
      </c>
      <c r="G6" s="44" t="s">
        <v>406</v>
      </c>
      <c r="H6" s="43" t="s">
        <v>351</v>
      </c>
      <c r="I6" s="44" t="s">
        <v>406</v>
      </c>
      <c r="J6" s="43" t="s">
        <v>351</v>
      </c>
      <c r="K6" s="44" t="s">
        <v>406</v>
      </c>
      <c r="L6" s="54" t="s">
        <v>351</v>
      </c>
    </row>
    <row r="7" spans="1:12" ht="17.25" customHeight="1" x14ac:dyDescent="0.2">
      <c r="B7" s="55" t="s">
        <v>349</v>
      </c>
      <c r="C7" s="35"/>
      <c r="D7" s="34"/>
      <c r="E7" s="35"/>
      <c r="F7" s="34"/>
      <c r="G7" s="35"/>
      <c r="H7" s="34"/>
      <c r="I7" s="35"/>
      <c r="J7" s="34"/>
      <c r="K7" s="35"/>
      <c r="L7" s="56"/>
    </row>
    <row r="8" spans="1:12" ht="16.5" customHeight="1" x14ac:dyDescent="0.2">
      <c r="B8" s="57" t="s">
        <v>2</v>
      </c>
      <c r="C8" s="116">
        <f>ROUND('Total Billings'!D16/1000000,1)</f>
        <v>9.1</v>
      </c>
      <c r="D8" s="117">
        <f>ROUND('Total Collections'!D16/1000000,1)</f>
        <v>8.4</v>
      </c>
      <c r="E8" s="116">
        <f>ROUND('Total Billings'!E16/1000000,1)</f>
        <v>8.6</v>
      </c>
      <c r="F8" s="117">
        <f>ROUND('Total Collections'!E16/1000000,1)</f>
        <v>9.8000000000000007</v>
      </c>
      <c r="G8" s="116">
        <f>ROUND('Total Billings'!F16/1000000,1)</f>
        <v>4.0999999999999996</v>
      </c>
      <c r="H8" s="117">
        <f>ROUND('Total Collections'!F16/1000000,1)</f>
        <v>5.2</v>
      </c>
      <c r="I8" s="116">
        <f>ROUND('Total Billings'!G16/1000000,1)</f>
        <v>14</v>
      </c>
      <c r="J8" s="117">
        <f>ROUND('Total Collections'!G16/1000000,1)</f>
        <v>11.2</v>
      </c>
      <c r="K8" s="116">
        <f>ROUND('Total Billings'!H16/1000000,1)</f>
        <v>14.2</v>
      </c>
      <c r="L8" s="118">
        <f>ROUND('Total Collections'!H16/1000000,1)</f>
        <v>11</v>
      </c>
    </row>
    <row r="9" spans="1:12" ht="16.5" customHeight="1" x14ac:dyDescent="0.2">
      <c r="B9" s="57" t="s">
        <v>292</v>
      </c>
      <c r="C9" s="116">
        <f>ROUND('Total Billings'!D17/1000000,1)</f>
        <v>5.9</v>
      </c>
      <c r="D9" s="119">
        <f>ROUND('Total Collections'!D17/1000000,1)</f>
        <v>3.3</v>
      </c>
      <c r="E9" s="116">
        <f>ROUND('Total Billings'!E17/1000000,1)</f>
        <v>8.1</v>
      </c>
      <c r="F9" s="119">
        <f>ROUND('Total Collections'!E17/1000000,1)</f>
        <v>4.5999999999999996</v>
      </c>
      <c r="G9" s="116">
        <f>ROUND('Total Billings'!F17/1000000,1)</f>
        <v>4.4000000000000004</v>
      </c>
      <c r="H9" s="119">
        <f>ROUND('Total Collections'!F17/1000000,1)</f>
        <v>2</v>
      </c>
      <c r="I9" s="116">
        <f>ROUND('Total Billings'!G17/1000000,1)</f>
        <v>6.2</v>
      </c>
      <c r="J9" s="117">
        <f>ROUND('Total Collections'!G17/1000000,1)</f>
        <v>4</v>
      </c>
      <c r="K9" s="116">
        <f>ROUND('Total Billings'!H17/1000000,1)</f>
        <v>5.7</v>
      </c>
      <c r="L9" s="118">
        <f>ROUND('Total Collections'!H17/1000000,1)</f>
        <v>2.9</v>
      </c>
    </row>
    <row r="10" spans="1:12" ht="17.25" customHeight="1" x14ac:dyDescent="0.2">
      <c r="B10" s="57" t="s">
        <v>1</v>
      </c>
      <c r="C10" s="116">
        <f>ROUND('Total Billings'!D15/1000000,1)</f>
        <v>20.7</v>
      </c>
      <c r="D10" s="119">
        <f>ROUND('Total Collections'!D15/1000000,1)</f>
        <v>10.7</v>
      </c>
      <c r="E10" s="116">
        <f>ROUND('Total Billings'!E15/1000000,1)</f>
        <v>20.100000000000001</v>
      </c>
      <c r="F10" s="119">
        <f>ROUND('Total Collections'!E15/1000000,1)</f>
        <v>10.199999999999999</v>
      </c>
      <c r="G10" s="116">
        <f>ROUND('Total Billings'!F15/1000000,1)</f>
        <v>6.2</v>
      </c>
      <c r="H10" s="119">
        <f>ROUND('Total Collections'!F15/1000000,1)</f>
        <v>4.0999999999999996</v>
      </c>
      <c r="I10" s="116">
        <f>ROUND('Total Billings'!G15/1000000,1)</f>
        <v>16.2</v>
      </c>
      <c r="J10" s="117">
        <f>ROUND('Total Collections'!G15/1000000,1)</f>
        <v>7.5</v>
      </c>
      <c r="K10" s="116">
        <f>ROUND('Total Billings'!H15/1000000,1)</f>
        <v>16.8</v>
      </c>
      <c r="L10" s="118">
        <f>ROUND('Total Collections'!H15/1000000,1)</f>
        <v>9.8000000000000007</v>
      </c>
    </row>
    <row r="11" spans="1:12" ht="17.25" customHeight="1" x14ac:dyDescent="0.2">
      <c r="B11" s="133" t="s">
        <v>419</v>
      </c>
      <c r="C11" s="116">
        <f>ROUND('Total Billings'!D18/1000000,1)</f>
        <v>4.7</v>
      </c>
      <c r="D11" s="119">
        <f>ROUND('Total Collections'!D18/1000000,1)</f>
        <v>2.8</v>
      </c>
      <c r="E11" s="116">
        <f>ROUND('Total Billings'!E18/1000000,1)</f>
        <v>5.2</v>
      </c>
      <c r="F11" s="119">
        <f>ROUND('Total Collections'!E18/1000000,1)</f>
        <v>3</v>
      </c>
      <c r="G11" s="116">
        <f>ROUND('Total Billings'!F18/1000000,1)</f>
        <v>2</v>
      </c>
      <c r="H11" s="119">
        <f>ROUND('Total Collections'!F18/1000000,1)</f>
        <v>1.5</v>
      </c>
      <c r="I11" s="116">
        <f>ROUND('Total Billings'!G18/1000000,1)</f>
        <v>3.8</v>
      </c>
      <c r="J11" s="119">
        <f>ROUND('Total Collections'!G18/1000000,1)</f>
        <v>4.5999999999999996</v>
      </c>
      <c r="K11" s="116">
        <f>ROUND('Total Billings'!H18/1000000,1)</f>
        <v>5.0999999999999996</v>
      </c>
      <c r="L11" s="118">
        <f>ROUND('Total Collections'!H18/1000000,1)</f>
        <v>3.8</v>
      </c>
    </row>
    <row r="12" spans="1:12" ht="15.75" customHeight="1" x14ac:dyDescent="0.2">
      <c r="B12" s="55" t="s">
        <v>5</v>
      </c>
      <c r="C12" s="120">
        <f>SUM(C8:C11)</f>
        <v>40.400000000000006</v>
      </c>
      <c r="D12" s="121">
        <f t="shared" ref="D12:L12" si="0">SUM(D8:D11)</f>
        <v>25.2</v>
      </c>
      <c r="E12" s="120">
        <f t="shared" si="0"/>
        <v>42</v>
      </c>
      <c r="F12" s="121">
        <f t="shared" si="0"/>
        <v>27.6</v>
      </c>
      <c r="G12" s="120">
        <f t="shared" si="0"/>
        <v>16.7</v>
      </c>
      <c r="H12" s="121">
        <f t="shared" si="0"/>
        <v>12.8</v>
      </c>
      <c r="I12" s="120">
        <f t="shared" si="0"/>
        <v>40.199999999999996</v>
      </c>
      <c r="J12" s="121">
        <f t="shared" si="0"/>
        <v>27.299999999999997</v>
      </c>
      <c r="K12" s="120">
        <f t="shared" si="0"/>
        <v>41.800000000000004</v>
      </c>
      <c r="L12" s="122">
        <f t="shared" si="0"/>
        <v>27.500000000000004</v>
      </c>
    </row>
    <row r="13" spans="1:12" ht="17.25" customHeight="1" x14ac:dyDescent="0.2">
      <c r="B13" s="58" t="s">
        <v>350</v>
      </c>
      <c r="C13" s="123"/>
      <c r="D13" s="124"/>
      <c r="E13" s="123"/>
      <c r="F13" s="124"/>
      <c r="G13" s="123"/>
      <c r="H13" s="124"/>
      <c r="I13" s="123"/>
      <c r="J13" s="125"/>
      <c r="K13" s="123"/>
      <c r="L13" s="126"/>
    </row>
    <row r="14" spans="1:12" ht="18" customHeight="1" x14ac:dyDescent="0.2">
      <c r="B14" s="59" t="s">
        <v>2</v>
      </c>
      <c r="C14" s="127">
        <f>ROUND('Total Billings'!D7/1000000,1)</f>
        <v>7.2</v>
      </c>
      <c r="D14" s="124">
        <f>ROUND('Total Collections'!D7/1000000,1)</f>
        <v>3.7</v>
      </c>
      <c r="E14" s="127">
        <f>ROUND('Total Billings'!E7/1000000,1)</f>
        <v>6.4</v>
      </c>
      <c r="F14" s="124">
        <f>ROUND('Total Collections'!E7/1000000,1)</f>
        <v>3.6</v>
      </c>
      <c r="G14" s="127">
        <f>ROUND('Total Billings'!F7/1000000,1)</f>
        <v>5.9</v>
      </c>
      <c r="H14" s="124">
        <f>ROUND('Total Collections'!F7/1000000,1)</f>
        <v>2.7</v>
      </c>
      <c r="I14" s="127">
        <f>ROUND('Total Billings'!G7/1000000,1)</f>
        <v>0</v>
      </c>
      <c r="J14" s="125">
        <f>ROUND('Total Collections'!G7/1000000,1)</f>
        <v>3.1</v>
      </c>
      <c r="K14" s="127">
        <f>ROUND('Total Billings'!H7/1000000,1)</f>
        <v>0</v>
      </c>
      <c r="L14" s="126">
        <f>ROUND('Total Collections'!H7/1000000,1)</f>
        <v>4.4000000000000004</v>
      </c>
    </row>
    <row r="15" spans="1:12" ht="18.75" customHeight="1" x14ac:dyDescent="0.2">
      <c r="B15" s="59" t="s">
        <v>292</v>
      </c>
      <c r="C15" s="127">
        <f>ROUND('Total Billings'!D8/1000000,1)</f>
        <v>2.5</v>
      </c>
      <c r="D15" s="124">
        <f>ROUND('Total Collections'!D8/1000000,1)</f>
        <v>0.9</v>
      </c>
      <c r="E15" s="127">
        <f>ROUND('Total Billings'!E8/1000000,1)</f>
        <v>1.4</v>
      </c>
      <c r="F15" s="124">
        <f>ROUND('Total Collections'!E8/1000000,1)</f>
        <v>1.8</v>
      </c>
      <c r="G15" s="127">
        <f>ROUND('Total Billings'!F8/1000000,1)</f>
        <v>1.2</v>
      </c>
      <c r="H15" s="124">
        <f>ROUND('Total Collections'!F8/1000000,1)</f>
        <v>1.3</v>
      </c>
      <c r="I15" s="127">
        <f>ROUND('Total Billings'!G8/1000000,1)</f>
        <v>0</v>
      </c>
      <c r="J15" s="125">
        <f>ROUND('Total Collections'!G8/1000000,1)</f>
        <v>1.3</v>
      </c>
      <c r="K15" s="127">
        <f>ROUND('Total Billings'!H8/1000000,1)</f>
        <v>0</v>
      </c>
      <c r="L15" s="126">
        <f>ROUND('Total Collections'!H8/1000000,1)</f>
        <v>0.8</v>
      </c>
    </row>
    <row r="16" spans="1:12" ht="15.75" customHeight="1" x14ac:dyDescent="0.2">
      <c r="B16" s="59" t="s">
        <v>1</v>
      </c>
      <c r="C16" s="127">
        <f>ROUND('Total Billings'!D6/1000000,1)</f>
        <v>3</v>
      </c>
      <c r="D16" s="124">
        <f>ROUND('Total Collections'!D6/1000000,1)</f>
        <v>0.9</v>
      </c>
      <c r="E16" s="127">
        <f>ROUND('Total Billings'!E6/1000000,1)</f>
        <v>2.5</v>
      </c>
      <c r="F16" s="124">
        <f>ROUND('Total Collections'!E6/1000000,1)</f>
        <v>1.2</v>
      </c>
      <c r="G16" s="127">
        <f>ROUND('Total Billings'!F6/1000000,1)</f>
        <v>2.2999999999999998</v>
      </c>
      <c r="H16" s="124">
        <f>ROUND('Total Collections'!F6/1000000,1)</f>
        <v>0.3</v>
      </c>
      <c r="I16" s="127">
        <f>ROUND('Total Billings'!G6/1000000,1)</f>
        <v>0</v>
      </c>
      <c r="J16" s="125">
        <f>ROUND('Total Collections'!G6/1000000,1)</f>
        <v>0.4</v>
      </c>
      <c r="K16" s="127">
        <f>ROUND('Total Billings'!H6/1000000,1)</f>
        <v>0</v>
      </c>
      <c r="L16" s="126">
        <f>ROUND('Total Collections'!H6/1000000,1)</f>
        <v>1.2</v>
      </c>
    </row>
    <row r="17" spans="2:12" ht="15.75" customHeight="1" x14ac:dyDescent="0.2">
      <c r="B17" s="134" t="s">
        <v>419</v>
      </c>
      <c r="C17" s="127">
        <f>ROUND('Total Billings'!D9/1000000,1)</f>
        <v>0.9</v>
      </c>
      <c r="D17" s="124">
        <f>ROUND('Total Collections'!D9/1000000,1)</f>
        <v>1.7</v>
      </c>
      <c r="E17" s="127">
        <f>ROUND('Total Billings'!E9/1000000,1)</f>
        <v>2</v>
      </c>
      <c r="F17" s="124">
        <f>ROUND('Total Collections'!E9/1000000,1)</f>
        <v>3</v>
      </c>
      <c r="G17" s="127">
        <f>ROUND('Total Billings'!F9/1000000,1)</f>
        <v>0.6</v>
      </c>
      <c r="H17" s="124">
        <f>ROUND('Total Collections'!F9/1000000,1)</f>
        <v>2</v>
      </c>
      <c r="I17" s="127">
        <f>ROUND('Total Billings'!G9/1000000,1)</f>
        <v>0</v>
      </c>
      <c r="J17" s="124">
        <f>ROUND('Total Collections'!G9/1000000,1)</f>
        <v>2.6</v>
      </c>
      <c r="K17" s="127">
        <f>ROUND('Total Billings'!H9/1000000,1)</f>
        <v>0</v>
      </c>
      <c r="L17" s="126">
        <f>ROUND('Total Collections'!H9/1000000,1)</f>
        <v>2.2999999999999998</v>
      </c>
    </row>
    <row r="18" spans="2:12" ht="18" customHeight="1" thickBot="1" x14ac:dyDescent="0.25">
      <c r="B18" s="60" t="s">
        <v>5</v>
      </c>
      <c r="C18" s="128">
        <f>SUM(C14:C17)</f>
        <v>13.6</v>
      </c>
      <c r="D18" s="129">
        <f t="shared" ref="D18:L18" si="1">SUM(D14:D17)</f>
        <v>7.2000000000000011</v>
      </c>
      <c r="E18" s="128">
        <f t="shared" si="1"/>
        <v>12.3</v>
      </c>
      <c r="F18" s="129">
        <f t="shared" si="1"/>
        <v>9.6000000000000014</v>
      </c>
      <c r="G18" s="128">
        <f t="shared" si="1"/>
        <v>10</v>
      </c>
      <c r="H18" s="129">
        <f t="shared" si="1"/>
        <v>6.3</v>
      </c>
      <c r="I18" s="128">
        <f t="shared" si="1"/>
        <v>0</v>
      </c>
      <c r="J18" s="129">
        <f t="shared" si="1"/>
        <v>7.4</v>
      </c>
      <c r="K18" s="128">
        <f t="shared" si="1"/>
        <v>0</v>
      </c>
      <c r="L18" s="130">
        <f t="shared" si="1"/>
        <v>8.6999999999999993</v>
      </c>
    </row>
    <row r="20" spans="2:12" x14ac:dyDescent="0.2">
      <c r="B20" t="str">
        <f>Summary!F2</f>
        <v>Data as of 01/30/2018</v>
      </c>
      <c r="C20" s="36"/>
    </row>
    <row r="21" spans="2:12" x14ac:dyDescent="0.2">
      <c r="B21" t="s">
        <v>337</v>
      </c>
    </row>
    <row r="22" spans="2:12" x14ac:dyDescent="0.2">
      <c r="B22" t="s">
        <v>352</v>
      </c>
    </row>
  </sheetData>
  <sheetProtection algorithmName="SHA-512" hashValue="rw4Ls4K5ew7m7A56HZGlr86D7S3uX+Y9epzO4yj133WFJOrpDmlPep3Flm09SjnHdfuGeY6yLm060ql41ReYNw==" saltValue="KvFFtr1OWsU7ug0MLLvTLw==" spinCount="100000" sheet="1" objects="1" scenarios="1"/>
  <customSheetViews>
    <customSheetView guid="{682B1C7E-A6D1-4384-8662-C567FBAFE5BB}">
      <selection activeCell="O19" sqref="O19"/>
      <pageMargins left="0.75" right="0.75" top="1" bottom="1" header="0.5" footer="0.5"/>
      <pageSetup orientation="landscape" r:id="rId1"/>
      <headerFooter alignWithMargins="0">
        <oddFooter>&amp;L&amp;F</oddFooter>
      </headerFooter>
    </customSheetView>
    <customSheetView guid="{8E6CF98D-1634-4ED3-81CA-763BCE5C79CD}">
      <selection activeCell="D19" sqref="D19"/>
      <pageMargins left="0.75" right="0.75" top="1" bottom="1" header="0.5" footer="0.5"/>
      <pageSetup orientation="landscape" r:id="rId2"/>
      <headerFooter alignWithMargins="0">
        <oddFooter>&amp;L&amp;F</oddFooter>
      </headerFooter>
    </customSheetView>
    <customSheetView guid="{E0D8F7CE-EC41-4756-A129-66C546DEF30F}">
      <pageMargins left="0.75" right="0.75" top="1" bottom="1" header="0.5" footer="0.5"/>
      <pageSetup orientation="landscape" r:id="rId3"/>
      <headerFooter alignWithMargins="0">
        <oddFooter>&amp;L&amp;F</oddFooter>
      </headerFooter>
    </customSheetView>
    <customSheetView guid="{36755EE3-F52E-4D4E-9A42-3A861C777B27}">
      <selection activeCell="O19" sqref="O19"/>
      <pageMargins left="0.75" right="0.75" top="1" bottom="1" header="0.5" footer="0.5"/>
      <pageSetup orientation="landscape" r:id="rId4"/>
      <headerFooter alignWithMargins="0">
        <oddFooter>&amp;L&amp;F</oddFooter>
      </headerFooter>
    </customSheetView>
  </customSheetViews>
  <phoneticPr fontId="11" type="noConversion"/>
  <pageMargins left="0.75" right="0.75" top="1" bottom="1" header="0.5" footer="0.5"/>
  <pageSetup orientation="landscape" r:id="rId5"/>
  <headerFooter alignWithMargins="0">
    <oddFooter>&amp;L&amp;F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autoPageBreaks="0"/>
  </sheetPr>
  <dimension ref="A1:L28"/>
  <sheetViews>
    <sheetView zoomScaleNormal="100" workbookViewId="0"/>
  </sheetViews>
  <sheetFormatPr defaultRowHeight="12.75" x14ac:dyDescent="0.2"/>
  <cols>
    <col min="3" max="3" width="8.42578125" customWidth="1"/>
    <col min="4" max="4" width="9.28515625" customWidth="1"/>
    <col min="5" max="5" width="7.85546875" customWidth="1"/>
    <col min="6" max="7" width="7.42578125" customWidth="1"/>
    <col min="8" max="8" width="7.5703125" customWidth="1"/>
    <col min="11" max="11" width="8.140625" customWidth="1"/>
    <col min="12" max="12" width="9.7109375" customWidth="1"/>
  </cols>
  <sheetData>
    <row r="1" spans="1:12" x14ac:dyDescent="0.2">
      <c r="A1" t="s">
        <v>334</v>
      </c>
    </row>
    <row r="2" spans="1:12" x14ac:dyDescent="0.2">
      <c r="A2" t="str">
        <f>Summary!A2</f>
        <v xml:space="preserve">1st Quarter </v>
      </c>
    </row>
    <row r="4" spans="1:12" x14ac:dyDescent="0.2">
      <c r="B4" s="7" t="s">
        <v>295</v>
      </c>
    </row>
    <row r="5" spans="1:12" x14ac:dyDescent="0.2">
      <c r="B5" s="107" t="s">
        <v>4</v>
      </c>
      <c r="C5" s="108" t="str">
        <f>'Total Collections'!C5</f>
        <v>FY2013</v>
      </c>
      <c r="D5" s="108" t="str">
        <f>'Total Collections'!D5</f>
        <v>FY2014</v>
      </c>
      <c r="E5" s="108" t="str">
        <f>'Total Collections'!E5</f>
        <v>FY2015</v>
      </c>
      <c r="F5" s="108" t="str">
        <f>'Total Collections'!F5</f>
        <v>FY2016</v>
      </c>
      <c r="G5" s="108" t="str">
        <f>'Total Collections'!G5</f>
        <v>FY2017</v>
      </c>
      <c r="H5" s="107" t="str">
        <f>'Total Collections'!H5</f>
        <v>FY2018</v>
      </c>
    </row>
    <row r="6" spans="1:12" x14ac:dyDescent="0.2">
      <c r="B6" s="107" t="str">
        <f>'Total Collections'!B6</f>
        <v>Air Force</v>
      </c>
      <c r="C6" s="39">
        <f>ROUND('Total Collections'!C6/1000000,1)</f>
        <v>0.8</v>
      </c>
      <c r="D6" s="39">
        <f>ROUND('Total Collections'!D6/1000000,1)</f>
        <v>0.9</v>
      </c>
      <c r="E6" s="39">
        <f>ROUND('Total Collections'!E6/1000000,1)</f>
        <v>1.2</v>
      </c>
      <c r="F6" s="39">
        <f>ROUND('Total Collections'!F6/1000000,1)</f>
        <v>0.3</v>
      </c>
      <c r="G6" s="39">
        <f>ROUND('Total Collections'!G6/1000000,1)</f>
        <v>0.4</v>
      </c>
      <c r="H6" s="39">
        <f>ROUND('Total Collections'!H6/1000000,1)</f>
        <v>1.2</v>
      </c>
      <c r="J6" s="12"/>
      <c r="K6" s="13"/>
      <c r="L6" s="7"/>
    </row>
    <row r="7" spans="1:12" x14ac:dyDescent="0.2">
      <c r="B7" s="107" t="str">
        <f>'Total Collections'!B7</f>
        <v>Army</v>
      </c>
      <c r="C7" s="39">
        <f>ROUND('Total Collections'!C7/1000000,1)</f>
        <v>5.0999999999999996</v>
      </c>
      <c r="D7" s="39">
        <f>ROUND('Total Collections'!D7/1000000,1)</f>
        <v>3.7</v>
      </c>
      <c r="E7" s="39">
        <f>ROUND('Total Collections'!E7/1000000,1)</f>
        <v>3.6</v>
      </c>
      <c r="F7" s="39">
        <f>ROUND('Total Collections'!F7/1000000,1)</f>
        <v>2.7</v>
      </c>
      <c r="G7" s="39">
        <f>ROUND('Total Collections'!G7/1000000,1)</f>
        <v>3.1</v>
      </c>
      <c r="H7" s="39">
        <f>ROUND('Total Collections'!H7/1000000,1)</f>
        <v>4.4000000000000004</v>
      </c>
      <c r="K7" s="1"/>
      <c r="L7" s="22"/>
    </row>
    <row r="8" spans="1:12" x14ac:dyDescent="0.2">
      <c r="B8" s="112" t="s">
        <v>3</v>
      </c>
      <c r="C8" s="39">
        <f>ROUND('Total Collections'!C8/1000000,1)</f>
        <v>1.1000000000000001</v>
      </c>
      <c r="D8" s="39">
        <f>ROUND('Total Collections'!D8/1000000,1)</f>
        <v>0.9</v>
      </c>
      <c r="E8" s="39">
        <f>ROUND('Total Collections'!E8/1000000,1)</f>
        <v>1.8</v>
      </c>
      <c r="F8" s="39">
        <f>ROUND('Total Collections'!F8/1000000,1)</f>
        <v>1.3</v>
      </c>
      <c r="G8" s="39">
        <f>ROUND('Total Collections'!G8/1000000,1)</f>
        <v>1.3</v>
      </c>
      <c r="H8" s="39">
        <f>ROUND('Total Collections'!H8/1000000,1)</f>
        <v>0.8</v>
      </c>
      <c r="J8" s="12"/>
      <c r="K8" s="13"/>
      <c r="L8" s="7"/>
    </row>
    <row r="9" spans="1:12" x14ac:dyDescent="0.2">
      <c r="B9" s="107" t="str">
        <f>'Total Collections'!B9</f>
        <v>NCR MD</v>
      </c>
      <c r="C9" s="39">
        <f>ROUND('Total Collections'!C9/1000000,1)</f>
        <v>1.9</v>
      </c>
      <c r="D9" s="39">
        <f>ROUND('Total Collections'!D9/1000000,1)</f>
        <v>1.7</v>
      </c>
      <c r="E9" s="39">
        <f>ROUND('Total Collections'!E9/1000000,1)</f>
        <v>3</v>
      </c>
      <c r="F9" s="39">
        <f>ROUND('Total Collections'!F9/1000000,1)</f>
        <v>2</v>
      </c>
      <c r="G9" s="39">
        <f>ROUND('Total Collections'!G9/1000000,1)</f>
        <v>2.6</v>
      </c>
      <c r="H9" s="39">
        <f>ROUND('Total Collections'!H9/1000000,1)</f>
        <v>2.2999999999999998</v>
      </c>
      <c r="J9" s="12"/>
      <c r="K9" s="13"/>
      <c r="L9" s="7"/>
    </row>
    <row r="10" spans="1:12" x14ac:dyDescent="0.2">
      <c r="B10" s="109" t="s">
        <v>5</v>
      </c>
      <c r="C10" s="110">
        <f t="shared" ref="C10:H10" si="0">SUM(C6:C9)</f>
        <v>8.9</v>
      </c>
      <c r="D10" s="110">
        <f t="shared" si="0"/>
        <v>7.2000000000000011</v>
      </c>
      <c r="E10" s="110">
        <f t="shared" si="0"/>
        <v>9.6</v>
      </c>
      <c r="F10" s="110">
        <f t="shared" si="0"/>
        <v>6.3</v>
      </c>
      <c r="G10" s="110">
        <f t="shared" si="0"/>
        <v>7.4</v>
      </c>
      <c r="H10" s="110">
        <f t="shared" si="0"/>
        <v>8.6999999999999993</v>
      </c>
      <c r="J10" s="12"/>
      <c r="L10" s="7"/>
    </row>
    <row r="11" spans="1:12" x14ac:dyDescent="0.2">
      <c r="J11" s="12"/>
    </row>
    <row r="12" spans="1:12" x14ac:dyDescent="0.2">
      <c r="B12" s="7" t="s">
        <v>296</v>
      </c>
      <c r="J12" s="12"/>
    </row>
    <row r="13" spans="1:12" x14ac:dyDescent="0.2">
      <c r="B13" s="107" t="s">
        <v>4</v>
      </c>
      <c r="C13" s="108" t="str">
        <f>'Total Collections'!C14</f>
        <v>FY2013</v>
      </c>
      <c r="D13" s="108" t="str">
        <f>'Total Collections'!D14</f>
        <v>FY2014</v>
      </c>
      <c r="E13" s="108" t="str">
        <f>'Total Collections'!E14</f>
        <v>FY2015</v>
      </c>
      <c r="F13" s="108" t="str">
        <f>'Total Collections'!F14</f>
        <v>FY2016</v>
      </c>
      <c r="G13" s="108" t="str">
        <f>'Total Collections'!G14</f>
        <v>FY2017</v>
      </c>
      <c r="H13" s="107" t="str">
        <f>'Total Collections'!H5</f>
        <v>FY2018</v>
      </c>
      <c r="I13" s="12"/>
    </row>
    <row r="14" spans="1:12" x14ac:dyDescent="0.2">
      <c r="B14" s="107" t="str">
        <f>'Total Collections'!B15</f>
        <v>Air Force</v>
      </c>
      <c r="C14" s="39">
        <f>ROUND('Total Collections'!C15/1000000,1)</f>
        <v>13.2</v>
      </c>
      <c r="D14" s="39">
        <f>ROUND('Total Collections'!D15/1000000,1)</f>
        <v>10.7</v>
      </c>
      <c r="E14" s="39">
        <f>ROUND('Total Collections'!E15/1000000,1)</f>
        <v>10.199999999999999</v>
      </c>
      <c r="F14" s="39">
        <f>ROUND('Total Collections'!F15/1000000,1)</f>
        <v>4.0999999999999996</v>
      </c>
      <c r="G14" s="39">
        <f>ROUND('Total Collections'!G15/1000000,1)</f>
        <v>7.5</v>
      </c>
      <c r="H14" s="39">
        <f>ROUND('Total Collections'!H15/1000000,1)</f>
        <v>9.8000000000000007</v>
      </c>
      <c r="J14" s="12"/>
      <c r="K14" s="13"/>
    </row>
    <row r="15" spans="1:12" x14ac:dyDescent="0.2">
      <c r="B15" s="107" t="str">
        <f>'Total Collections'!B16</f>
        <v>Army</v>
      </c>
      <c r="C15" s="39">
        <f>ROUND('Total Collections'!C16/1000000,1)</f>
        <v>11.3</v>
      </c>
      <c r="D15" s="39">
        <f>ROUND('Total Collections'!D16/1000000,1)</f>
        <v>8.4</v>
      </c>
      <c r="E15" s="39">
        <f>ROUND('Total Collections'!E16/1000000,1)</f>
        <v>9.8000000000000007</v>
      </c>
      <c r="F15" s="39">
        <f>ROUND('Total Collections'!F16/1000000,1)</f>
        <v>5.2</v>
      </c>
      <c r="G15" s="39">
        <f>ROUND('Total Collections'!G16/1000000,1)</f>
        <v>11.2</v>
      </c>
      <c r="H15" s="39">
        <f>ROUND('Total Collections'!H16/1000000,1)</f>
        <v>11</v>
      </c>
      <c r="J15" s="12"/>
      <c r="K15" s="13"/>
    </row>
    <row r="16" spans="1:12" x14ac:dyDescent="0.2">
      <c r="B16" s="112" t="s">
        <v>3</v>
      </c>
      <c r="C16" s="39">
        <f>ROUND('Total Collections'!C17/1000000,1)</f>
        <v>5.0999999999999996</v>
      </c>
      <c r="D16" s="39">
        <f>ROUND('Total Collections'!D17/1000000,1)</f>
        <v>3.3</v>
      </c>
      <c r="E16" s="39">
        <f>ROUND('Total Collections'!E17/1000000,1)</f>
        <v>4.5999999999999996</v>
      </c>
      <c r="F16" s="39">
        <f>ROUND('Total Collections'!F17/1000000,1)</f>
        <v>2</v>
      </c>
      <c r="G16" s="39">
        <f>ROUND('Total Collections'!G17/1000000,1)</f>
        <v>4</v>
      </c>
      <c r="H16" s="39">
        <f>ROUND('Total Collections'!H17/1000000,1)</f>
        <v>2.9</v>
      </c>
      <c r="J16" s="12"/>
      <c r="K16" s="13"/>
    </row>
    <row r="17" spans="1:11" x14ac:dyDescent="0.2">
      <c r="B17" s="107" t="str">
        <f>'Total Collections'!B18</f>
        <v>NCR MD</v>
      </c>
      <c r="C17" s="39">
        <f>ROUND('Total Collections'!C18/1000000,1)</f>
        <v>2.6</v>
      </c>
      <c r="D17" s="39">
        <f>ROUND('Total Collections'!D18/1000000,1)</f>
        <v>2.8</v>
      </c>
      <c r="E17" s="39">
        <f>ROUND('Total Collections'!E18/1000000,1)</f>
        <v>3</v>
      </c>
      <c r="F17" s="39">
        <f>ROUND('Total Collections'!F18/1000000,1)</f>
        <v>1.5</v>
      </c>
      <c r="G17" s="39">
        <f>ROUND('Total Collections'!G18/1000000,1)</f>
        <v>4.5999999999999996</v>
      </c>
      <c r="H17" s="39">
        <f>ROUND('Total Collections'!H18/1000000,1)</f>
        <v>3.8</v>
      </c>
      <c r="J17" s="12"/>
      <c r="K17" s="13"/>
    </row>
    <row r="18" spans="1:11" x14ac:dyDescent="0.2">
      <c r="B18" s="109" t="s">
        <v>5</v>
      </c>
      <c r="C18" s="110">
        <f t="shared" ref="C18:H18" si="1">SUM(C14:C17)</f>
        <v>32.200000000000003</v>
      </c>
      <c r="D18" s="110">
        <f t="shared" si="1"/>
        <v>25.200000000000003</v>
      </c>
      <c r="E18" s="110">
        <f t="shared" si="1"/>
        <v>27.6</v>
      </c>
      <c r="F18" s="110">
        <f t="shared" si="1"/>
        <v>12.8</v>
      </c>
      <c r="G18" s="110">
        <f t="shared" si="1"/>
        <v>27.299999999999997</v>
      </c>
      <c r="H18" s="110">
        <f t="shared" si="1"/>
        <v>27.5</v>
      </c>
      <c r="J18" s="12"/>
    </row>
    <row r="19" spans="1:11" x14ac:dyDescent="0.2">
      <c r="J19" s="12"/>
    </row>
    <row r="20" spans="1:11" ht="16.5" customHeight="1" x14ac:dyDescent="0.2">
      <c r="A20" s="3"/>
      <c r="B20" s="157" t="s">
        <v>332</v>
      </c>
      <c r="C20" s="149"/>
      <c r="D20" s="149"/>
      <c r="E20" s="149"/>
      <c r="F20" s="149"/>
      <c r="G20" s="149"/>
      <c r="H20" s="149"/>
    </row>
    <row r="21" spans="1:11" x14ac:dyDescent="0.2">
      <c r="A21" s="3"/>
      <c r="B21" s="107" t="s">
        <v>4</v>
      </c>
      <c r="C21" s="108" t="str">
        <f>C13</f>
        <v>FY2013</v>
      </c>
      <c r="D21" s="108" t="str">
        <f>D13</f>
        <v>FY2014</v>
      </c>
      <c r="E21" s="108" t="str">
        <f>E13</f>
        <v>FY2015</v>
      </c>
      <c r="F21" s="108" t="str">
        <f>F13</f>
        <v>FY2016</v>
      </c>
      <c r="G21" s="108" t="str">
        <f>G13</f>
        <v>FY2017</v>
      </c>
      <c r="H21" s="107" t="str">
        <f>'Total Collections'!H5</f>
        <v>FY2018</v>
      </c>
    </row>
    <row r="22" spans="1:11" x14ac:dyDescent="0.2">
      <c r="A22" s="3"/>
      <c r="B22" s="107" t="str">
        <f>B6</f>
        <v>Air Force</v>
      </c>
      <c r="C22" s="39">
        <f t="shared" ref="C22:H22" si="2">C6+C14</f>
        <v>14</v>
      </c>
      <c r="D22" s="39">
        <f t="shared" si="2"/>
        <v>11.6</v>
      </c>
      <c r="E22" s="39">
        <f t="shared" si="2"/>
        <v>11.399999999999999</v>
      </c>
      <c r="F22" s="39">
        <f t="shared" si="2"/>
        <v>4.3999999999999995</v>
      </c>
      <c r="G22" s="39">
        <f t="shared" si="2"/>
        <v>7.9</v>
      </c>
      <c r="H22" s="39">
        <f t="shared" si="2"/>
        <v>11</v>
      </c>
    </row>
    <row r="23" spans="1:11" x14ac:dyDescent="0.2">
      <c r="A23" s="3"/>
      <c r="B23" s="107" t="str">
        <f>B7</f>
        <v>Army</v>
      </c>
      <c r="C23" s="39">
        <f t="shared" ref="C23:H25" si="3">C7+C15</f>
        <v>16.399999999999999</v>
      </c>
      <c r="D23" s="39">
        <f t="shared" si="3"/>
        <v>12.100000000000001</v>
      </c>
      <c r="E23" s="39">
        <f t="shared" si="3"/>
        <v>13.4</v>
      </c>
      <c r="F23" s="39">
        <f t="shared" si="3"/>
        <v>7.9</v>
      </c>
      <c r="G23" s="39">
        <f t="shared" si="3"/>
        <v>14.299999999999999</v>
      </c>
      <c r="H23" s="39">
        <f t="shared" si="3"/>
        <v>15.4</v>
      </c>
    </row>
    <row r="24" spans="1:11" x14ac:dyDescent="0.2">
      <c r="A24" s="3"/>
      <c r="B24" s="112" t="s">
        <v>3</v>
      </c>
      <c r="C24" s="39">
        <f t="shared" si="3"/>
        <v>6.1999999999999993</v>
      </c>
      <c r="D24" s="39">
        <f t="shared" si="3"/>
        <v>4.2</v>
      </c>
      <c r="E24" s="39">
        <f t="shared" si="3"/>
        <v>6.3999999999999995</v>
      </c>
      <c r="F24" s="39">
        <f t="shared" si="3"/>
        <v>3.3</v>
      </c>
      <c r="G24" s="39">
        <f t="shared" si="3"/>
        <v>5.3</v>
      </c>
      <c r="H24" s="39">
        <f t="shared" si="3"/>
        <v>3.7</v>
      </c>
    </row>
    <row r="25" spans="1:11" x14ac:dyDescent="0.2">
      <c r="B25" s="107" t="str">
        <f>B9</f>
        <v>NCR MD</v>
      </c>
      <c r="C25" s="39">
        <f t="shared" si="3"/>
        <v>4.5</v>
      </c>
      <c r="D25" s="39">
        <f t="shared" si="3"/>
        <v>4.5</v>
      </c>
      <c r="E25" s="39">
        <f t="shared" si="3"/>
        <v>6</v>
      </c>
      <c r="F25" s="39">
        <f t="shared" si="3"/>
        <v>3.5</v>
      </c>
      <c r="G25" s="39">
        <f t="shared" si="3"/>
        <v>7.1999999999999993</v>
      </c>
      <c r="H25" s="39">
        <f t="shared" si="3"/>
        <v>6.1</v>
      </c>
    </row>
    <row r="26" spans="1:11" x14ac:dyDescent="0.2">
      <c r="A26" s="3"/>
      <c r="B26" s="109" t="s">
        <v>5</v>
      </c>
      <c r="C26" s="110">
        <f t="shared" ref="C26:H26" si="4">SUM(C22:C25)</f>
        <v>41.099999999999994</v>
      </c>
      <c r="D26" s="110">
        <f t="shared" si="4"/>
        <v>32.400000000000006</v>
      </c>
      <c r="E26" s="110">
        <f t="shared" si="4"/>
        <v>37.199999999999996</v>
      </c>
      <c r="F26" s="110">
        <f t="shared" si="4"/>
        <v>19.100000000000001</v>
      </c>
      <c r="G26" s="110">
        <f t="shared" si="4"/>
        <v>34.700000000000003</v>
      </c>
      <c r="H26" s="110">
        <f t="shared" si="4"/>
        <v>36.199999999999996</v>
      </c>
    </row>
    <row r="27" spans="1:11" x14ac:dyDescent="0.2">
      <c r="A27" s="3"/>
      <c r="B27" s="3"/>
      <c r="H27" s="3"/>
    </row>
    <row r="28" spans="1:11" x14ac:dyDescent="0.2">
      <c r="I28" s="27"/>
    </row>
  </sheetData>
  <sheetProtection algorithmName="SHA-512" hashValue="cyRYEwxaw8Xn5bRRHAO9zPM/Yp1tgxOyJSus9riJbtVwIikFVrwwT5o+vTbDlpnn2HvCdqNxyYspe1ev9zeSaQ==" saltValue="z4VmDUTXeecAouA8q98uCw==" spinCount="100000" sheet="1" objects="1" scenarios="1"/>
  <customSheetViews>
    <customSheetView guid="{682B1C7E-A6D1-4384-8662-C567FBAFE5BB}">
      <selection activeCell="E40" sqref="E40"/>
      <pageMargins left="0.75" right="0.75" top="1" bottom="1" header="0.5" footer="0.5"/>
      <pageSetup orientation="portrait" r:id="rId1"/>
      <headerFooter alignWithMargins="0">
        <oddFooter>&amp;LAltarum Institute
&amp;F</oddFooter>
      </headerFooter>
    </customSheetView>
    <customSheetView guid="{8E6CF98D-1634-4ED3-81CA-763BCE5C79CD}">
      <selection activeCell="K18" sqref="K18"/>
      <pageMargins left="0.75" right="0.75" top="1" bottom="1" header="0.5" footer="0.5"/>
      <pageSetup orientation="portrait" r:id="rId2"/>
      <headerFooter alignWithMargins="0">
        <oddFooter>&amp;LAltarum Institute
&amp;F</oddFooter>
      </headerFooter>
    </customSheetView>
    <customSheetView guid="{E0D8F7CE-EC41-4756-A129-66C546DEF30F}">
      <selection activeCell="B8" sqref="B8"/>
      <pageMargins left="0.75" right="0.75" top="1" bottom="1" header="0.5" footer="0.5"/>
      <pageSetup orientation="portrait" r:id="rId3"/>
      <headerFooter alignWithMargins="0">
        <oddFooter>&amp;LAltarum Institute
&amp;F</oddFooter>
      </headerFooter>
    </customSheetView>
    <customSheetView guid="{36755EE3-F52E-4D4E-9A42-3A861C777B27}">
      <selection activeCell="E40" sqref="E40"/>
      <pageMargins left="0.75" right="0.75" top="1" bottom="1" header="0.5" footer="0.5"/>
      <pageSetup orientation="portrait" r:id="rId4"/>
      <headerFooter alignWithMargins="0">
        <oddFooter>&amp;LAltarum Institute
&amp;F</oddFooter>
      </headerFooter>
    </customSheetView>
  </customSheetViews>
  <phoneticPr fontId="0" type="noConversion"/>
  <conditionalFormatting sqref="H27">
    <cfRule type="cellIs" dxfId="3" priority="1" stopIfTrue="1" operator="equal">
      <formula>"no"</formula>
    </cfRule>
  </conditionalFormatting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autoPageBreaks="0"/>
  </sheetPr>
  <dimension ref="A1:L30"/>
  <sheetViews>
    <sheetView workbookViewId="0"/>
  </sheetViews>
  <sheetFormatPr defaultRowHeight="12.75" x14ac:dyDescent="0.2"/>
  <cols>
    <col min="3" max="4" width="8.5703125" customWidth="1"/>
    <col min="5" max="5" width="8" customWidth="1"/>
    <col min="6" max="6" width="8.140625" customWidth="1"/>
    <col min="7" max="7" width="7.42578125" customWidth="1"/>
    <col min="8" max="8" width="7.5703125" customWidth="1"/>
    <col min="11" max="11" width="8.140625" customWidth="1"/>
    <col min="12" max="12" width="9.7109375" customWidth="1"/>
  </cols>
  <sheetData>
    <row r="1" spans="1:12" x14ac:dyDescent="0.2">
      <c r="A1" t="s">
        <v>333</v>
      </c>
    </row>
    <row r="2" spans="1:12" x14ac:dyDescent="0.2">
      <c r="A2" t="str">
        <f>Summary!A2</f>
        <v xml:space="preserve">1st Quarter </v>
      </c>
    </row>
    <row r="4" spans="1:12" ht="13.5" thickBot="1" x14ac:dyDescent="0.25">
      <c r="B4" s="7" t="s">
        <v>329</v>
      </c>
    </row>
    <row r="5" spans="1:12" x14ac:dyDescent="0.2">
      <c r="B5" s="16" t="s">
        <v>4</v>
      </c>
      <c r="C5" s="72" t="str">
        <f>'Total Billings'!C5</f>
        <v>FY2013</v>
      </c>
      <c r="D5" s="72" t="str">
        <f>'Total Billings'!D5</f>
        <v>FY2014</v>
      </c>
      <c r="E5" s="72" t="str">
        <f>'Total Billings'!E5</f>
        <v>FY2015</v>
      </c>
      <c r="F5" s="72" t="str">
        <f>'Total Billings'!F5</f>
        <v>FY2016</v>
      </c>
      <c r="G5" s="72" t="str">
        <f>'Total Billings'!G5</f>
        <v>FY2017</v>
      </c>
      <c r="H5" s="91" t="str">
        <f>'Total Collections'!H5</f>
        <v>FY2018</v>
      </c>
    </row>
    <row r="6" spans="1:12" x14ac:dyDescent="0.2">
      <c r="B6" s="92" t="str">
        <f>'Total Collections'!B6</f>
        <v>Air Force</v>
      </c>
      <c r="C6" s="39">
        <f>ROUND('Total Billings'!C6/1000000,1)</f>
        <v>2.7</v>
      </c>
      <c r="D6" s="39">
        <f>ROUND('Total Billings'!D6/1000000,1)</f>
        <v>3</v>
      </c>
      <c r="E6" s="39">
        <f>ROUND('Total Billings'!E6/1000000,1)</f>
        <v>2.5</v>
      </c>
      <c r="F6" s="39">
        <f>ROUND('Total Billings'!F6/1000000,1)</f>
        <v>2.2999999999999998</v>
      </c>
      <c r="G6" s="39">
        <f>ROUND('Total Billings'!G6/1000000,1)</f>
        <v>0</v>
      </c>
      <c r="H6" s="95">
        <f>ROUND('Total Billings'!H6/1000000,1)</f>
        <v>0</v>
      </c>
      <c r="J6" s="12"/>
      <c r="K6" s="13"/>
      <c r="L6" s="7"/>
    </row>
    <row r="7" spans="1:12" x14ac:dyDescent="0.2">
      <c r="B7" s="92" t="str">
        <f>'Total Collections'!B7</f>
        <v>Army</v>
      </c>
      <c r="C7" s="39">
        <f>ROUND('Total Billings'!C7/1000000,1)</f>
        <v>7.3</v>
      </c>
      <c r="D7" s="39">
        <f>ROUND('Total Billings'!D7/1000000,1)</f>
        <v>7.2</v>
      </c>
      <c r="E7" s="39">
        <f>ROUND('Total Billings'!E7/1000000,1)</f>
        <v>6.4</v>
      </c>
      <c r="F7" s="39">
        <f>ROUND('Total Billings'!F7/1000000,1)</f>
        <v>5.9</v>
      </c>
      <c r="G7" s="39">
        <f>ROUND('Total Billings'!G7/1000000,1)</f>
        <v>0</v>
      </c>
      <c r="H7" s="95">
        <f>ROUND('Total Billings'!H7/1000000,1)</f>
        <v>0</v>
      </c>
      <c r="K7" s="1"/>
      <c r="L7" s="22"/>
    </row>
    <row r="8" spans="1:12" x14ac:dyDescent="0.2">
      <c r="B8" s="90" t="s">
        <v>3</v>
      </c>
      <c r="C8" s="39">
        <f>ROUND('Total Billings'!C8/1000000,1)</f>
        <v>1.9</v>
      </c>
      <c r="D8" s="39">
        <f>ROUND('Total Billings'!D8/1000000,1)</f>
        <v>2.5</v>
      </c>
      <c r="E8" s="39">
        <f>ROUND('Total Billings'!E8/1000000,1)</f>
        <v>1.4</v>
      </c>
      <c r="F8" s="39">
        <f>ROUND('Total Billings'!F8/1000000,1)</f>
        <v>1.2</v>
      </c>
      <c r="G8" s="39">
        <f>ROUND('Total Billings'!G8/1000000,1)</f>
        <v>0</v>
      </c>
      <c r="H8" s="95">
        <f>ROUND('Total Billings'!H8/1000000,1)</f>
        <v>0</v>
      </c>
      <c r="J8" s="12"/>
      <c r="K8" s="13"/>
      <c r="L8" s="7"/>
    </row>
    <row r="9" spans="1:12" x14ac:dyDescent="0.2">
      <c r="B9" s="92" t="str">
        <f>'Total Collections'!B9</f>
        <v>NCR MD</v>
      </c>
      <c r="C9" s="39">
        <f>ROUND('Total Billings'!C9/1000000,1)</f>
        <v>0.4</v>
      </c>
      <c r="D9" s="39">
        <f>ROUND('Total Billings'!D9/1000000,1)</f>
        <v>0.9</v>
      </c>
      <c r="E9" s="39">
        <f>ROUND('Total Billings'!E9/1000000,1)</f>
        <v>2</v>
      </c>
      <c r="F9" s="39">
        <f>ROUND('Total Billings'!F9/1000000,1)</f>
        <v>0.6</v>
      </c>
      <c r="G9" s="39">
        <f>ROUND('Total Billings'!G9/1000000,1)</f>
        <v>0</v>
      </c>
      <c r="H9" s="95">
        <f>ROUND('Total Billings'!H9/1000000,1)</f>
        <v>0</v>
      </c>
      <c r="J9" s="12"/>
      <c r="K9" s="13"/>
      <c r="L9" s="7"/>
    </row>
    <row r="10" spans="1:12" ht="13.5" thickBot="1" x14ac:dyDescent="0.25">
      <c r="B10" s="69" t="s">
        <v>5</v>
      </c>
      <c r="C10" s="96">
        <f t="shared" ref="C10:H10" si="0">SUM(C6:C9)</f>
        <v>12.3</v>
      </c>
      <c r="D10" s="96">
        <f t="shared" si="0"/>
        <v>13.6</v>
      </c>
      <c r="E10" s="96">
        <f t="shared" si="0"/>
        <v>12.3</v>
      </c>
      <c r="F10" s="96">
        <f t="shared" si="0"/>
        <v>9.9999999999999982</v>
      </c>
      <c r="G10" s="96">
        <f t="shared" si="0"/>
        <v>0</v>
      </c>
      <c r="H10" s="97">
        <f t="shared" si="0"/>
        <v>0</v>
      </c>
      <c r="J10" s="12"/>
      <c r="L10" s="7"/>
    </row>
    <row r="11" spans="1:12" x14ac:dyDescent="0.2">
      <c r="J11" s="12"/>
    </row>
    <row r="12" spans="1:12" x14ac:dyDescent="0.2">
      <c r="J12" s="12"/>
    </row>
    <row r="13" spans="1:12" ht="13.5" thickBot="1" x14ac:dyDescent="0.25">
      <c r="B13" s="7" t="s">
        <v>330</v>
      </c>
      <c r="J13" s="12"/>
    </row>
    <row r="14" spans="1:12" x14ac:dyDescent="0.2">
      <c r="B14" s="16" t="s">
        <v>4</v>
      </c>
      <c r="C14" s="72" t="str">
        <f>'Total Billings'!C14</f>
        <v>FY2013</v>
      </c>
      <c r="D14" s="72" t="str">
        <f>'Total Billings'!D14</f>
        <v>FY2014</v>
      </c>
      <c r="E14" s="72" t="str">
        <f>'Total Billings'!E14</f>
        <v>FY2015</v>
      </c>
      <c r="F14" s="72" t="str">
        <f>'Total Billings'!F14</f>
        <v>FY2016</v>
      </c>
      <c r="G14" s="72" t="str">
        <f>'Total Billings'!G14</f>
        <v>FY2017</v>
      </c>
      <c r="H14" s="91" t="str">
        <f>'Total Collections'!H5</f>
        <v>FY2018</v>
      </c>
      <c r="I14" s="12"/>
    </row>
    <row r="15" spans="1:12" x14ac:dyDescent="0.2">
      <c r="B15" s="92" t="str">
        <f>'Total Collections'!B15</f>
        <v>Air Force</v>
      </c>
      <c r="C15" s="39">
        <f>ROUND('Total Billings'!C15/1000000,1)</f>
        <v>22.6</v>
      </c>
      <c r="D15" s="39">
        <f>ROUND('Total Billings'!D15/1000000,1)</f>
        <v>20.7</v>
      </c>
      <c r="E15" s="39">
        <f>ROUND('Total Billings'!E15/1000000,1)</f>
        <v>20.100000000000001</v>
      </c>
      <c r="F15" s="39">
        <f>ROUND('Total Billings'!F15/1000000,1)</f>
        <v>6.2</v>
      </c>
      <c r="G15" s="39">
        <f>ROUND('Total Billings'!G15/1000000,1)</f>
        <v>16.2</v>
      </c>
      <c r="H15" s="95">
        <f>ROUND('Total Billings'!H15/1000000,1)</f>
        <v>16.8</v>
      </c>
      <c r="J15" s="12"/>
      <c r="K15" s="13"/>
    </row>
    <row r="16" spans="1:12" x14ac:dyDescent="0.2">
      <c r="B16" s="92" t="str">
        <f>'Total Collections'!B16</f>
        <v>Army</v>
      </c>
      <c r="C16" s="39">
        <f>ROUND('Total Billings'!C16/1000000,1)</f>
        <v>11.5</v>
      </c>
      <c r="D16" s="39">
        <f>ROUND('Total Billings'!D16/1000000,1)</f>
        <v>9.1</v>
      </c>
      <c r="E16" s="39">
        <f>ROUND('Total Billings'!E16/1000000,1)</f>
        <v>8.6</v>
      </c>
      <c r="F16" s="39">
        <f>ROUND('Total Billings'!F16/1000000,1)</f>
        <v>4.0999999999999996</v>
      </c>
      <c r="G16" s="39">
        <f>ROUND('Total Billings'!G16/1000000,1)</f>
        <v>14</v>
      </c>
      <c r="H16" s="95">
        <f>ROUND('Total Billings'!H16/1000000,1)</f>
        <v>14.2</v>
      </c>
      <c r="J16" s="12"/>
      <c r="K16" s="13"/>
    </row>
    <row r="17" spans="1:11" x14ac:dyDescent="0.2">
      <c r="B17" s="90" t="s">
        <v>3</v>
      </c>
      <c r="C17" s="39">
        <f>ROUND('Total Billings'!C17/1000000,1)</f>
        <v>5.7</v>
      </c>
      <c r="D17" s="39">
        <f>ROUND('Total Billings'!D17/1000000,1)</f>
        <v>5.9</v>
      </c>
      <c r="E17" s="39">
        <f>ROUND('Total Billings'!E17/1000000,1)</f>
        <v>8.1</v>
      </c>
      <c r="F17" s="39">
        <f>ROUND('Total Billings'!F17/1000000,1)</f>
        <v>4.4000000000000004</v>
      </c>
      <c r="G17" s="39">
        <f>ROUND('Total Billings'!G17/1000000,1)</f>
        <v>6.2</v>
      </c>
      <c r="H17" s="95">
        <f>ROUND('Total Billings'!H17/1000000,1)</f>
        <v>5.7</v>
      </c>
      <c r="J17" s="12"/>
      <c r="K17" s="13"/>
    </row>
    <row r="18" spans="1:11" x14ac:dyDescent="0.2">
      <c r="B18" s="92" t="str">
        <f>'Total Collections'!B18</f>
        <v>NCR MD</v>
      </c>
      <c r="C18" s="39">
        <f>ROUND('Total Billings'!C18/1000000,1)</f>
        <v>4.5999999999999996</v>
      </c>
      <c r="D18" s="39">
        <f>ROUND('Total Billings'!D18/1000000,1)</f>
        <v>4.7</v>
      </c>
      <c r="E18" s="39">
        <f>ROUND('Total Billings'!E18/1000000,1)</f>
        <v>5.2</v>
      </c>
      <c r="F18" s="39">
        <f>ROUND('Total Billings'!F18/1000000,1)</f>
        <v>2</v>
      </c>
      <c r="G18" s="39">
        <f>ROUND('Total Billings'!G18/1000000,1)</f>
        <v>3.8</v>
      </c>
      <c r="H18" s="95">
        <f>ROUND('Total Billings'!H18/1000000,1)</f>
        <v>5.0999999999999996</v>
      </c>
      <c r="J18" s="12"/>
      <c r="K18" s="13"/>
    </row>
    <row r="19" spans="1:11" ht="13.5" thickBot="1" x14ac:dyDescent="0.25">
      <c r="B19" s="69" t="s">
        <v>5</v>
      </c>
      <c r="C19" s="96">
        <f t="shared" ref="C19:H19" si="1">SUM(C15:C18)</f>
        <v>44.400000000000006</v>
      </c>
      <c r="D19" s="96">
        <f t="shared" si="1"/>
        <v>40.4</v>
      </c>
      <c r="E19" s="96">
        <f t="shared" si="1"/>
        <v>42.000000000000007</v>
      </c>
      <c r="F19" s="96">
        <f t="shared" si="1"/>
        <v>16.700000000000003</v>
      </c>
      <c r="G19" s="96">
        <f t="shared" si="1"/>
        <v>40.199999999999996</v>
      </c>
      <c r="H19" s="97">
        <f t="shared" si="1"/>
        <v>41.800000000000004</v>
      </c>
      <c r="J19" s="12"/>
    </row>
    <row r="20" spans="1:11" x14ac:dyDescent="0.2">
      <c r="J20" s="12"/>
    </row>
    <row r="21" spans="1:11" x14ac:dyDescent="0.2">
      <c r="J21" s="12"/>
    </row>
    <row r="22" spans="1:11" ht="17.25" customHeight="1" thickBot="1" x14ac:dyDescent="0.25">
      <c r="A22" s="3"/>
      <c r="B22" s="157" t="s">
        <v>331</v>
      </c>
      <c r="C22" s="149"/>
      <c r="D22" s="149"/>
      <c r="E22" s="149"/>
      <c r="F22" s="149"/>
      <c r="G22" s="149"/>
      <c r="H22" s="149"/>
    </row>
    <row r="23" spans="1:11" x14ac:dyDescent="0.2">
      <c r="A23" s="3"/>
      <c r="B23" s="16" t="s">
        <v>4</v>
      </c>
      <c r="C23" s="72" t="str">
        <f>C14</f>
        <v>FY2013</v>
      </c>
      <c r="D23" s="72" t="str">
        <f>D14</f>
        <v>FY2014</v>
      </c>
      <c r="E23" s="72" t="str">
        <f>E14</f>
        <v>FY2015</v>
      </c>
      <c r="F23" s="72" t="str">
        <f>F14</f>
        <v>FY2016</v>
      </c>
      <c r="G23" s="72" t="str">
        <f>G14</f>
        <v>FY2017</v>
      </c>
      <c r="H23" s="91" t="str">
        <f>'Total Collections'!H5</f>
        <v>FY2018</v>
      </c>
    </row>
    <row r="24" spans="1:11" x14ac:dyDescent="0.2">
      <c r="A24" s="3"/>
      <c r="B24" s="92" t="str">
        <f>B6</f>
        <v>Air Force</v>
      </c>
      <c r="C24" s="66">
        <f t="shared" ref="C24:H24" si="2">C6+C15</f>
        <v>25.3</v>
      </c>
      <c r="D24" s="39">
        <f t="shared" si="2"/>
        <v>23.7</v>
      </c>
      <c r="E24" s="39">
        <f t="shared" si="2"/>
        <v>22.6</v>
      </c>
      <c r="F24" s="39">
        <f t="shared" si="2"/>
        <v>8.5</v>
      </c>
      <c r="G24" s="39">
        <f t="shared" si="2"/>
        <v>16.2</v>
      </c>
      <c r="H24" s="95">
        <f t="shared" si="2"/>
        <v>16.8</v>
      </c>
    </row>
    <row r="25" spans="1:11" x14ac:dyDescent="0.2">
      <c r="A25" s="3"/>
      <c r="B25" s="92" t="str">
        <f>B7</f>
        <v>Army</v>
      </c>
      <c r="C25" s="66">
        <f t="shared" ref="C25:H27" si="3">C7+C16</f>
        <v>18.8</v>
      </c>
      <c r="D25" s="39">
        <f t="shared" si="3"/>
        <v>16.3</v>
      </c>
      <c r="E25" s="39">
        <f t="shared" si="3"/>
        <v>15</v>
      </c>
      <c r="F25" s="39">
        <f t="shared" si="3"/>
        <v>10</v>
      </c>
      <c r="G25" s="39">
        <f t="shared" si="3"/>
        <v>14</v>
      </c>
      <c r="H25" s="95">
        <f t="shared" si="3"/>
        <v>14.2</v>
      </c>
    </row>
    <row r="26" spans="1:11" x14ac:dyDescent="0.2">
      <c r="A26" s="3"/>
      <c r="B26" s="90" t="s">
        <v>3</v>
      </c>
      <c r="C26" s="66">
        <f t="shared" si="3"/>
        <v>7.6</v>
      </c>
      <c r="D26" s="39">
        <f t="shared" si="3"/>
        <v>8.4</v>
      </c>
      <c r="E26" s="39">
        <f t="shared" si="3"/>
        <v>9.5</v>
      </c>
      <c r="F26" s="39">
        <f t="shared" si="3"/>
        <v>5.6000000000000005</v>
      </c>
      <c r="G26" s="39">
        <f t="shared" si="3"/>
        <v>6.2</v>
      </c>
      <c r="H26" s="95">
        <f t="shared" si="3"/>
        <v>5.7</v>
      </c>
      <c r="K26" s="32">
        <f>(H28-G28)/G28</f>
        <v>3.9800995024875836E-2</v>
      </c>
    </row>
    <row r="27" spans="1:11" x14ac:dyDescent="0.2">
      <c r="B27" s="92" t="str">
        <f>B9</f>
        <v>NCR MD</v>
      </c>
      <c r="C27" s="66">
        <f t="shared" si="3"/>
        <v>5</v>
      </c>
      <c r="D27" s="39">
        <f t="shared" si="3"/>
        <v>5.6000000000000005</v>
      </c>
      <c r="E27" s="39">
        <f t="shared" si="3"/>
        <v>7.2</v>
      </c>
      <c r="F27" s="39">
        <f t="shared" si="3"/>
        <v>2.6</v>
      </c>
      <c r="G27" s="39">
        <f t="shared" si="3"/>
        <v>3.8</v>
      </c>
      <c r="H27" s="95">
        <f t="shared" si="3"/>
        <v>5.0999999999999996</v>
      </c>
    </row>
    <row r="28" spans="1:11" ht="13.5" thickBot="1" x14ac:dyDescent="0.25">
      <c r="A28" s="3"/>
      <c r="B28" s="69" t="s">
        <v>5</v>
      </c>
      <c r="C28" s="86">
        <f t="shared" ref="C28:H28" si="4">SUM(C24:C27)</f>
        <v>56.7</v>
      </c>
      <c r="D28" s="96">
        <f t="shared" si="4"/>
        <v>54</v>
      </c>
      <c r="E28" s="96">
        <f t="shared" si="4"/>
        <v>54.300000000000004</v>
      </c>
      <c r="F28" s="96">
        <f t="shared" si="4"/>
        <v>26.700000000000003</v>
      </c>
      <c r="G28" s="96">
        <f t="shared" si="4"/>
        <v>40.199999999999996</v>
      </c>
      <c r="H28" s="97">
        <f t="shared" si="4"/>
        <v>41.800000000000004</v>
      </c>
    </row>
    <row r="29" spans="1:11" x14ac:dyDescent="0.2">
      <c r="A29" s="3"/>
      <c r="B29" s="3"/>
      <c r="H29" s="3"/>
    </row>
    <row r="30" spans="1:11" x14ac:dyDescent="0.2">
      <c r="I30" s="27"/>
    </row>
  </sheetData>
  <sheetProtection algorithmName="SHA-512" hashValue="hSv92R3P2K/tvA08ZJMYCPK2tQ7Qn0WGrzRFWM51RmzG2SbcM5ELZ6Y4mbyZfkI1wyBUcuztg+X2puDzcLgWbA==" saltValue="IlngRyoqy/tG8PRrC+Vw8Q==" spinCount="100000" sheet="1" objects="1" scenarios="1"/>
  <customSheetViews>
    <customSheetView guid="{682B1C7E-A6D1-4384-8662-C567FBAFE5BB}">
      <selection activeCell="B8" sqref="B8"/>
      <pageMargins left="0.75" right="0.75" top="1" bottom="1" header="0.5" footer="0.5"/>
      <pageSetup orientation="portrait" r:id="rId1"/>
      <headerFooter alignWithMargins="0">
        <oddFooter>&amp;LAltarum Institute
&amp;F</oddFooter>
      </headerFooter>
    </customSheetView>
    <customSheetView guid="{8E6CF98D-1634-4ED3-81CA-763BCE5C79CD}" topLeftCell="A10">
      <selection activeCell="A6" sqref="A6"/>
      <pageMargins left="0.75" right="0.75" top="1" bottom="1" header="0.5" footer="0.5"/>
      <pageSetup orientation="portrait" r:id="rId2"/>
      <headerFooter alignWithMargins="0">
        <oddFooter>&amp;LAltarum Institute
&amp;F</oddFooter>
      </headerFooter>
    </customSheetView>
    <customSheetView guid="{E0D8F7CE-EC41-4756-A129-66C546DEF30F}">
      <selection activeCell="D5" sqref="D5"/>
      <pageMargins left="0.75" right="0.75" top="1" bottom="1" header="0.5" footer="0.5"/>
      <pageSetup orientation="portrait" r:id="rId3"/>
      <headerFooter alignWithMargins="0">
        <oddFooter>&amp;LAltarum Institute
&amp;F</oddFooter>
      </headerFooter>
    </customSheetView>
    <customSheetView guid="{36755EE3-F52E-4D4E-9A42-3A861C777B27}">
      <selection activeCell="B8" sqref="B8"/>
      <pageMargins left="0.75" right="0.75" top="1" bottom="1" header="0.5" footer="0.5"/>
      <pageSetup orientation="portrait" r:id="rId4"/>
      <headerFooter alignWithMargins="0">
        <oddFooter>&amp;LAltarum Institute
&amp;F</oddFooter>
      </headerFooter>
    </customSheetView>
  </customSheetViews>
  <phoneticPr fontId="0" type="noConversion"/>
  <conditionalFormatting sqref="H29">
    <cfRule type="cellIs" dxfId="2" priority="1" stopIfTrue="1" operator="equal">
      <formula>"no"</formula>
    </cfRule>
  </conditionalFormatting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/>
  </sheetPr>
  <dimension ref="A1:U33"/>
  <sheetViews>
    <sheetView workbookViewId="0"/>
  </sheetViews>
  <sheetFormatPr defaultRowHeight="12.75" x14ac:dyDescent="0.2"/>
  <cols>
    <col min="8" max="8" width="9.7109375" customWidth="1"/>
    <col min="9" max="9" width="8.140625" customWidth="1"/>
    <col min="11" max="11" width="3" customWidth="1"/>
    <col min="12" max="12" width="2.85546875" customWidth="1"/>
    <col min="14" max="16" width="10.140625" bestFit="1" customWidth="1"/>
    <col min="17" max="17" width="10" customWidth="1"/>
    <col min="18" max="18" width="10.140625" bestFit="1" customWidth="1"/>
    <col min="19" max="19" width="10.140625" customWidth="1"/>
    <col min="20" max="20" width="1.85546875" customWidth="1"/>
  </cols>
  <sheetData>
    <row r="1" spans="1:21" x14ac:dyDescent="0.2">
      <c r="A1" t="s">
        <v>366</v>
      </c>
    </row>
    <row r="2" spans="1:21" x14ac:dyDescent="0.2">
      <c r="A2" t="str">
        <f>Summary!A2</f>
        <v xml:space="preserve">1st Quarter </v>
      </c>
    </row>
    <row r="3" spans="1:21" ht="24.75" customHeight="1" thickBot="1" x14ac:dyDescent="0.25">
      <c r="B3" s="158" t="s">
        <v>367</v>
      </c>
      <c r="C3" s="158"/>
      <c r="D3" s="158"/>
      <c r="E3" s="158"/>
      <c r="F3" s="158"/>
      <c r="G3" s="158"/>
      <c r="H3" s="150"/>
      <c r="I3" s="150"/>
      <c r="M3" s="158" t="s">
        <v>368</v>
      </c>
      <c r="N3" s="158"/>
      <c r="O3" s="158"/>
      <c r="P3" s="158"/>
      <c r="Q3" s="158"/>
      <c r="R3" s="158"/>
      <c r="S3" s="150"/>
      <c r="T3" s="150"/>
    </row>
    <row r="4" spans="1:21" x14ac:dyDescent="0.2">
      <c r="B4" s="16" t="str">
        <f>'Total Collections Rpt'!B5</f>
        <v>Service</v>
      </c>
      <c r="C4" s="64" t="str">
        <f>'Total Collections Rpt'!C5</f>
        <v>FY2013</v>
      </c>
      <c r="D4" s="64" t="str">
        <f>'Total Collections Rpt'!D5</f>
        <v>FY2014</v>
      </c>
      <c r="E4" s="64" t="str">
        <f>'Total Collections Rpt'!E5</f>
        <v>FY2015</v>
      </c>
      <c r="F4" s="64" t="str">
        <f>'Total Collections Rpt'!F5</f>
        <v>FY2016</v>
      </c>
      <c r="G4" s="64" t="str">
        <f>'Total Collections Rpt'!G5</f>
        <v>FY2017</v>
      </c>
      <c r="H4" s="91" t="str">
        <f>'Total Collections'!H5</f>
        <v>FY2018</v>
      </c>
      <c r="M4" s="16" t="str">
        <f>'Total Collections Rpt'!B13</f>
        <v>Service</v>
      </c>
      <c r="N4" s="64" t="str">
        <f>'Total Collections Rpt'!C13</f>
        <v>FY2013</v>
      </c>
      <c r="O4" s="64" t="str">
        <f>'Total Collections Rpt'!D13</f>
        <v>FY2014</v>
      </c>
      <c r="P4" s="64" t="str">
        <f>'Total Collections Rpt'!E13</f>
        <v>FY2015</v>
      </c>
      <c r="Q4" s="64" t="str">
        <f>'Total Collections Rpt'!F13</f>
        <v>FY2016</v>
      </c>
      <c r="R4" s="64" t="str">
        <f>'Total Collections Rpt'!G13</f>
        <v>FY2017</v>
      </c>
      <c r="S4" s="91" t="str">
        <f>'Total Collections'!H5</f>
        <v>FY2018</v>
      </c>
    </row>
    <row r="5" spans="1:21" x14ac:dyDescent="0.2">
      <c r="B5" s="92" t="str">
        <f>'Total Collections Rpt'!B6</f>
        <v>Air Force</v>
      </c>
      <c r="C5" s="66">
        <f>'Total Collections Rpt'!C6</f>
        <v>0.8</v>
      </c>
      <c r="D5" s="66">
        <f>'Total Collections Rpt'!D6</f>
        <v>0.9</v>
      </c>
      <c r="E5" s="66">
        <f>'Total Collections Rpt'!E6</f>
        <v>1.2</v>
      </c>
      <c r="F5" s="66">
        <f>'Total Collections Rpt'!F6</f>
        <v>0.3</v>
      </c>
      <c r="G5" s="66">
        <f>'Total Collections Rpt'!G6</f>
        <v>0.4</v>
      </c>
      <c r="H5" s="76">
        <f>'Total Collections Rpt'!H6</f>
        <v>1.2</v>
      </c>
      <c r="M5" s="92" t="str">
        <f>'Total Collections Rpt'!B14</f>
        <v>Air Force</v>
      </c>
      <c r="N5" s="66">
        <f>'Total Collections Rpt'!C14</f>
        <v>13.2</v>
      </c>
      <c r="O5" s="66">
        <f>'Total Collections Rpt'!D14</f>
        <v>10.7</v>
      </c>
      <c r="P5" s="66">
        <f>'Total Collections Rpt'!E14</f>
        <v>10.199999999999999</v>
      </c>
      <c r="Q5" s="66">
        <f>'Total Collections Rpt'!F14</f>
        <v>4.0999999999999996</v>
      </c>
      <c r="R5" s="66">
        <f>'Total Collections Rpt'!G14</f>
        <v>7.5</v>
      </c>
      <c r="S5" s="76">
        <f>'Total Collections Rpt'!H14</f>
        <v>9.8000000000000007</v>
      </c>
    </row>
    <row r="6" spans="1:21" x14ac:dyDescent="0.2">
      <c r="B6" s="92" t="str">
        <f>'Total Collections Rpt'!B7</f>
        <v>Army</v>
      </c>
      <c r="C6" s="66">
        <f>'Total Collections Rpt'!C7</f>
        <v>5.0999999999999996</v>
      </c>
      <c r="D6" s="66">
        <f>'Total Collections Rpt'!D7</f>
        <v>3.7</v>
      </c>
      <c r="E6" s="66">
        <f>'Total Collections Rpt'!E7</f>
        <v>3.6</v>
      </c>
      <c r="F6" s="66">
        <f>'Total Collections Rpt'!F7</f>
        <v>2.7</v>
      </c>
      <c r="G6" s="66">
        <f>'Total Collections Rpt'!G7</f>
        <v>3.1</v>
      </c>
      <c r="H6" s="76">
        <f>'Total Collections Rpt'!H7</f>
        <v>4.4000000000000004</v>
      </c>
      <c r="I6" s="6"/>
      <c r="J6" s="6"/>
      <c r="M6" s="92" t="str">
        <f>'Total Collections Rpt'!B15</f>
        <v>Army</v>
      </c>
      <c r="N6" s="66">
        <f>'Total Collections Rpt'!C15</f>
        <v>11.3</v>
      </c>
      <c r="O6" s="66">
        <f>'Total Collections Rpt'!D15</f>
        <v>8.4</v>
      </c>
      <c r="P6" s="66">
        <f>'Total Collections Rpt'!E15</f>
        <v>9.8000000000000007</v>
      </c>
      <c r="Q6" s="66">
        <f>'Total Collections Rpt'!F15</f>
        <v>5.2</v>
      </c>
      <c r="R6" s="66">
        <f>'Total Collections Rpt'!G15</f>
        <v>11.2</v>
      </c>
      <c r="S6" s="76">
        <f>'Total Collections Rpt'!H15</f>
        <v>11</v>
      </c>
    </row>
    <row r="7" spans="1:21" x14ac:dyDescent="0.2">
      <c r="B7" s="90" t="s">
        <v>3</v>
      </c>
      <c r="C7" s="66">
        <f>'Total Collections Rpt'!C8</f>
        <v>1.1000000000000001</v>
      </c>
      <c r="D7" s="66">
        <f>'Total Collections Rpt'!D8</f>
        <v>0.9</v>
      </c>
      <c r="E7" s="66">
        <f>'Total Collections Rpt'!E8</f>
        <v>1.8</v>
      </c>
      <c r="F7" s="66">
        <f>'Total Collections Rpt'!F8</f>
        <v>1.3</v>
      </c>
      <c r="G7" s="66">
        <f>'Total Collections Rpt'!G8</f>
        <v>1.3</v>
      </c>
      <c r="H7" s="76">
        <f>'Total Collections Rpt'!H8</f>
        <v>0.8</v>
      </c>
      <c r="M7" s="90" t="s">
        <v>3</v>
      </c>
      <c r="N7" s="66">
        <f>'Total Collections Rpt'!C16</f>
        <v>5.0999999999999996</v>
      </c>
      <c r="O7" s="66">
        <f>'Total Collections Rpt'!D16</f>
        <v>3.3</v>
      </c>
      <c r="P7" s="66">
        <f>'Total Collections Rpt'!E16</f>
        <v>4.5999999999999996</v>
      </c>
      <c r="Q7" s="66">
        <f>'Total Collections Rpt'!F16</f>
        <v>2</v>
      </c>
      <c r="R7" s="66">
        <f>'Total Collections Rpt'!G16</f>
        <v>4</v>
      </c>
      <c r="S7" s="76">
        <f>'Total Collections Rpt'!H16</f>
        <v>2.9</v>
      </c>
    </row>
    <row r="8" spans="1:21" x14ac:dyDescent="0.2">
      <c r="B8" s="92" t="str">
        <f>'Total Collections Rpt'!B9</f>
        <v>NCR MD</v>
      </c>
      <c r="C8" s="66">
        <f>'Total Collections Rpt'!C9</f>
        <v>1.9</v>
      </c>
      <c r="D8" s="66">
        <f>'Total Collections Rpt'!D9</f>
        <v>1.7</v>
      </c>
      <c r="E8" s="66">
        <f>'Total Collections Rpt'!E9</f>
        <v>3</v>
      </c>
      <c r="F8" s="66">
        <f>'Total Collections Rpt'!F9</f>
        <v>2</v>
      </c>
      <c r="G8" s="66">
        <f>'Total Collections Rpt'!G9</f>
        <v>2.6</v>
      </c>
      <c r="H8" s="76">
        <f>'Total Collections Rpt'!H9</f>
        <v>2.2999999999999998</v>
      </c>
      <c r="M8" s="92" t="str">
        <f>'Total Collections Rpt'!B17</f>
        <v>NCR MD</v>
      </c>
      <c r="N8" s="66">
        <f>'Total Collections Rpt'!C17</f>
        <v>2.6</v>
      </c>
      <c r="O8" s="66">
        <f>'Total Collections Rpt'!D17</f>
        <v>2.8</v>
      </c>
      <c r="P8" s="66">
        <f>'Total Collections Rpt'!E17</f>
        <v>3</v>
      </c>
      <c r="Q8" s="66">
        <f>'Total Collections Rpt'!F17</f>
        <v>1.5</v>
      </c>
      <c r="R8" s="66">
        <f>'Total Collections Rpt'!G17</f>
        <v>4.5999999999999996</v>
      </c>
      <c r="S8" s="76">
        <f>'Total Collections Rpt'!H17</f>
        <v>3.8</v>
      </c>
    </row>
    <row r="9" spans="1:21" ht="13.5" thickBot="1" x14ac:dyDescent="0.25">
      <c r="B9" s="98" t="str">
        <f>'Total Collections Rpt'!B10</f>
        <v>Total</v>
      </c>
      <c r="C9" s="99">
        <f t="shared" ref="C9:H9" si="0">SUM(C5:C8)</f>
        <v>8.9</v>
      </c>
      <c r="D9" s="99">
        <f t="shared" si="0"/>
        <v>7.2000000000000011</v>
      </c>
      <c r="E9" s="99">
        <f t="shared" si="0"/>
        <v>9.6</v>
      </c>
      <c r="F9" s="99">
        <f t="shared" si="0"/>
        <v>6.3</v>
      </c>
      <c r="G9" s="99">
        <f t="shared" si="0"/>
        <v>7.4</v>
      </c>
      <c r="H9" s="100">
        <f t="shared" si="0"/>
        <v>8.6999999999999993</v>
      </c>
      <c r="I9" s="9"/>
      <c r="J9" s="9"/>
      <c r="K9" s="9"/>
      <c r="L9" s="9"/>
      <c r="M9" s="98" t="str">
        <f>'Total Collections Rpt'!B18</f>
        <v>Total</v>
      </c>
      <c r="N9" s="99">
        <f t="shared" ref="N9:S9" si="1">SUM(N5:N8)</f>
        <v>32.200000000000003</v>
      </c>
      <c r="O9" s="99">
        <f t="shared" si="1"/>
        <v>25.200000000000003</v>
      </c>
      <c r="P9" s="99">
        <f t="shared" si="1"/>
        <v>27.6</v>
      </c>
      <c r="Q9" s="99">
        <f t="shared" si="1"/>
        <v>12.8</v>
      </c>
      <c r="R9" s="99">
        <f t="shared" si="1"/>
        <v>27.299999999999997</v>
      </c>
      <c r="S9" s="100">
        <f t="shared" si="1"/>
        <v>27.5</v>
      </c>
      <c r="T9" s="9"/>
      <c r="U9" s="9"/>
    </row>
    <row r="11" spans="1:21" ht="22.5" customHeight="1" thickBot="1" x14ac:dyDescent="0.25">
      <c r="B11" s="158" t="s">
        <v>303</v>
      </c>
      <c r="C11" s="158"/>
      <c r="D11" s="158"/>
      <c r="E11" s="158"/>
      <c r="F11" s="158"/>
      <c r="G11" s="158"/>
      <c r="H11" s="150"/>
      <c r="I11" s="150"/>
      <c r="M11" s="158" t="s">
        <v>304</v>
      </c>
      <c r="N11" s="158"/>
      <c r="O11" s="158"/>
      <c r="P11" s="158"/>
      <c r="Q11" s="158"/>
      <c r="R11" s="158"/>
      <c r="S11" s="150"/>
      <c r="T11" s="150"/>
    </row>
    <row r="12" spans="1:21" x14ac:dyDescent="0.2">
      <c r="B12" s="16" t="s">
        <v>4</v>
      </c>
      <c r="C12" s="72" t="str">
        <f>'Collected to Claims Ratio'!C14</f>
        <v>FY2013</v>
      </c>
      <c r="D12" s="72" t="str">
        <f>'Collected to Claims Ratio'!D14</f>
        <v>FY2014</v>
      </c>
      <c r="E12" s="72" t="str">
        <f>'Collected to Claims Ratio'!E14</f>
        <v>FY2015</v>
      </c>
      <c r="F12" s="72" t="str">
        <f>'Collected to Claims Ratio'!F14</f>
        <v>FY2016</v>
      </c>
      <c r="G12" s="72" t="str">
        <f>'Collected to Claims Ratio'!G14</f>
        <v>FY2017</v>
      </c>
      <c r="H12" s="91" t="str">
        <f>'Total Collections'!H5</f>
        <v>FY2018</v>
      </c>
      <c r="M12" s="16" t="s">
        <v>4</v>
      </c>
      <c r="N12" s="72" t="str">
        <f>'Collected to Claims Ratio'!L14</f>
        <v>FY2013</v>
      </c>
      <c r="O12" s="72" t="str">
        <f>'Collected to Claims Ratio'!M14</f>
        <v>FY2014</v>
      </c>
      <c r="P12" s="72" t="str">
        <f>'Collected to Claims Ratio'!N14</f>
        <v>FY2015</v>
      </c>
      <c r="Q12" s="72" t="str">
        <f>'Collected to Claims Ratio'!O14</f>
        <v>FY2016</v>
      </c>
      <c r="R12" s="72" t="str">
        <f>'Collected to Claims Ratio'!P14</f>
        <v>FY2017</v>
      </c>
      <c r="S12" s="111" t="str">
        <f>'Total Collections'!H5</f>
        <v>FY2018</v>
      </c>
    </row>
    <row r="13" spans="1:21" x14ac:dyDescent="0.2">
      <c r="B13" s="92" t="str">
        <f>'Claims per Disp or Visits'!B14</f>
        <v>Air Force</v>
      </c>
      <c r="C13" s="62">
        <f>'Claims per Disp or Visits'!C14</f>
        <v>6637</v>
      </c>
      <c r="D13" s="62">
        <f>'Claims per Disp or Visits'!D14</f>
        <v>6645</v>
      </c>
      <c r="E13" s="62">
        <f>'Claims per Disp or Visits'!E14</f>
        <v>6753</v>
      </c>
      <c r="F13" s="62">
        <f>'Claims per Disp or Visits'!F14</f>
        <v>6498</v>
      </c>
      <c r="G13" s="62">
        <f>'Claims per Disp or Visits'!G14</f>
        <v>4326</v>
      </c>
      <c r="H13" s="67">
        <f>'Claims per Disp or Visits'!H14</f>
        <v>5970</v>
      </c>
      <c r="I13" s="6"/>
      <c r="J13" s="6"/>
      <c r="M13" s="92" t="str">
        <f>'Claims per Disp or Visits'!K14</f>
        <v>Air Force</v>
      </c>
      <c r="N13" s="62">
        <f>'Claims per Disp or Visits'!L14</f>
        <v>742070</v>
      </c>
      <c r="O13" s="62">
        <f>'Claims per Disp or Visits'!M14</f>
        <v>727390</v>
      </c>
      <c r="P13" s="62">
        <f>'Claims per Disp or Visits'!N14</f>
        <v>747982</v>
      </c>
      <c r="Q13" s="62">
        <f>'Claims per Disp or Visits'!O14</f>
        <v>759833</v>
      </c>
      <c r="R13" s="62">
        <f>'Claims per Disp or Visits'!P14</f>
        <v>728046</v>
      </c>
      <c r="S13" s="67">
        <f>'Claims per Disp or Visits'!Q14</f>
        <v>724231</v>
      </c>
    </row>
    <row r="14" spans="1:21" x14ac:dyDescent="0.2">
      <c r="B14" s="92" t="str">
        <f>'Claims per Disp or Visits'!B15</f>
        <v>Army</v>
      </c>
      <c r="C14" s="62">
        <f>'Claims per Disp or Visits'!C15</f>
        <v>27030</v>
      </c>
      <c r="D14" s="62">
        <f>'Claims per Disp or Visits'!D15</f>
        <v>26576</v>
      </c>
      <c r="E14" s="62">
        <f>'Claims per Disp or Visits'!E15</f>
        <v>25571</v>
      </c>
      <c r="F14" s="62">
        <f>'Claims per Disp or Visits'!F15</f>
        <v>21505</v>
      </c>
      <c r="G14" s="62">
        <f>'Claims per Disp or Visits'!G15</f>
        <v>23831</v>
      </c>
      <c r="H14" s="67">
        <f>'Claims per Disp or Visits'!H15</f>
        <v>11788</v>
      </c>
      <c r="I14" s="6"/>
      <c r="J14" s="6"/>
      <c r="M14" s="92" t="str">
        <f>'Claims per Disp or Visits'!K15</f>
        <v>Army</v>
      </c>
      <c r="N14" s="62">
        <f>'Claims per Disp or Visits'!L15</f>
        <v>1722680</v>
      </c>
      <c r="O14" s="62">
        <f>'Claims per Disp or Visits'!M15</f>
        <v>1387144</v>
      </c>
      <c r="P14" s="62">
        <f>'Claims per Disp or Visits'!N15</f>
        <v>1399881</v>
      </c>
      <c r="Q14" s="62">
        <f>'Claims per Disp or Visits'!O15</f>
        <v>1351832</v>
      </c>
      <c r="R14" s="62">
        <f>'Claims per Disp or Visits'!P15</f>
        <v>1465547</v>
      </c>
      <c r="S14" s="67">
        <f>'Claims per Disp or Visits'!Q15</f>
        <v>1098327</v>
      </c>
    </row>
    <row r="15" spans="1:21" x14ac:dyDescent="0.2">
      <c r="B15" s="90" t="s">
        <v>3</v>
      </c>
      <c r="C15" s="62">
        <f>'Claims per Disp or Visits'!C16</f>
        <v>12040</v>
      </c>
      <c r="D15" s="62">
        <f>'Claims per Disp or Visits'!D16</f>
        <v>11997</v>
      </c>
      <c r="E15" s="62">
        <f>'Claims per Disp or Visits'!E16</f>
        <v>12028</v>
      </c>
      <c r="F15" s="62">
        <f>'Claims per Disp or Visits'!F16</f>
        <v>11530</v>
      </c>
      <c r="G15" s="62">
        <f>'Claims per Disp or Visits'!G16</f>
        <v>10318</v>
      </c>
      <c r="H15" s="67">
        <f>'Claims per Disp or Visits'!H16</f>
        <v>8904</v>
      </c>
      <c r="I15" s="6"/>
      <c r="J15" s="6"/>
      <c r="M15" s="90" t="s">
        <v>3</v>
      </c>
      <c r="N15" s="62">
        <f>'Claims per Disp or Visits'!L16</f>
        <v>846159</v>
      </c>
      <c r="O15" s="62">
        <f>'Claims per Disp or Visits'!M16</f>
        <v>801067</v>
      </c>
      <c r="P15" s="62">
        <f>'Claims per Disp or Visits'!N16</f>
        <v>820162</v>
      </c>
      <c r="Q15" s="62">
        <f>'Claims per Disp or Visits'!O16</f>
        <v>713049</v>
      </c>
      <c r="R15" s="62">
        <f>'Claims per Disp or Visits'!P16</f>
        <v>704483</v>
      </c>
      <c r="S15" s="67">
        <f>'Claims per Disp or Visits'!Q16</f>
        <v>643576</v>
      </c>
    </row>
    <row r="16" spans="1:21" x14ac:dyDescent="0.2">
      <c r="B16" s="92" t="str">
        <f>'Claims per Disp or Visits'!B17</f>
        <v>NCR MD</v>
      </c>
      <c r="C16" s="62">
        <f>'Claims per Disp or Visits'!C17</f>
        <v>4173</v>
      </c>
      <c r="D16" s="62">
        <f>'Claims per Disp or Visits'!D17</f>
        <v>4160</v>
      </c>
      <c r="E16" s="62">
        <f>'Claims per Disp or Visits'!E17</f>
        <v>4490</v>
      </c>
      <c r="F16" s="62">
        <f>'Claims per Disp or Visits'!F17</f>
        <v>4447</v>
      </c>
      <c r="G16" s="62">
        <f>'Claims per Disp or Visits'!G17</f>
        <v>4176</v>
      </c>
      <c r="H16" s="67">
        <f>'Claims per Disp or Visits'!H17</f>
        <v>4158</v>
      </c>
      <c r="I16" s="6"/>
      <c r="J16" s="6"/>
      <c r="M16" s="92" t="str">
        <f>'Claims per Disp or Visits'!K17</f>
        <v>NCR MD</v>
      </c>
      <c r="N16" s="62">
        <f>'Claims per Disp or Visits'!L17</f>
        <v>143594</v>
      </c>
      <c r="O16" s="62">
        <f>'Claims per Disp or Visits'!M17</f>
        <v>446330</v>
      </c>
      <c r="P16" s="62">
        <f>'Claims per Disp or Visits'!N17</f>
        <v>324321</v>
      </c>
      <c r="Q16" s="62">
        <f>'Claims per Disp or Visits'!O17</f>
        <v>313737</v>
      </c>
      <c r="R16" s="62">
        <f>'Claims per Disp or Visits'!P17</f>
        <v>197609</v>
      </c>
      <c r="S16" s="67">
        <f>'Claims per Disp or Visits'!Q17</f>
        <v>321696</v>
      </c>
    </row>
    <row r="17" spans="2:21" ht="13.5" thickBot="1" x14ac:dyDescent="0.25">
      <c r="B17" s="69" t="s">
        <v>5</v>
      </c>
      <c r="C17" s="63">
        <f t="shared" ref="C17:H17" si="2">SUM(C13:C16)</f>
        <v>49880</v>
      </c>
      <c r="D17" s="63">
        <f t="shared" si="2"/>
        <v>49378</v>
      </c>
      <c r="E17" s="63">
        <f t="shared" si="2"/>
        <v>48842</v>
      </c>
      <c r="F17" s="63">
        <f t="shared" si="2"/>
        <v>43980</v>
      </c>
      <c r="G17" s="63">
        <f t="shared" si="2"/>
        <v>42651</v>
      </c>
      <c r="H17" s="63">
        <f t="shared" si="2"/>
        <v>30820</v>
      </c>
      <c r="I17" s="9"/>
      <c r="J17" s="9"/>
      <c r="K17" s="9"/>
      <c r="L17" s="9"/>
      <c r="M17" s="69" t="s">
        <v>5</v>
      </c>
      <c r="N17" s="63">
        <f t="shared" ref="N17:S17" si="3">SUM(N13:N16)</f>
        <v>3454503</v>
      </c>
      <c r="O17" s="63">
        <f t="shared" si="3"/>
        <v>3361931</v>
      </c>
      <c r="P17" s="63">
        <f t="shared" si="3"/>
        <v>3292346</v>
      </c>
      <c r="Q17" s="63">
        <f t="shared" si="3"/>
        <v>3138451</v>
      </c>
      <c r="R17" s="63">
        <f t="shared" si="3"/>
        <v>3095685</v>
      </c>
      <c r="S17" s="70">
        <f t="shared" si="3"/>
        <v>2787830</v>
      </c>
      <c r="T17" s="9"/>
      <c r="U17" s="9"/>
    </row>
    <row r="19" spans="2:21" ht="23.25" customHeight="1" thickBot="1" x14ac:dyDescent="0.25">
      <c r="B19" s="158" t="s">
        <v>369</v>
      </c>
      <c r="C19" s="158"/>
      <c r="D19" s="158"/>
      <c r="E19" s="158"/>
      <c r="F19" s="158"/>
      <c r="G19" s="158"/>
      <c r="H19" s="150"/>
      <c r="I19" s="150"/>
      <c r="J19" s="6"/>
      <c r="K19" s="6"/>
      <c r="L19" s="6"/>
      <c r="M19" s="158" t="s">
        <v>370</v>
      </c>
      <c r="N19" s="158"/>
      <c r="O19" s="158"/>
      <c r="P19" s="158"/>
      <c r="Q19" s="158"/>
      <c r="R19" s="158"/>
      <c r="S19" s="150"/>
      <c r="T19" s="150"/>
      <c r="U19" s="6"/>
    </row>
    <row r="20" spans="2:21" x14ac:dyDescent="0.2">
      <c r="B20" s="16" t="s">
        <v>4</v>
      </c>
      <c r="C20" s="72" t="str">
        <f>'Collected to Claims Ratio'!C22</f>
        <v>FY2013</v>
      </c>
      <c r="D20" s="72" t="str">
        <f>'Collected to Claims Ratio'!D22</f>
        <v>FY2014</v>
      </c>
      <c r="E20" s="72" t="str">
        <f>'Collected to Claims Ratio'!E22</f>
        <v>FY2015</v>
      </c>
      <c r="F20" s="72" t="str">
        <f>'Collected to Claims Ratio'!F22</f>
        <v>FY2016</v>
      </c>
      <c r="G20" s="72" t="str">
        <f>'Collected to Claims Ratio'!G22</f>
        <v>FY2017</v>
      </c>
      <c r="H20" s="91" t="str">
        <f>'Total Collections'!H5</f>
        <v>FY2018</v>
      </c>
      <c r="M20" s="16" t="s">
        <v>4</v>
      </c>
      <c r="N20" s="72" t="str">
        <f>'Collected to Claims Ratio'!L22</f>
        <v>FY2013</v>
      </c>
      <c r="O20" s="72" t="str">
        <f>'Collected to Claims Ratio'!M22</f>
        <v>FY2014</v>
      </c>
      <c r="P20" s="72" t="str">
        <f>'Collected to Claims Ratio'!N22</f>
        <v>FY2015</v>
      </c>
      <c r="Q20" s="72" t="str">
        <f>'Collected to Claims Ratio'!O22</f>
        <v>FY2016</v>
      </c>
      <c r="R20" s="72" t="str">
        <f>'Collected to Claims Ratio'!P22</f>
        <v>FY2017</v>
      </c>
      <c r="S20" s="111" t="str">
        <f>'Total Collections'!H5</f>
        <v>FY2018</v>
      </c>
    </row>
    <row r="21" spans="2:21" x14ac:dyDescent="0.2">
      <c r="B21" s="92" t="str">
        <f>'Claims per Disp or Visits'!B22</f>
        <v>Air Force</v>
      </c>
      <c r="C21" s="66">
        <f t="shared" ref="C21:H21" si="4">(C5/C13)*1000000</f>
        <v>120.53638692180202</v>
      </c>
      <c r="D21" s="66">
        <f t="shared" si="4"/>
        <v>135.44018058690745</v>
      </c>
      <c r="E21" s="66">
        <f t="shared" si="4"/>
        <v>177.69880053309637</v>
      </c>
      <c r="F21" s="66">
        <f t="shared" si="4"/>
        <v>46.168051708217909</v>
      </c>
      <c r="G21" s="66">
        <f t="shared" si="4"/>
        <v>92.464170134073044</v>
      </c>
      <c r="H21" s="76">
        <f t="shared" si="4"/>
        <v>201.00502512562815</v>
      </c>
      <c r="I21" s="5"/>
      <c r="J21" s="5"/>
      <c r="M21" s="92" t="str">
        <f>'Claims per Disp or Visits'!K22</f>
        <v>Air Force</v>
      </c>
      <c r="N21" s="66">
        <f t="shared" ref="N21:S21" si="5">(N5/N13)*1000000</f>
        <v>17.788079291711025</v>
      </c>
      <c r="O21" s="66">
        <f t="shared" si="5"/>
        <v>14.710127991861311</v>
      </c>
      <c r="P21" s="66">
        <f t="shared" si="5"/>
        <v>13.63669179204847</v>
      </c>
      <c r="Q21" s="66">
        <f t="shared" si="5"/>
        <v>5.3959225250811684</v>
      </c>
      <c r="R21" s="66">
        <f t="shared" si="5"/>
        <v>10.301546880279544</v>
      </c>
      <c r="S21" s="76">
        <f t="shared" si="5"/>
        <v>13.531594201297654</v>
      </c>
      <c r="T21" s="5"/>
    </row>
    <row r="22" spans="2:21" x14ac:dyDescent="0.2">
      <c r="B22" s="92" t="str">
        <f>'Claims per Disp or Visits'!B23</f>
        <v>Army</v>
      </c>
      <c r="C22" s="66">
        <f t="shared" ref="C22:H24" si="6">(C6/C14)*1000000</f>
        <v>188.67924528301887</v>
      </c>
      <c r="D22" s="66">
        <f t="shared" si="6"/>
        <v>139.22335942203492</v>
      </c>
      <c r="E22" s="66">
        <f t="shared" si="6"/>
        <v>140.7844824214931</v>
      </c>
      <c r="F22" s="66">
        <f t="shared" si="6"/>
        <v>125.55219716345039</v>
      </c>
      <c r="G22" s="66">
        <f t="shared" si="6"/>
        <v>130.08266543577693</v>
      </c>
      <c r="H22" s="76">
        <f t="shared" si="6"/>
        <v>373.26094333220226</v>
      </c>
      <c r="I22" s="5"/>
      <c r="J22" s="5"/>
      <c r="M22" s="92" t="str">
        <f>'Claims per Disp or Visits'!K23</f>
        <v>Army</v>
      </c>
      <c r="N22" s="66">
        <f t="shared" ref="N22:S24" si="7">(N6/N14)*1000000</f>
        <v>6.5595467527341125</v>
      </c>
      <c r="O22" s="66">
        <f t="shared" si="7"/>
        <v>6.0556077811676365</v>
      </c>
      <c r="P22" s="66">
        <f t="shared" si="7"/>
        <v>7.0005950505792995</v>
      </c>
      <c r="Q22" s="66">
        <f t="shared" si="7"/>
        <v>3.846631829990709</v>
      </c>
      <c r="R22" s="66">
        <f t="shared" si="7"/>
        <v>7.6421977596078454</v>
      </c>
      <c r="S22" s="76">
        <f t="shared" si="7"/>
        <v>10.015232257788435</v>
      </c>
      <c r="T22" s="5"/>
    </row>
    <row r="23" spans="2:21" x14ac:dyDescent="0.2">
      <c r="B23" s="90" t="s">
        <v>3</v>
      </c>
      <c r="C23" s="66">
        <f t="shared" si="6"/>
        <v>91.362126245847193</v>
      </c>
      <c r="D23" s="66">
        <f t="shared" si="6"/>
        <v>75.018754688672175</v>
      </c>
      <c r="E23" s="66">
        <f t="shared" si="6"/>
        <v>149.65081476554707</v>
      </c>
      <c r="F23" s="66">
        <f t="shared" si="6"/>
        <v>112.74934952298352</v>
      </c>
      <c r="G23" s="66">
        <f t="shared" si="6"/>
        <v>125.99340957549914</v>
      </c>
      <c r="H23" s="76">
        <f t="shared" si="6"/>
        <v>89.847259658580413</v>
      </c>
      <c r="I23" s="5"/>
      <c r="J23" s="5"/>
      <c r="M23" s="90" t="s">
        <v>3</v>
      </c>
      <c r="N23" s="66">
        <f t="shared" si="7"/>
        <v>6.0272360159260847</v>
      </c>
      <c r="O23" s="66">
        <f t="shared" si="7"/>
        <v>4.119505609393471</v>
      </c>
      <c r="P23" s="66">
        <f t="shared" si="7"/>
        <v>5.6086480475808429</v>
      </c>
      <c r="Q23" s="66">
        <f t="shared" si="7"/>
        <v>2.8048563282467263</v>
      </c>
      <c r="R23" s="66">
        <f t="shared" si="7"/>
        <v>5.6779226752100476</v>
      </c>
      <c r="S23" s="76">
        <f t="shared" si="7"/>
        <v>4.5060723209069318</v>
      </c>
      <c r="T23" s="5"/>
    </row>
    <row r="24" spans="2:21" x14ac:dyDescent="0.2">
      <c r="B24" s="92" t="str">
        <f>'Claims per Disp or Visits'!B25</f>
        <v>NCR MD</v>
      </c>
      <c r="C24" s="66">
        <f t="shared" si="6"/>
        <v>455.30793194344591</v>
      </c>
      <c r="D24" s="66">
        <f t="shared" si="6"/>
        <v>408.65384615384613</v>
      </c>
      <c r="E24" s="66">
        <f t="shared" si="6"/>
        <v>668.15144766146989</v>
      </c>
      <c r="F24" s="66">
        <f t="shared" si="6"/>
        <v>449.74139869574992</v>
      </c>
      <c r="G24" s="66">
        <f t="shared" si="6"/>
        <v>622.60536398467434</v>
      </c>
      <c r="H24" s="76">
        <f t="shared" si="6"/>
        <v>553.15055315055315</v>
      </c>
      <c r="I24" s="5"/>
      <c r="J24" s="5"/>
      <c r="M24" s="92" t="str">
        <f>'Claims per Disp or Visits'!K25</f>
        <v>NCR MD</v>
      </c>
      <c r="N24" s="66">
        <f t="shared" si="7"/>
        <v>18.106606125604134</v>
      </c>
      <c r="O24" s="66">
        <f t="shared" si="7"/>
        <v>6.2733851634440878</v>
      </c>
      <c r="P24" s="66">
        <f t="shared" si="7"/>
        <v>9.2500948134718382</v>
      </c>
      <c r="Q24" s="66">
        <f t="shared" si="7"/>
        <v>4.7810745943258199</v>
      </c>
      <c r="R24" s="66">
        <f t="shared" si="7"/>
        <v>23.278291980628413</v>
      </c>
      <c r="S24" s="76">
        <f t="shared" si="7"/>
        <v>11.812394310156172</v>
      </c>
      <c r="T24" s="5"/>
    </row>
    <row r="25" spans="2:21" ht="13.5" thickBot="1" x14ac:dyDescent="0.25">
      <c r="B25" s="69" t="s">
        <v>5</v>
      </c>
      <c r="C25" s="86">
        <f t="shared" ref="C25:H25" si="8">(C9/C17)*1000000</f>
        <v>178.42822774659183</v>
      </c>
      <c r="D25" s="86">
        <f t="shared" si="8"/>
        <v>145.81392522985948</v>
      </c>
      <c r="E25" s="86">
        <f t="shared" si="8"/>
        <v>196.55214774169772</v>
      </c>
      <c r="F25" s="86">
        <f t="shared" si="8"/>
        <v>143.24693042291952</v>
      </c>
      <c r="G25" s="86">
        <f t="shared" si="8"/>
        <v>173.5012074746196</v>
      </c>
      <c r="H25" s="83">
        <f t="shared" si="8"/>
        <v>282.2842310188189</v>
      </c>
      <c r="I25" s="10"/>
      <c r="J25" s="10"/>
      <c r="M25" s="69" t="s">
        <v>5</v>
      </c>
      <c r="N25" s="86">
        <f t="shared" ref="N25:S25" si="9">(N9/N17)*1000000</f>
        <v>9.3211671838177601</v>
      </c>
      <c r="O25" s="86">
        <f t="shared" si="9"/>
        <v>7.4956922078412687</v>
      </c>
      <c r="P25" s="86">
        <f t="shared" si="9"/>
        <v>8.3830800286482656</v>
      </c>
      <c r="Q25" s="86">
        <f t="shared" si="9"/>
        <v>4.0784450673277997</v>
      </c>
      <c r="R25" s="86">
        <f t="shared" si="9"/>
        <v>8.8187267115355716</v>
      </c>
      <c r="S25" s="83">
        <f t="shared" si="9"/>
        <v>9.8643030600861596</v>
      </c>
      <c r="T25" s="10"/>
    </row>
    <row r="27" spans="2:21" x14ac:dyDescent="0.2">
      <c r="I27" s="27"/>
    </row>
    <row r="33" spans="13:18" x14ac:dyDescent="0.2">
      <c r="M33" s="6"/>
      <c r="N33" s="6"/>
      <c r="O33" s="6"/>
      <c r="P33" s="6"/>
      <c r="Q33" s="6"/>
      <c r="R33" s="6"/>
    </row>
  </sheetData>
  <sheetProtection algorithmName="SHA-512" hashValue="WL8arB+EPtzkl9qbsHZmlt8GJ0s3R1axGvSwhMRQOxzV//QMT0AkmcGi1E8Wr7x7345Nt3oMw94GzabTSgmyrA==" saltValue="V/zKK/M9lyMyTFVwBSbYJw==" spinCount="100000" sheet="1" objects="1" scenarios="1"/>
  <customSheetViews>
    <customSheetView guid="{682B1C7E-A6D1-4384-8662-C567FBAFE5BB}">
      <selection activeCell="R13" sqref="R13:S16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>
      <selection activeCell="H5" sqref="H5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>
      <selection activeCell="G4" sqref="G4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>
      <selection activeCell="R13" sqref="R13:S16"/>
      <pageMargins left="0.75" right="0.75" top="1" bottom="1" header="0.5" footer="0.5"/>
      <pageSetup orientation="portrait" r:id="rId4"/>
      <headerFooter alignWithMargins="0"/>
    </customSheetView>
  </customSheetViews>
  <phoneticPr fontId="11" type="noConversion"/>
  <pageMargins left="0.75" right="0.75" top="1" bottom="1" header="0.5" footer="0.5"/>
  <pageSetup orientation="portrait" r:id="rId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autoPageBreaks="0"/>
  </sheetPr>
  <dimension ref="A1:U31"/>
  <sheetViews>
    <sheetView workbookViewId="0"/>
  </sheetViews>
  <sheetFormatPr defaultRowHeight="12.75" x14ac:dyDescent="0.2"/>
  <cols>
    <col min="9" max="9" width="1.7109375" customWidth="1"/>
    <col min="10" max="10" width="3.85546875" customWidth="1"/>
    <col min="11" max="11" width="3" customWidth="1"/>
    <col min="12" max="12" width="3.42578125" customWidth="1"/>
    <col min="19" max="19" width="9.28515625" customWidth="1"/>
    <col min="20" max="20" width="1.42578125" customWidth="1"/>
  </cols>
  <sheetData>
    <row r="1" spans="1:21" x14ac:dyDescent="0.2">
      <c r="A1" t="s">
        <v>341</v>
      </c>
    </row>
    <row r="2" spans="1:21" x14ac:dyDescent="0.2">
      <c r="A2" t="str">
        <f>Summary!A2</f>
        <v xml:space="preserve">1st Quarter </v>
      </c>
    </row>
    <row r="3" spans="1:21" ht="24" customHeight="1" thickBot="1" x14ac:dyDescent="0.25">
      <c r="B3" s="158" t="s">
        <v>297</v>
      </c>
      <c r="C3" s="158"/>
      <c r="D3" s="158"/>
      <c r="E3" s="158"/>
      <c r="F3" s="158"/>
      <c r="G3" s="158"/>
      <c r="H3" s="150"/>
      <c r="I3" s="150"/>
      <c r="M3" s="158" t="s">
        <v>298</v>
      </c>
      <c r="N3" s="158"/>
      <c r="O3" s="158"/>
      <c r="P3" s="158"/>
      <c r="Q3" s="158"/>
      <c r="R3" s="158"/>
      <c r="S3" s="150"/>
      <c r="T3" s="150"/>
    </row>
    <row r="4" spans="1:21" x14ac:dyDescent="0.2">
      <c r="B4" s="16" t="s">
        <v>4</v>
      </c>
      <c r="C4" s="72" t="str">
        <f>'Collected to Claims Ratio'!C6</f>
        <v>FY2013</v>
      </c>
      <c r="D4" s="72" t="str">
        <f>'Collected to Claims Ratio'!D6</f>
        <v>FY2014</v>
      </c>
      <c r="E4" s="72" t="str">
        <f>'Collected to Claims Ratio'!E6</f>
        <v>FY2015</v>
      </c>
      <c r="F4" s="72" t="str">
        <f>'Collected to Claims Ratio'!F6</f>
        <v>FY2016</v>
      </c>
      <c r="G4" s="72" t="str">
        <f>'Collected to Claims Ratio'!G6</f>
        <v>FY2017</v>
      </c>
      <c r="H4" s="72" t="str">
        <f>'Collected to Claims Ratio'!H6</f>
        <v>FY2018</v>
      </c>
      <c r="I4" s="13"/>
      <c r="J4" s="13"/>
      <c r="K4" s="13"/>
      <c r="L4" s="13"/>
      <c r="M4" s="16" t="s">
        <v>4</v>
      </c>
      <c r="N4" s="64" t="str">
        <f>'Collected to Claims Ratio'!C6</f>
        <v>FY2013</v>
      </c>
      <c r="O4" s="64" t="str">
        <f>'Collected to Claims Ratio'!D6</f>
        <v>FY2014</v>
      </c>
      <c r="P4" s="64" t="str">
        <f>'Collected to Claims Ratio'!E6</f>
        <v>FY2015</v>
      </c>
      <c r="Q4" s="64" t="str">
        <f>'Collected to Claims Ratio'!F6</f>
        <v>FY2016</v>
      </c>
      <c r="R4" s="64" t="str">
        <f>'Collected to Claims Ratio'!G6</f>
        <v>FY2017</v>
      </c>
      <c r="S4" s="64" t="str">
        <f>'Collected to Claims Ratio'!H6</f>
        <v>FY2018</v>
      </c>
      <c r="T4" s="13"/>
    </row>
    <row r="5" spans="1:21" x14ac:dyDescent="0.2">
      <c r="B5" s="92" t="str">
        <f>'Collected to Claims Ratio'!B7</f>
        <v>Air Force</v>
      </c>
      <c r="C5" s="62">
        <f>'Collected to Claims Ratio'!C7</f>
        <v>0</v>
      </c>
      <c r="D5" s="62">
        <f>'Collected to Claims Ratio'!D7</f>
        <v>3</v>
      </c>
      <c r="E5" s="62">
        <f>'Collected to Claims Ratio'!E7</f>
        <v>2</v>
      </c>
      <c r="F5" s="62">
        <f>'Collected to Claims Ratio'!F7</f>
        <v>0</v>
      </c>
      <c r="G5" s="62">
        <f>'Collected to Claims Ratio'!G7</f>
        <v>0</v>
      </c>
      <c r="H5" s="67">
        <f>'Collected to Claims Ratio'!H7</f>
        <v>0</v>
      </c>
      <c r="I5" s="13"/>
      <c r="J5" s="13"/>
      <c r="K5" s="13"/>
      <c r="L5" s="13"/>
      <c r="M5" s="92" t="str">
        <f>'Collected to Claims Ratio'!K7</f>
        <v>Air Force</v>
      </c>
      <c r="N5" s="62">
        <f>'Collected to Claims Ratio'!L7</f>
        <v>23894</v>
      </c>
      <c r="O5" s="62">
        <f>'Collected to Claims Ratio'!M7</f>
        <v>25423</v>
      </c>
      <c r="P5" s="62">
        <f>'Collected to Claims Ratio'!N7</f>
        <v>20836</v>
      </c>
      <c r="Q5" s="62">
        <f>'Collected to Claims Ratio'!O7</f>
        <v>887</v>
      </c>
      <c r="R5" s="62">
        <f>'Collected to Claims Ratio'!P7</f>
        <v>7847</v>
      </c>
      <c r="S5" s="67">
        <f>'Collected to Claims Ratio'!Q7</f>
        <v>13634</v>
      </c>
      <c r="T5" s="13"/>
    </row>
    <row r="6" spans="1:21" ht="13.5" customHeight="1" x14ac:dyDescent="0.2">
      <c r="B6" s="92" t="str">
        <f>'Collected to Claims Ratio'!B8</f>
        <v>Army</v>
      </c>
      <c r="C6" s="62">
        <f>'Collected to Claims Ratio'!C8</f>
        <v>23</v>
      </c>
      <c r="D6" s="62">
        <f>'Collected to Claims Ratio'!D8</f>
        <v>12</v>
      </c>
      <c r="E6" s="62">
        <f>'Collected to Claims Ratio'!E8</f>
        <v>1</v>
      </c>
      <c r="F6" s="62">
        <f>'Collected to Claims Ratio'!F8</f>
        <v>2</v>
      </c>
      <c r="G6" s="62">
        <f>'Collected to Claims Ratio'!G8</f>
        <v>0</v>
      </c>
      <c r="H6" s="67">
        <f>'Collected to Claims Ratio'!H8</f>
        <v>0</v>
      </c>
      <c r="I6" s="13"/>
      <c r="J6" s="13"/>
      <c r="K6" s="13"/>
      <c r="L6" s="13"/>
      <c r="M6" s="92" t="str">
        <f>'Collected to Claims Ratio'!K8</f>
        <v>Army</v>
      </c>
      <c r="N6" s="62">
        <f>'Collected to Claims Ratio'!L8</f>
        <v>28742</v>
      </c>
      <c r="O6" s="62">
        <f>'Collected to Claims Ratio'!M8</f>
        <v>18453</v>
      </c>
      <c r="P6" s="62">
        <f>'Collected to Claims Ratio'!N8</f>
        <v>14026</v>
      </c>
      <c r="Q6" s="62">
        <f>'Collected to Claims Ratio'!O8</f>
        <v>1238</v>
      </c>
      <c r="R6" s="62">
        <f>'Collected to Claims Ratio'!P8</f>
        <v>23593</v>
      </c>
      <c r="S6" s="67">
        <f>'Collected to Claims Ratio'!Q8</f>
        <v>1326162</v>
      </c>
      <c r="T6" s="13"/>
    </row>
    <row r="7" spans="1:21" x14ac:dyDescent="0.2">
      <c r="B7" s="90" t="s">
        <v>3</v>
      </c>
      <c r="C7" s="62">
        <f>'Collected to Claims Ratio'!C9</f>
        <v>12</v>
      </c>
      <c r="D7" s="62">
        <f>'Collected to Claims Ratio'!D9</f>
        <v>14</v>
      </c>
      <c r="E7" s="62">
        <f>'Collected to Claims Ratio'!E9</f>
        <v>7</v>
      </c>
      <c r="F7" s="62">
        <f>'Collected to Claims Ratio'!F9</f>
        <v>9</v>
      </c>
      <c r="G7" s="62">
        <f>'Collected to Claims Ratio'!G9</f>
        <v>0</v>
      </c>
      <c r="H7" s="67">
        <f>'Collected to Claims Ratio'!H9</f>
        <v>0</v>
      </c>
      <c r="I7" s="13"/>
      <c r="J7" s="13"/>
      <c r="K7" s="13"/>
      <c r="L7" s="13"/>
      <c r="M7" s="90" t="s">
        <v>3</v>
      </c>
      <c r="N7" s="62">
        <f>'Collected to Claims Ratio'!L9</f>
        <v>14574</v>
      </c>
      <c r="O7" s="62">
        <f>'Collected to Claims Ratio'!M9</f>
        <v>12005</v>
      </c>
      <c r="P7" s="62">
        <f>'Collected to Claims Ratio'!N9</f>
        <v>22801</v>
      </c>
      <c r="Q7" s="62">
        <f>'Collected to Claims Ratio'!O9</f>
        <v>2443</v>
      </c>
      <c r="R7" s="62">
        <f>'Collected to Claims Ratio'!P9</f>
        <v>11365</v>
      </c>
      <c r="S7" s="67">
        <f>'Collected to Claims Ratio'!Q9</f>
        <v>8827</v>
      </c>
      <c r="T7" s="13"/>
    </row>
    <row r="8" spans="1:21" x14ac:dyDescent="0.2">
      <c r="B8" s="92" t="str">
        <f>'Collected to Claims Ratio'!B10</f>
        <v>NCR MD</v>
      </c>
      <c r="C8" s="62">
        <f>'Collected to Claims Ratio'!C10</f>
        <v>0</v>
      </c>
      <c r="D8" s="62">
        <f>'Collected to Claims Ratio'!D10</f>
        <v>2</v>
      </c>
      <c r="E8" s="62">
        <f>'Collected to Claims Ratio'!E10</f>
        <v>4</v>
      </c>
      <c r="F8" s="62">
        <f>'Collected to Claims Ratio'!F10</f>
        <v>0</v>
      </c>
      <c r="G8" s="62">
        <f>'Collected to Claims Ratio'!G10</f>
        <v>0</v>
      </c>
      <c r="H8" s="67">
        <f>'Collected to Claims Ratio'!H10</f>
        <v>0</v>
      </c>
      <c r="I8" s="13"/>
      <c r="J8" s="13"/>
      <c r="K8" s="13"/>
      <c r="L8" s="13"/>
      <c r="M8" s="92" t="str">
        <f>'Collected to Claims Ratio'!K10</f>
        <v>NCR MD</v>
      </c>
      <c r="N8" s="62">
        <f>'Collected to Claims Ratio'!L10</f>
        <v>7516</v>
      </c>
      <c r="O8" s="62">
        <f>'Collected to Claims Ratio'!M10</f>
        <v>10494</v>
      </c>
      <c r="P8" s="62">
        <f>'Collected to Claims Ratio'!N10</f>
        <v>10510</v>
      </c>
      <c r="Q8" s="62">
        <f>'Collected to Claims Ratio'!O10</f>
        <v>465</v>
      </c>
      <c r="R8" s="62">
        <f>'Collected to Claims Ratio'!P10</f>
        <v>6547</v>
      </c>
      <c r="S8" s="67">
        <f>'Collected to Claims Ratio'!Q10</f>
        <v>6023</v>
      </c>
      <c r="T8" s="13"/>
    </row>
    <row r="9" spans="1:21" ht="13.5" thickBot="1" x14ac:dyDescent="0.25">
      <c r="B9" s="69" t="s">
        <v>5</v>
      </c>
      <c r="C9" s="63">
        <f t="shared" ref="C9:H9" si="0">SUM(C5:C8)</f>
        <v>35</v>
      </c>
      <c r="D9" s="63">
        <f t="shared" si="0"/>
        <v>31</v>
      </c>
      <c r="E9" s="63">
        <f t="shared" si="0"/>
        <v>14</v>
      </c>
      <c r="F9" s="63">
        <f t="shared" si="0"/>
        <v>11</v>
      </c>
      <c r="G9" s="63">
        <f t="shared" si="0"/>
        <v>0</v>
      </c>
      <c r="H9" s="70">
        <f t="shared" si="0"/>
        <v>0</v>
      </c>
      <c r="I9" s="45"/>
      <c r="J9" s="45"/>
      <c r="K9" s="13"/>
      <c r="L9" s="13"/>
      <c r="M9" s="69" t="s">
        <v>5</v>
      </c>
      <c r="N9" s="63">
        <f t="shared" ref="N9:S9" si="1">SUM(N5:N8)</f>
        <v>74726</v>
      </c>
      <c r="O9" s="63">
        <f t="shared" si="1"/>
        <v>66375</v>
      </c>
      <c r="P9" s="63">
        <f t="shared" si="1"/>
        <v>68173</v>
      </c>
      <c r="Q9" s="63">
        <f t="shared" si="1"/>
        <v>5033</v>
      </c>
      <c r="R9" s="63">
        <f t="shared" si="1"/>
        <v>49352</v>
      </c>
      <c r="S9" s="70">
        <f t="shared" si="1"/>
        <v>1354646</v>
      </c>
      <c r="T9" s="45"/>
      <c r="U9" s="9"/>
    </row>
    <row r="10" spans="1:21" x14ac:dyDescent="0.2"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</row>
    <row r="11" spans="1:21" ht="24.75" customHeight="1" thickBot="1" x14ac:dyDescent="0.25">
      <c r="B11" s="159" t="s">
        <v>299</v>
      </c>
      <c r="C11" s="159"/>
      <c r="D11" s="159"/>
      <c r="E11" s="159"/>
      <c r="F11" s="159"/>
      <c r="G11" s="159"/>
      <c r="H11" s="149"/>
      <c r="I11" s="149"/>
      <c r="J11" s="13"/>
      <c r="K11" s="13"/>
      <c r="L11" s="13"/>
      <c r="M11" s="159" t="s">
        <v>300</v>
      </c>
      <c r="N11" s="159"/>
      <c r="O11" s="159"/>
      <c r="P11" s="159"/>
      <c r="Q11" s="159"/>
      <c r="R11" s="159"/>
      <c r="S11" s="149"/>
      <c r="T11" s="149"/>
    </row>
    <row r="12" spans="1:21" x14ac:dyDescent="0.2">
      <c r="B12" s="16" t="s">
        <v>4</v>
      </c>
      <c r="C12" s="72" t="str">
        <f>'Collected to Claims Ratio'!C14</f>
        <v>FY2013</v>
      </c>
      <c r="D12" s="72" t="str">
        <f>'Collected to Claims Ratio'!D14</f>
        <v>FY2014</v>
      </c>
      <c r="E12" s="72" t="str">
        <f>'Collected to Claims Ratio'!E14</f>
        <v>FY2015</v>
      </c>
      <c r="F12" s="72" t="str">
        <f>'Collected to Claims Ratio'!F14</f>
        <v>FY2016</v>
      </c>
      <c r="G12" s="72" t="str">
        <f>'Collected to Claims Ratio'!G14</f>
        <v>FY2017</v>
      </c>
      <c r="H12" s="72" t="str">
        <f>'Collected to Claims Ratio'!H14</f>
        <v>FY2018</v>
      </c>
      <c r="I12" s="13"/>
      <c r="J12" s="13"/>
      <c r="K12" s="13"/>
      <c r="L12" s="13"/>
      <c r="M12" s="16" t="s">
        <v>4</v>
      </c>
      <c r="N12" s="64" t="str">
        <f>'Collected to Claims Ratio'!C14</f>
        <v>FY2013</v>
      </c>
      <c r="O12" s="64" t="str">
        <f>'Collected to Claims Ratio'!D14</f>
        <v>FY2014</v>
      </c>
      <c r="P12" s="64" t="str">
        <f>'Collected to Claims Ratio'!E14</f>
        <v>FY2015</v>
      </c>
      <c r="Q12" s="64" t="str">
        <f>'Collected to Claims Ratio'!F14</f>
        <v>FY2016</v>
      </c>
      <c r="R12" s="64" t="str">
        <f>'Collected to Claims Ratio'!G14</f>
        <v>FY2017</v>
      </c>
      <c r="S12" s="64" t="str">
        <f>'Collected to Claims Ratio'!H14</f>
        <v>FY2018</v>
      </c>
      <c r="T12" s="13"/>
    </row>
    <row r="13" spans="1:21" x14ac:dyDescent="0.2">
      <c r="B13" s="92" t="str">
        <f>'Collected to Claims Ratio'!B15</f>
        <v>Air Force</v>
      </c>
      <c r="C13" s="62">
        <f>'Collected to Claims Ratio'!C15</f>
        <v>175</v>
      </c>
      <c r="D13" s="62">
        <f>'Collected to Claims Ratio'!D15</f>
        <v>144</v>
      </c>
      <c r="E13" s="62">
        <f>'Collected to Claims Ratio'!E15</f>
        <v>175</v>
      </c>
      <c r="F13" s="62">
        <f>'Collected to Claims Ratio'!F15</f>
        <v>28</v>
      </c>
      <c r="G13" s="62">
        <f>'Collected to Claims Ratio'!G15</f>
        <v>0</v>
      </c>
      <c r="H13" s="67">
        <f>'Collected to Claims Ratio'!H15</f>
        <v>0</v>
      </c>
      <c r="I13" s="49"/>
      <c r="J13" s="13"/>
      <c r="K13" s="13"/>
      <c r="L13" s="13"/>
      <c r="M13" s="92" t="str">
        <f>'Collected to Claims Ratio'!K15</f>
        <v>Air Force</v>
      </c>
      <c r="N13" s="62">
        <f>'Collected to Claims Ratio'!L15</f>
        <v>196554</v>
      </c>
      <c r="O13" s="62">
        <f>'Collected to Claims Ratio'!M15</f>
        <v>190874</v>
      </c>
      <c r="P13" s="62">
        <f>'Collected to Claims Ratio'!N15</f>
        <v>179558</v>
      </c>
      <c r="Q13" s="62">
        <f>'Collected to Claims Ratio'!O15</f>
        <v>25518</v>
      </c>
      <c r="R13" s="62">
        <f>'Collected to Claims Ratio'!P15</f>
        <v>116953</v>
      </c>
      <c r="S13" s="67">
        <f>'Collected to Claims Ratio'!Q15</f>
        <v>140071</v>
      </c>
      <c r="T13" s="13"/>
    </row>
    <row r="14" spans="1:21" x14ac:dyDescent="0.2">
      <c r="B14" s="92" t="str">
        <f>'Collected to Claims Ratio'!B16</f>
        <v>Army</v>
      </c>
      <c r="C14" s="62">
        <f>'Collected to Claims Ratio'!C16</f>
        <v>393</v>
      </c>
      <c r="D14" s="62">
        <f>'Collected to Claims Ratio'!D16</f>
        <v>389</v>
      </c>
      <c r="E14" s="62">
        <f>'Collected to Claims Ratio'!E16</f>
        <v>250</v>
      </c>
      <c r="F14" s="62">
        <f>'Collected to Claims Ratio'!F16</f>
        <v>182</v>
      </c>
      <c r="G14" s="62">
        <f>'Collected to Claims Ratio'!G16</f>
        <v>0</v>
      </c>
      <c r="H14" s="67">
        <f>'Collected to Claims Ratio'!H16</f>
        <v>0</v>
      </c>
      <c r="I14" s="49"/>
      <c r="J14" s="49"/>
      <c r="K14" s="13"/>
      <c r="L14" s="13"/>
      <c r="M14" s="92" t="str">
        <f>'Collected to Claims Ratio'!K16</f>
        <v>Army</v>
      </c>
      <c r="N14" s="62">
        <f>'Collected to Claims Ratio'!L16</f>
        <v>121470</v>
      </c>
      <c r="O14" s="62">
        <f>'Collected to Claims Ratio'!M16</f>
        <v>106138</v>
      </c>
      <c r="P14" s="62">
        <f>'Collected to Claims Ratio'!N16</f>
        <v>92958</v>
      </c>
      <c r="Q14" s="62">
        <f>'Collected to Claims Ratio'!O16</f>
        <v>29367</v>
      </c>
      <c r="R14" s="62">
        <f>'Collected to Claims Ratio'!P16</f>
        <v>126406</v>
      </c>
      <c r="S14" s="67">
        <f>'Collected to Claims Ratio'!Q16</f>
        <v>123582</v>
      </c>
      <c r="T14" s="13"/>
    </row>
    <row r="15" spans="1:21" x14ac:dyDescent="0.2">
      <c r="B15" s="90" t="s">
        <v>3</v>
      </c>
      <c r="C15" s="62">
        <f>'Collected to Claims Ratio'!C17</f>
        <v>116</v>
      </c>
      <c r="D15" s="62">
        <f>'Collected to Claims Ratio'!D17</f>
        <v>128</v>
      </c>
      <c r="E15" s="62">
        <f>'Collected to Claims Ratio'!E17</f>
        <v>92</v>
      </c>
      <c r="F15" s="62">
        <f>'Collected to Claims Ratio'!F17</f>
        <v>101</v>
      </c>
      <c r="G15" s="62">
        <f>'Collected to Claims Ratio'!G17</f>
        <v>0</v>
      </c>
      <c r="H15" s="67">
        <f>'Collected to Claims Ratio'!H17</f>
        <v>0</v>
      </c>
      <c r="I15" s="49"/>
      <c r="J15" s="13"/>
      <c r="K15" s="13"/>
      <c r="L15" s="13"/>
      <c r="M15" s="90" t="s">
        <v>3</v>
      </c>
      <c r="N15" s="62">
        <f>'Collected to Claims Ratio'!L17</f>
        <v>58702</v>
      </c>
      <c r="O15" s="62">
        <f>'Collected to Claims Ratio'!M17</f>
        <v>65619</v>
      </c>
      <c r="P15" s="62">
        <f>'Collected to Claims Ratio'!N17</f>
        <v>87627</v>
      </c>
      <c r="Q15" s="62">
        <f>'Collected to Claims Ratio'!O17</f>
        <v>29045</v>
      </c>
      <c r="R15" s="62">
        <f>'Collected to Claims Ratio'!P17</f>
        <v>61973</v>
      </c>
      <c r="S15" s="67">
        <f>'Collected to Claims Ratio'!Q17</f>
        <v>56736</v>
      </c>
      <c r="T15" s="13"/>
    </row>
    <row r="16" spans="1:21" x14ac:dyDescent="0.2">
      <c r="B16" s="92" t="str">
        <f>'Collected to Claims Ratio'!B18</f>
        <v>NCR MD</v>
      </c>
      <c r="C16" s="62">
        <f>'Collected to Claims Ratio'!C18</f>
        <v>1</v>
      </c>
      <c r="D16" s="62">
        <f>'Collected to Claims Ratio'!D18</f>
        <v>40</v>
      </c>
      <c r="E16" s="62">
        <f>'Collected to Claims Ratio'!E18</f>
        <v>51</v>
      </c>
      <c r="F16" s="62">
        <f>'Collected to Claims Ratio'!F18</f>
        <v>29</v>
      </c>
      <c r="G16" s="62">
        <f>'Collected to Claims Ratio'!G18</f>
        <v>0</v>
      </c>
      <c r="H16" s="67">
        <f>'Collected to Claims Ratio'!H18</f>
        <v>0</v>
      </c>
      <c r="I16" s="13"/>
      <c r="J16" s="13"/>
      <c r="K16" s="13"/>
      <c r="L16" s="13"/>
      <c r="M16" s="92" t="str">
        <f>'Collected to Claims Ratio'!K18</f>
        <v>NCR MD</v>
      </c>
      <c r="N16" s="62">
        <f>'Collected to Claims Ratio'!L18</f>
        <v>47529</v>
      </c>
      <c r="O16" s="62">
        <f>'Collected to Claims Ratio'!M18</f>
        <v>43607</v>
      </c>
      <c r="P16" s="62">
        <f>'Collected to Claims Ratio'!N18</f>
        <v>49205</v>
      </c>
      <c r="Q16" s="62">
        <f>'Collected to Claims Ratio'!O18</f>
        <v>21198</v>
      </c>
      <c r="R16" s="62">
        <f>'Collected to Claims Ratio'!P18</f>
        <v>29935</v>
      </c>
      <c r="S16" s="67">
        <f>'Collected to Claims Ratio'!Q18</f>
        <v>41750</v>
      </c>
      <c r="T16" s="13"/>
    </row>
    <row r="17" spans="2:21" ht="13.5" thickBot="1" x14ac:dyDescent="0.25">
      <c r="B17" s="69" t="s">
        <v>5</v>
      </c>
      <c r="C17" s="63">
        <f t="shared" ref="C17:H17" si="2">SUM(C13:C16)</f>
        <v>685</v>
      </c>
      <c r="D17" s="63">
        <f t="shared" si="2"/>
        <v>701</v>
      </c>
      <c r="E17" s="63">
        <f t="shared" si="2"/>
        <v>568</v>
      </c>
      <c r="F17" s="63">
        <f t="shared" si="2"/>
        <v>340</v>
      </c>
      <c r="G17" s="63">
        <f t="shared" si="2"/>
        <v>0</v>
      </c>
      <c r="H17" s="70">
        <f t="shared" si="2"/>
        <v>0</v>
      </c>
      <c r="I17" s="45"/>
      <c r="J17" s="45"/>
      <c r="K17" s="13"/>
      <c r="L17" s="13"/>
      <c r="M17" s="69" t="s">
        <v>5</v>
      </c>
      <c r="N17" s="63">
        <f t="shared" ref="N17:S17" si="3">SUM(N13:N16)</f>
        <v>424255</v>
      </c>
      <c r="O17" s="63">
        <f t="shared" si="3"/>
        <v>406238</v>
      </c>
      <c r="P17" s="63">
        <f t="shared" si="3"/>
        <v>409348</v>
      </c>
      <c r="Q17" s="63">
        <f t="shared" si="3"/>
        <v>105128</v>
      </c>
      <c r="R17" s="63">
        <f t="shared" si="3"/>
        <v>335267</v>
      </c>
      <c r="S17" s="70">
        <f t="shared" si="3"/>
        <v>362139</v>
      </c>
      <c r="T17" s="45"/>
      <c r="U17" s="9"/>
    </row>
    <row r="18" spans="2:21" x14ac:dyDescent="0.2">
      <c r="B18" s="13"/>
      <c r="C18" s="13"/>
      <c r="D18" s="13"/>
      <c r="E18" s="13"/>
      <c r="F18" s="13"/>
      <c r="G18" s="13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"/>
    </row>
    <row r="19" spans="2:21" ht="23.25" customHeight="1" thickBot="1" x14ac:dyDescent="0.25">
      <c r="B19" s="157" t="s">
        <v>301</v>
      </c>
      <c r="C19" s="157"/>
      <c r="D19" s="157"/>
      <c r="E19" s="157"/>
      <c r="F19" s="157"/>
      <c r="G19" s="157"/>
      <c r="H19" s="149"/>
      <c r="I19" s="149"/>
      <c r="J19" s="50"/>
      <c r="K19" s="50"/>
      <c r="L19" s="50"/>
      <c r="M19" s="157" t="s">
        <v>302</v>
      </c>
      <c r="N19" s="157"/>
      <c r="O19" s="157"/>
      <c r="P19" s="157"/>
      <c r="Q19" s="157"/>
      <c r="R19" s="157"/>
      <c r="S19" s="149"/>
      <c r="T19" s="149"/>
      <c r="U19" s="6"/>
    </row>
    <row r="20" spans="2:21" x14ac:dyDescent="0.2">
      <c r="B20" s="16" t="s">
        <v>4</v>
      </c>
      <c r="C20" s="72" t="str">
        <f>'Collected to Claims Ratio'!C22</f>
        <v>FY2013</v>
      </c>
      <c r="D20" s="72" t="str">
        <f>'Collected to Claims Ratio'!D22</f>
        <v>FY2014</v>
      </c>
      <c r="E20" s="72" t="str">
        <f>'Collected to Claims Ratio'!E22</f>
        <v>FY2015</v>
      </c>
      <c r="F20" s="72" t="str">
        <f>'Collected to Claims Ratio'!F22</f>
        <v>FY2016</v>
      </c>
      <c r="G20" s="72" t="str">
        <f>'Collected to Claims Ratio'!G22</f>
        <v>FY2017</v>
      </c>
      <c r="H20" s="72" t="str">
        <f>'Collected to Claims Ratio'!H22</f>
        <v>FY2018</v>
      </c>
      <c r="I20" s="13"/>
      <c r="J20" s="13"/>
      <c r="K20" s="13"/>
      <c r="L20" s="13"/>
      <c r="M20" s="16" t="s">
        <v>4</v>
      </c>
      <c r="N20" s="64" t="str">
        <f>'Collected to Claims Ratio'!C22</f>
        <v>FY2013</v>
      </c>
      <c r="O20" s="64" t="str">
        <f>'Collected to Claims Ratio'!D22</f>
        <v>FY2014</v>
      </c>
      <c r="P20" s="64" t="str">
        <f>'Collected to Claims Ratio'!E22</f>
        <v>FY2015</v>
      </c>
      <c r="Q20" s="64" t="str">
        <f>'Collected to Claims Ratio'!F22</f>
        <v>FY2016</v>
      </c>
      <c r="R20" s="64" t="str">
        <f>'Collected to Claims Ratio'!G22</f>
        <v>FY2017</v>
      </c>
      <c r="S20" s="64" t="str">
        <f>'Collected to Claims Ratio'!H22</f>
        <v>FY2018</v>
      </c>
      <c r="T20" s="13"/>
    </row>
    <row r="21" spans="2:21" x14ac:dyDescent="0.2">
      <c r="B21" s="92" t="str">
        <f>'Collected to Claims Ratio'!B23</f>
        <v>Air Force</v>
      </c>
      <c r="C21" s="73">
        <f>'Collected to Claims Ratio'!C23</f>
        <v>0</v>
      </c>
      <c r="D21" s="94">
        <f>'Collected to Claims Ratio'!D23</f>
        <v>2.0833333333333332E-2</v>
      </c>
      <c r="E21" s="94">
        <f>'Collected to Claims Ratio'!E23</f>
        <v>1.1428571428571429E-2</v>
      </c>
      <c r="F21" s="94">
        <f>'Collected to Claims Ratio'!F23</f>
        <v>0</v>
      </c>
      <c r="G21" s="73" t="e">
        <f>'Collected to Claims Ratio'!G23</f>
        <v>#DIV/0!</v>
      </c>
      <c r="H21" s="80" t="e">
        <f>'Collected to Claims Ratio'!H23</f>
        <v>#DIV/0!</v>
      </c>
      <c r="I21" s="31"/>
      <c r="J21" s="31"/>
      <c r="K21" s="13"/>
      <c r="L21" s="13"/>
      <c r="M21" s="92" t="str">
        <f>'Collected to Claims Ratio'!K23</f>
        <v>Air Force</v>
      </c>
      <c r="N21" s="73">
        <f>'Collected to Claims Ratio'!L23</f>
        <v>0.1215645573226696</v>
      </c>
      <c r="O21" s="73">
        <f>'Collected to Claims Ratio'!M23</f>
        <v>0.13319257730230413</v>
      </c>
      <c r="P21" s="73">
        <f>'Collected to Claims Ratio'!N23</f>
        <v>0.11604049944864613</v>
      </c>
      <c r="Q21" s="73">
        <f>'Collected to Claims Ratio'!O23</f>
        <v>3.4759777412022887E-2</v>
      </c>
      <c r="R21" s="73">
        <f>'Collected to Claims Ratio'!P23</f>
        <v>6.7095328892803091E-2</v>
      </c>
      <c r="S21" s="80">
        <f>'Collected to Claims Ratio'!Q23</f>
        <v>9.7336350850640033E-2</v>
      </c>
      <c r="T21" s="13"/>
    </row>
    <row r="22" spans="2:21" x14ac:dyDescent="0.2">
      <c r="B22" s="92" t="str">
        <f>'Collected to Claims Ratio'!B24</f>
        <v>Army</v>
      </c>
      <c r="C22" s="73">
        <f>'Collected to Claims Ratio'!C24</f>
        <v>5.8524173027989825E-2</v>
      </c>
      <c r="D22" s="94">
        <f>'Collected to Claims Ratio'!D24</f>
        <v>3.0848329048843187E-2</v>
      </c>
      <c r="E22" s="94">
        <f>'Collected to Claims Ratio'!E24</f>
        <v>4.0000000000000001E-3</v>
      </c>
      <c r="F22" s="94">
        <f>'Collected to Claims Ratio'!F24</f>
        <v>1.098901098901099E-2</v>
      </c>
      <c r="G22" s="73" t="e">
        <f>'Collected to Claims Ratio'!G24</f>
        <v>#DIV/0!</v>
      </c>
      <c r="H22" s="80" t="e">
        <f>'Collected to Claims Ratio'!H24</f>
        <v>#DIV/0!</v>
      </c>
      <c r="I22" s="31"/>
      <c r="J22" s="31"/>
      <c r="K22" s="13"/>
      <c r="L22" s="13"/>
      <c r="M22" s="92" t="str">
        <f>'Collected to Claims Ratio'!K24</f>
        <v>Army</v>
      </c>
      <c r="N22" s="73">
        <f>'Collected to Claims Ratio'!L24</f>
        <v>0.23661809500288136</v>
      </c>
      <c r="O22" s="73">
        <f>'Collected to Claims Ratio'!M24</f>
        <v>0.17385856149541162</v>
      </c>
      <c r="P22" s="73">
        <f>'Collected to Claims Ratio'!N24</f>
        <v>0.15088534607026829</v>
      </c>
      <c r="Q22" s="73">
        <f>'Collected to Claims Ratio'!O24</f>
        <v>4.2156161678074032E-2</v>
      </c>
      <c r="R22" s="73">
        <f>'Collected to Claims Ratio'!P24</f>
        <v>0.18664462129962187</v>
      </c>
      <c r="S22" s="80">
        <f>'Collected to Claims Ratio'!Q24</f>
        <v>10.731028790600574</v>
      </c>
      <c r="T22" s="13"/>
    </row>
    <row r="23" spans="2:21" x14ac:dyDescent="0.2">
      <c r="B23" s="90" t="s">
        <v>3</v>
      </c>
      <c r="C23" s="73">
        <f>'Collected to Claims Ratio'!C25</f>
        <v>0.10344827586206896</v>
      </c>
      <c r="D23" s="94">
        <f>'Collected to Claims Ratio'!D25</f>
        <v>0.109375</v>
      </c>
      <c r="E23" s="94">
        <f>'Collected to Claims Ratio'!E25</f>
        <v>7.6086956521739135E-2</v>
      </c>
      <c r="F23" s="94">
        <f>'Collected to Claims Ratio'!F25</f>
        <v>8.9108910891089105E-2</v>
      </c>
      <c r="G23" s="73" t="e">
        <f>'Collected to Claims Ratio'!G25</f>
        <v>#DIV/0!</v>
      </c>
      <c r="H23" s="80" t="e">
        <f>'Collected to Claims Ratio'!H25</f>
        <v>#DIV/0!</v>
      </c>
      <c r="I23" s="31"/>
      <c r="J23" s="93" t="s">
        <v>416</v>
      </c>
      <c r="K23" s="13"/>
      <c r="L23" s="13"/>
      <c r="M23" s="90" t="s">
        <v>3</v>
      </c>
      <c r="N23" s="73">
        <f>'Collected to Claims Ratio'!L25</f>
        <v>0.24827092773670403</v>
      </c>
      <c r="O23" s="73">
        <f>'Collected to Claims Ratio'!M25</f>
        <v>0.18295006019597981</v>
      </c>
      <c r="P23" s="73">
        <f>'Collected to Claims Ratio'!N25</f>
        <v>0.260205187898707</v>
      </c>
      <c r="Q23" s="73">
        <f>'Collected to Claims Ratio'!O25</f>
        <v>8.4110862454811502E-2</v>
      </c>
      <c r="R23" s="73">
        <f>'Collected to Claims Ratio'!P25</f>
        <v>0.18338631339454278</v>
      </c>
      <c r="S23" s="80">
        <f>'Collected to Claims Ratio'!Q25</f>
        <v>0.15558023124647491</v>
      </c>
      <c r="T23" s="13"/>
    </row>
    <row r="24" spans="2:21" x14ac:dyDescent="0.2">
      <c r="B24" s="92" t="str">
        <f>'Collected to Claims Ratio'!B26</f>
        <v>NCR MD</v>
      </c>
      <c r="C24" s="73">
        <f>'Collected to Claims Ratio'!C26</f>
        <v>0</v>
      </c>
      <c r="D24" s="94">
        <f>'Collected to Claims Ratio'!D26</f>
        <v>0.05</v>
      </c>
      <c r="E24" s="94">
        <f>'Collected to Claims Ratio'!E26</f>
        <v>7.8431372549019607E-2</v>
      </c>
      <c r="F24" s="94">
        <f>'Collected to Claims Ratio'!F26</f>
        <v>0</v>
      </c>
      <c r="G24" s="73" t="e">
        <f>'Collected to Claims Ratio'!G26</f>
        <v>#DIV/0!</v>
      </c>
      <c r="H24" s="80" t="e">
        <f>'Collected to Claims Ratio'!H26</f>
        <v>#DIV/0!</v>
      </c>
      <c r="I24" s="31"/>
      <c r="J24" s="31"/>
      <c r="K24" s="13"/>
      <c r="L24" s="13"/>
      <c r="M24" s="92" t="str">
        <f>'Collected to Claims Ratio'!K26</f>
        <v>NCR MD</v>
      </c>
      <c r="N24" s="73">
        <f>'Collected to Claims Ratio'!L26</f>
        <v>0.15813503334806117</v>
      </c>
      <c r="O24" s="73">
        <f>'Collected to Claims Ratio'!M26</f>
        <v>0.24064943701699268</v>
      </c>
      <c r="P24" s="73">
        <f>'Collected to Claims Ratio'!N26</f>
        <v>0.21359617925007621</v>
      </c>
      <c r="Q24" s="73">
        <f>'Collected to Claims Ratio'!O26</f>
        <v>2.1936031701103878E-2</v>
      </c>
      <c r="R24" s="73">
        <f>'Collected to Claims Ratio'!P26</f>
        <v>0.2187071989310172</v>
      </c>
      <c r="S24" s="80">
        <f>'Collected to Claims Ratio'!Q26</f>
        <v>0.14426347305389223</v>
      </c>
      <c r="T24" s="13"/>
    </row>
    <row r="25" spans="2:21" ht="13.5" thickBot="1" x14ac:dyDescent="0.25">
      <c r="B25" s="69" t="s">
        <v>5</v>
      </c>
      <c r="C25" s="71">
        <f>'Collected to Claims Ratio'!C27</f>
        <v>5.1094890510948905E-2</v>
      </c>
      <c r="D25" s="71">
        <f>'Collected to Claims Ratio'!D27</f>
        <v>4.4222539229671898E-2</v>
      </c>
      <c r="E25" s="71">
        <f>'Collected to Claims Ratio'!E27</f>
        <v>2.464788732394366E-2</v>
      </c>
      <c r="F25" s="71">
        <f>'Collected to Claims Ratio'!F27</f>
        <v>3.2352941176470591E-2</v>
      </c>
      <c r="G25" s="71" t="e">
        <f>'Collected to Claims Ratio'!G27</f>
        <v>#DIV/0!</v>
      </c>
      <c r="H25" s="88" t="e">
        <f>'Collected to Claims Ratio'!H27</f>
        <v>#DIV/0!</v>
      </c>
      <c r="I25" s="47"/>
      <c r="J25" s="47"/>
      <c r="K25" s="13"/>
      <c r="L25" s="13"/>
      <c r="M25" s="69" t="s">
        <v>5</v>
      </c>
      <c r="N25" s="71">
        <f>'Collected to Claims Ratio'!L27</f>
        <v>0.17613463600900403</v>
      </c>
      <c r="O25" s="71">
        <f>'Collected to Claims Ratio'!M27</f>
        <v>0.16338944165735358</v>
      </c>
      <c r="P25" s="71">
        <f>'Collected to Claims Ratio'!N27</f>
        <v>0.1665404496907277</v>
      </c>
      <c r="Q25" s="71">
        <f>'Collected to Claims Ratio'!O27</f>
        <v>4.7874971463358951E-2</v>
      </c>
      <c r="R25" s="71">
        <f>'Collected to Claims Ratio'!P27</f>
        <v>0.14720208072968707</v>
      </c>
      <c r="S25" s="88">
        <f>'Collected to Claims Ratio'!Q27</f>
        <v>3.7406796837678349</v>
      </c>
      <c r="T25" s="47"/>
      <c r="U25" s="10"/>
    </row>
    <row r="27" spans="2:21" x14ac:dyDescent="0.2">
      <c r="I27" s="27"/>
    </row>
    <row r="31" spans="2:21" x14ac:dyDescent="0.2">
      <c r="E31" s="1"/>
    </row>
  </sheetData>
  <sheetProtection algorithmName="SHA-512" hashValue="rboCEA5th0K9qdSopnwELPw9nf075pDKZuw6wGYhhfVEgNuax4c5n4MClsT1CJnuwuguQOHYU7uqoVwzMApcuw==" saltValue="tfCvXFVyTRf+IDxGyekmIg==" spinCount="100000" sheet="1" objects="1" scenarios="1"/>
  <customSheetViews>
    <customSheetView guid="{682B1C7E-A6D1-4384-8662-C567FBAFE5BB}">
      <selection activeCell="C15" sqref="C15"/>
      <pageMargins left="0.75" right="0.75" top="1" bottom="1" header="0.5" footer="0.5"/>
      <pageSetup orientation="portrait" r:id="rId1"/>
      <headerFooter alignWithMargins="0">
        <oddFooter>&amp;LAltarum Institute
&amp;F</oddFooter>
      </headerFooter>
    </customSheetView>
    <customSheetView guid="{8E6CF98D-1634-4ED3-81CA-763BCE5C79CD}">
      <selection activeCell="H7" sqref="H7"/>
      <pageMargins left="0.75" right="0.75" top="1" bottom="1" header="0.5" footer="0.5"/>
      <pageSetup orientation="portrait" r:id="rId2"/>
      <headerFooter alignWithMargins="0">
        <oddFooter>&amp;LAltarum Institute
&amp;F</oddFooter>
      </headerFooter>
    </customSheetView>
    <customSheetView guid="{E0D8F7CE-EC41-4756-A129-66C546DEF30F}">
      <selection activeCell="F32" sqref="F32"/>
      <pageMargins left="0.75" right="0.75" top="1" bottom="1" header="0.5" footer="0.5"/>
      <pageSetup orientation="portrait" r:id="rId3"/>
      <headerFooter alignWithMargins="0">
        <oddFooter>&amp;LAltarum Institute
&amp;F</oddFooter>
      </headerFooter>
    </customSheetView>
    <customSheetView guid="{36755EE3-F52E-4D4E-9A42-3A861C777B27}">
      <selection activeCell="C15" sqref="C15"/>
      <pageMargins left="0.75" right="0.75" top="1" bottom="1" header="0.5" footer="0.5"/>
      <pageSetup orientation="portrait" r:id="rId4"/>
      <headerFooter alignWithMargins="0">
        <oddFooter>&amp;LAltarum Institute
&amp;F</oddFooter>
      </headerFooter>
    </customSheetView>
  </customSheetViews>
  <phoneticPr fontId="0" type="noConversion"/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autoPageBreaks="0"/>
  </sheetPr>
  <dimension ref="A1:U33"/>
  <sheetViews>
    <sheetView workbookViewId="0"/>
  </sheetViews>
  <sheetFormatPr defaultRowHeight="12.75" x14ac:dyDescent="0.2"/>
  <cols>
    <col min="8" max="8" width="9.7109375" customWidth="1"/>
    <col min="9" max="9" width="2.140625" customWidth="1"/>
    <col min="11" max="11" width="3" customWidth="1"/>
    <col min="12" max="12" width="2.85546875" customWidth="1"/>
    <col min="14" max="16" width="10.140625" bestFit="1" customWidth="1"/>
    <col min="17" max="17" width="10" customWidth="1"/>
    <col min="18" max="18" width="10.140625" bestFit="1" customWidth="1"/>
    <col min="19" max="19" width="10.140625" customWidth="1"/>
    <col min="20" max="20" width="1.85546875" customWidth="1"/>
  </cols>
  <sheetData>
    <row r="1" spans="1:21" x14ac:dyDescent="0.2">
      <c r="A1" t="s">
        <v>294</v>
      </c>
    </row>
    <row r="2" spans="1:21" x14ac:dyDescent="0.2">
      <c r="A2" t="str">
        <f>Summary!A2</f>
        <v xml:space="preserve">1st Quarter </v>
      </c>
    </row>
    <row r="3" spans="1:21" ht="24.75" customHeight="1" thickBot="1" x14ac:dyDescent="0.25">
      <c r="B3" s="158" t="s">
        <v>299</v>
      </c>
      <c r="C3" s="158"/>
      <c r="D3" s="158"/>
      <c r="E3" s="158"/>
      <c r="F3" s="158"/>
      <c r="G3" s="158"/>
      <c r="H3" s="150"/>
      <c r="I3" s="150"/>
      <c r="M3" s="158" t="s">
        <v>300</v>
      </c>
      <c r="N3" s="158"/>
      <c r="O3" s="158"/>
      <c r="P3" s="158"/>
      <c r="Q3" s="158"/>
      <c r="R3" s="158"/>
      <c r="S3" s="150"/>
      <c r="T3" s="150"/>
    </row>
    <row r="4" spans="1:21" x14ac:dyDescent="0.2">
      <c r="B4" s="16" t="s">
        <v>4</v>
      </c>
      <c r="C4" s="72" t="str">
        <f>'Collected to Claims Ratio'!C6</f>
        <v>FY2013</v>
      </c>
      <c r="D4" s="72" t="str">
        <f>'Collected to Claims Ratio'!D6</f>
        <v>FY2014</v>
      </c>
      <c r="E4" s="72" t="str">
        <f>'Collected to Claims Ratio'!E6</f>
        <v>FY2015</v>
      </c>
      <c r="F4" s="72" t="str">
        <f>'Collected to Claims Ratio'!F6</f>
        <v>FY2016</v>
      </c>
      <c r="G4" s="72" t="str">
        <f>'Collected to Claims Ratio'!G6</f>
        <v>FY2017</v>
      </c>
      <c r="H4" s="91" t="str">
        <f>'Collected to Claims Ratio'!H6</f>
        <v>FY2018</v>
      </c>
      <c r="L4" s="13"/>
      <c r="M4" s="79" t="s">
        <v>4</v>
      </c>
      <c r="N4" s="72" t="str">
        <f>'Collected to Claims Ratio'!L6</f>
        <v>FY2013</v>
      </c>
      <c r="O4" s="72" t="str">
        <f>'Collected to Claims Ratio'!M6</f>
        <v>FY2014</v>
      </c>
      <c r="P4" s="72" t="str">
        <f>'Collected to Claims Ratio'!N6</f>
        <v>FY2015</v>
      </c>
      <c r="Q4" s="72" t="str">
        <f>'Collected to Claims Ratio'!O6</f>
        <v>FY2016</v>
      </c>
      <c r="R4" s="72" t="str">
        <f>'Collected to Claims Ratio'!P6</f>
        <v>FY2017</v>
      </c>
      <c r="S4" s="74" t="str">
        <f>'Collected to Claims Ratio'!Q6</f>
        <v>FY2018</v>
      </c>
    </row>
    <row r="5" spans="1:21" x14ac:dyDescent="0.2">
      <c r="B5" s="92" t="str">
        <f>'Claims per Disp or Visits'!B6</f>
        <v>Air Force</v>
      </c>
      <c r="C5" s="62">
        <f>'Claims per Disp or Visits'!C6</f>
        <v>175</v>
      </c>
      <c r="D5" s="62">
        <f>'Claims per Disp or Visits'!D6</f>
        <v>144</v>
      </c>
      <c r="E5" s="62">
        <f>'Claims per Disp or Visits'!E6</f>
        <v>175</v>
      </c>
      <c r="F5" s="62">
        <f>'Claims per Disp or Visits'!F6</f>
        <v>28</v>
      </c>
      <c r="G5" s="62">
        <f>'Claims per Disp or Visits'!G6</f>
        <v>0</v>
      </c>
      <c r="H5" s="67">
        <f>'Claims per Disp or Visits'!H6</f>
        <v>0</v>
      </c>
      <c r="L5" s="13"/>
      <c r="M5" s="92" t="str">
        <f>'Claims per Disp or Visits'!K6</f>
        <v>Air Force</v>
      </c>
      <c r="N5" s="62">
        <f>'Claims per Disp or Visits'!L6</f>
        <v>196554</v>
      </c>
      <c r="O5" s="62">
        <f>'Claims per Disp or Visits'!M6</f>
        <v>190874</v>
      </c>
      <c r="P5" s="62">
        <f>'Claims per Disp or Visits'!N6</f>
        <v>179558</v>
      </c>
      <c r="Q5" s="62">
        <f>'Claims per Disp or Visits'!O6</f>
        <v>25518</v>
      </c>
      <c r="R5" s="62">
        <f>'Claims per Disp or Visits'!P6</f>
        <v>116953</v>
      </c>
      <c r="S5" s="67">
        <f>'Claims per Disp or Visits'!Q6</f>
        <v>140071</v>
      </c>
    </row>
    <row r="6" spans="1:21" x14ac:dyDescent="0.2">
      <c r="B6" s="92" t="str">
        <f>'Claims per Disp or Visits'!B7</f>
        <v>Army</v>
      </c>
      <c r="C6" s="62">
        <f>'Claims per Disp or Visits'!C7</f>
        <v>393</v>
      </c>
      <c r="D6" s="62">
        <f>'Claims per Disp or Visits'!D7</f>
        <v>389</v>
      </c>
      <c r="E6" s="62">
        <f>'Claims per Disp or Visits'!E7</f>
        <v>250</v>
      </c>
      <c r="F6" s="62">
        <f>'Claims per Disp or Visits'!F7</f>
        <v>182</v>
      </c>
      <c r="G6" s="62">
        <f>'Claims per Disp or Visits'!G7</f>
        <v>0</v>
      </c>
      <c r="H6" s="67">
        <f>'Claims per Disp or Visits'!H7</f>
        <v>0</v>
      </c>
      <c r="I6" s="6"/>
      <c r="J6" s="6"/>
      <c r="L6" s="13"/>
      <c r="M6" s="92" t="str">
        <f>'Claims per Disp or Visits'!K7</f>
        <v>Army</v>
      </c>
      <c r="N6" s="62">
        <f>'Claims per Disp or Visits'!L7</f>
        <v>121470</v>
      </c>
      <c r="O6" s="62">
        <f>'Claims per Disp or Visits'!M7</f>
        <v>106138</v>
      </c>
      <c r="P6" s="62">
        <f>'Claims per Disp or Visits'!N7</f>
        <v>92958</v>
      </c>
      <c r="Q6" s="62">
        <f>'Claims per Disp or Visits'!O7</f>
        <v>29367</v>
      </c>
      <c r="R6" s="62">
        <f>'Claims per Disp or Visits'!P7</f>
        <v>126406</v>
      </c>
      <c r="S6" s="67">
        <f>'Claims per Disp or Visits'!Q7</f>
        <v>123582</v>
      </c>
    </row>
    <row r="7" spans="1:21" x14ac:dyDescent="0.2">
      <c r="B7" s="90" t="s">
        <v>3</v>
      </c>
      <c r="C7" s="62">
        <f>'Claims per Disp or Visits'!C8</f>
        <v>116</v>
      </c>
      <c r="D7" s="62">
        <f>'Claims per Disp or Visits'!D8</f>
        <v>128</v>
      </c>
      <c r="E7" s="62">
        <f>'Claims per Disp or Visits'!E8</f>
        <v>92</v>
      </c>
      <c r="F7" s="62">
        <f>'Claims per Disp or Visits'!F8</f>
        <v>101</v>
      </c>
      <c r="G7" s="62">
        <f>'Claims per Disp or Visits'!G8</f>
        <v>0</v>
      </c>
      <c r="H7" s="67">
        <f>'Claims per Disp or Visits'!H8</f>
        <v>0</v>
      </c>
      <c r="L7" s="13"/>
      <c r="M7" s="90" t="s">
        <v>3</v>
      </c>
      <c r="N7" s="62">
        <f>'Claims per Disp or Visits'!L8</f>
        <v>58702</v>
      </c>
      <c r="O7" s="62">
        <f>'Claims per Disp or Visits'!M8</f>
        <v>65619</v>
      </c>
      <c r="P7" s="62">
        <f>'Claims per Disp or Visits'!N8</f>
        <v>87627</v>
      </c>
      <c r="Q7" s="62">
        <f>'Claims per Disp or Visits'!O8</f>
        <v>29045</v>
      </c>
      <c r="R7" s="62">
        <f>'Claims per Disp or Visits'!P8</f>
        <v>61973</v>
      </c>
      <c r="S7" s="67">
        <f>'Claims per Disp or Visits'!Q8</f>
        <v>56736</v>
      </c>
    </row>
    <row r="8" spans="1:21" x14ac:dyDescent="0.2">
      <c r="B8" s="92" t="str">
        <f>'Claims per Disp or Visits'!B9</f>
        <v>NCR MD</v>
      </c>
      <c r="C8" s="62">
        <f>'Claims per Disp or Visits'!C9</f>
        <v>1</v>
      </c>
      <c r="D8" s="62">
        <f>'Claims per Disp or Visits'!D9</f>
        <v>40</v>
      </c>
      <c r="E8" s="62">
        <f>'Claims per Disp or Visits'!E9</f>
        <v>51</v>
      </c>
      <c r="F8" s="62">
        <f>'Claims per Disp or Visits'!F9</f>
        <v>29</v>
      </c>
      <c r="G8" s="62">
        <f>'Claims per Disp or Visits'!G9</f>
        <v>0</v>
      </c>
      <c r="H8" s="67">
        <f>'Claims per Disp or Visits'!H9</f>
        <v>0</v>
      </c>
      <c r="L8" s="13"/>
      <c r="M8" s="92" t="str">
        <f>'Claims per Disp or Visits'!K9</f>
        <v>NCR MD</v>
      </c>
      <c r="N8" s="62">
        <f>'Claims per Disp or Visits'!L9</f>
        <v>47529</v>
      </c>
      <c r="O8" s="62">
        <f>'Claims per Disp or Visits'!M9</f>
        <v>43607</v>
      </c>
      <c r="P8" s="62">
        <f>'Claims per Disp or Visits'!N9</f>
        <v>49205</v>
      </c>
      <c r="Q8" s="62">
        <f>'Claims per Disp or Visits'!O9</f>
        <v>21198</v>
      </c>
      <c r="R8" s="62">
        <f>'Claims per Disp or Visits'!P9</f>
        <v>29935</v>
      </c>
      <c r="S8" s="67">
        <f>'Claims per Disp or Visits'!Q9</f>
        <v>41750</v>
      </c>
    </row>
    <row r="9" spans="1:21" ht="13.5" thickBot="1" x14ac:dyDescent="0.25">
      <c r="B9" s="69" t="s">
        <v>5</v>
      </c>
      <c r="C9" s="63">
        <f t="shared" ref="C9:H9" si="0">SUM(C5:C8)</f>
        <v>685</v>
      </c>
      <c r="D9" s="63">
        <f t="shared" si="0"/>
        <v>701</v>
      </c>
      <c r="E9" s="63">
        <f t="shared" si="0"/>
        <v>568</v>
      </c>
      <c r="F9" s="63">
        <f t="shared" si="0"/>
        <v>340</v>
      </c>
      <c r="G9" s="63">
        <f t="shared" si="0"/>
        <v>0</v>
      </c>
      <c r="H9" s="70">
        <f t="shared" si="0"/>
        <v>0</v>
      </c>
      <c r="I9" s="9"/>
      <c r="J9" s="9"/>
      <c r="K9" s="9"/>
      <c r="L9" s="45"/>
      <c r="M9" s="69" t="s">
        <v>5</v>
      </c>
      <c r="N9" s="63">
        <f t="shared" ref="N9:S9" si="1">SUM(N5:N8)</f>
        <v>424255</v>
      </c>
      <c r="O9" s="63">
        <f t="shared" si="1"/>
        <v>406238</v>
      </c>
      <c r="P9" s="63">
        <f t="shared" si="1"/>
        <v>409348</v>
      </c>
      <c r="Q9" s="63">
        <f t="shared" si="1"/>
        <v>105128</v>
      </c>
      <c r="R9" s="63">
        <f t="shared" si="1"/>
        <v>335267</v>
      </c>
      <c r="S9" s="70">
        <f t="shared" si="1"/>
        <v>362139</v>
      </c>
      <c r="T9" s="9"/>
      <c r="U9" s="9"/>
    </row>
    <row r="11" spans="1:21" ht="22.5" customHeight="1" thickBot="1" x14ac:dyDescent="0.25">
      <c r="B11" s="158" t="s">
        <v>303</v>
      </c>
      <c r="C11" s="158"/>
      <c r="D11" s="158"/>
      <c r="E11" s="158"/>
      <c r="F11" s="158"/>
      <c r="G11" s="158"/>
      <c r="H11" s="150"/>
      <c r="I11" s="150"/>
      <c r="M11" s="158" t="s">
        <v>304</v>
      </c>
      <c r="N11" s="158"/>
      <c r="O11" s="158"/>
      <c r="P11" s="158"/>
      <c r="Q11" s="158"/>
      <c r="R11" s="158"/>
      <c r="S11" s="150"/>
      <c r="T11" s="150"/>
    </row>
    <row r="12" spans="1:21" x14ac:dyDescent="0.2">
      <c r="B12" s="16" t="s">
        <v>4</v>
      </c>
      <c r="C12" s="72" t="str">
        <f>'Collected to Claims Ratio'!C14</f>
        <v>FY2013</v>
      </c>
      <c r="D12" s="72" t="str">
        <f>'Collected to Claims Ratio'!D14</f>
        <v>FY2014</v>
      </c>
      <c r="E12" s="72" t="str">
        <f>'Collected to Claims Ratio'!E14</f>
        <v>FY2015</v>
      </c>
      <c r="F12" s="72" t="str">
        <f>'Collected to Claims Ratio'!F14</f>
        <v>FY2016</v>
      </c>
      <c r="G12" s="72" t="str">
        <f>'Collected to Claims Ratio'!G14</f>
        <v>FY2017</v>
      </c>
      <c r="H12" s="91" t="str">
        <f>'Collected to Claims Ratio'!H14</f>
        <v>FY2018</v>
      </c>
      <c r="L12" s="13"/>
      <c r="M12" s="79" t="s">
        <v>4</v>
      </c>
      <c r="N12" s="72" t="str">
        <f>'Collected to Claims Ratio'!L14</f>
        <v>FY2013</v>
      </c>
      <c r="O12" s="72" t="str">
        <f>'Collected to Claims Ratio'!M14</f>
        <v>FY2014</v>
      </c>
      <c r="P12" s="72" t="str">
        <f>'Collected to Claims Ratio'!N14</f>
        <v>FY2015</v>
      </c>
      <c r="Q12" s="72" t="str">
        <f>'Collected to Claims Ratio'!O14</f>
        <v>FY2016</v>
      </c>
      <c r="R12" s="78" t="str">
        <f>'Collected to Claims Ratio'!P14</f>
        <v>FY2017</v>
      </c>
      <c r="S12" s="74" t="str">
        <f>'Collected to Claims Ratio'!Q14</f>
        <v>FY2018</v>
      </c>
    </row>
    <row r="13" spans="1:21" x14ac:dyDescent="0.2">
      <c r="B13" s="92" t="str">
        <f>'Claims per Disp or Visits'!B14</f>
        <v>Air Force</v>
      </c>
      <c r="C13" s="62">
        <f>'Claims per Disp or Visits'!C14</f>
        <v>6637</v>
      </c>
      <c r="D13" s="62">
        <f>'Claims per Disp or Visits'!D14</f>
        <v>6645</v>
      </c>
      <c r="E13" s="62">
        <f>'Claims per Disp or Visits'!E14</f>
        <v>6753</v>
      </c>
      <c r="F13" s="62">
        <f>'Claims per Disp or Visits'!F14</f>
        <v>6498</v>
      </c>
      <c r="G13" s="62">
        <f>'Claims per Disp or Visits'!G14</f>
        <v>4326</v>
      </c>
      <c r="H13" s="67">
        <f>'Claims per Disp or Visits'!H14</f>
        <v>5970</v>
      </c>
      <c r="I13" s="6"/>
      <c r="J13" s="6"/>
      <c r="L13" s="13"/>
      <c r="M13" s="92" t="str">
        <f>'Claims per Disp or Visits'!K14</f>
        <v>Air Force</v>
      </c>
      <c r="N13" s="62">
        <f>'Claims per Disp or Visits'!L14</f>
        <v>742070</v>
      </c>
      <c r="O13" s="62">
        <f>'Claims per Disp or Visits'!M14</f>
        <v>727390</v>
      </c>
      <c r="P13" s="62">
        <f>'Claims per Disp or Visits'!N14</f>
        <v>747982</v>
      </c>
      <c r="Q13" s="62">
        <f>'Claims per Disp or Visits'!O14</f>
        <v>759833</v>
      </c>
      <c r="R13" s="62">
        <f>'Claims per Disp or Visits'!P14</f>
        <v>728046</v>
      </c>
      <c r="S13" s="67">
        <f>'Claims per Disp or Visits'!Q14</f>
        <v>724231</v>
      </c>
    </row>
    <row r="14" spans="1:21" x14ac:dyDescent="0.2">
      <c r="B14" s="92" t="str">
        <f>'Claims per Disp or Visits'!B15</f>
        <v>Army</v>
      </c>
      <c r="C14" s="62">
        <f>'Claims per Disp or Visits'!C15</f>
        <v>27030</v>
      </c>
      <c r="D14" s="62">
        <f>'Claims per Disp or Visits'!D15</f>
        <v>26576</v>
      </c>
      <c r="E14" s="62">
        <f>'Claims per Disp or Visits'!E15</f>
        <v>25571</v>
      </c>
      <c r="F14" s="62">
        <f>'Claims per Disp or Visits'!F15</f>
        <v>21505</v>
      </c>
      <c r="G14" s="62">
        <f>'Claims per Disp or Visits'!G15</f>
        <v>23831</v>
      </c>
      <c r="H14" s="67">
        <f>'Claims per Disp or Visits'!H15</f>
        <v>11788</v>
      </c>
      <c r="I14" s="6"/>
      <c r="J14" s="6"/>
      <c r="L14" s="13"/>
      <c r="M14" s="92" t="str">
        <f>'Claims per Disp or Visits'!K15</f>
        <v>Army</v>
      </c>
      <c r="N14" s="62">
        <f>'Claims per Disp or Visits'!L15</f>
        <v>1722680</v>
      </c>
      <c r="O14" s="62">
        <f>'Claims per Disp or Visits'!M15</f>
        <v>1387144</v>
      </c>
      <c r="P14" s="62">
        <f>'Claims per Disp or Visits'!N15</f>
        <v>1399881</v>
      </c>
      <c r="Q14" s="62">
        <f>'Claims per Disp or Visits'!O15</f>
        <v>1351832</v>
      </c>
      <c r="R14" s="62">
        <f>'Claims per Disp or Visits'!P15</f>
        <v>1465547</v>
      </c>
      <c r="S14" s="67">
        <f>'Claims per Disp or Visits'!Q15</f>
        <v>1098327</v>
      </c>
    </row>
    <row r="15" spans="1:21" x14ac:dyDescent="0.2">
      <c r="B15" s="90" t="s">
        <v>3</v>
      </c>
      <c r="C15" s="62">
        <f>'Claims per Disp or Visits'!C16</f>
        <v>12040</v>
      </c>
      <c r="D15" s="62">
        <f>'Claims per Disp or Visits'!D16</f>
        <v>11997</v>
      </c>
      <c r="E15" s="62">
        <f>'Claims per Disp or Visits'!E16</f>
        <v>12028</v>
      </c>
      <c r="F15" s="62">
        <f>'Claims per Disp or Visits'!F16</f>
        <v>11530</v>
      </c>
      <c r="G15" s="62">
        <f>'Claims per Disp or Visits'!G16</f>
        <v>10318</v>
      </c>
      <c r="H15" s="67">
        <f>'Claims per Disp or Visits'!H16</f>
        <v>8904</v>
      </c>
      <c r="I15" s="6"/>
      <c r="J15" s="6"/>
      <c r="L15" s="13"/>
      <c r="M15" s="90" t="s">
        <v>3</v>
      </c>
      <c r="N15" s="62">
        <f>'Claims per Disp or Visits'!L16</f>
        <v>846159</v>
      </c>
      <c r="O15" s="62">
        <f>'Claims per Disp or Visits'!M16</f>
        <v>801067</v>
      </c>
      <c r="P15" s="62">
        <f>'Claims per Disp or Visits'!N16</f>
        <v>820162</v>
      </c>
      <c r="Q15" s="62">
        <f>'Claims per Disp or Visits'!O16</f>
        <v>713049</v>
      </c>
      <c r="R15" s="62">
        <f>'Claims per Disp or Visits'!P16</f>
        <v>704483</v>
      </c>
      <c r="S15" s="67">
        <f>'Claims per Disp or Visits'!Q16</f>
        <v>643576</v>
      </c>
    </row>
    <row r="16" spans="1:21" x14ac:dyDescent="0.2">
      <c r="B16" s="92" t="str">
        <f>'Claims per Disp or Visits'!B17</f>
        <v>NCR MD</v>
      </c>
      <c r="C16" s="62">
        <f>'Claims per Disp or Visits'!C17</f>
        <v>4173</v>
      </c>
      <c r="D16" s="62">
        <f>'Claims per Disp or Visits'!D17</f>
        <v>4160</v>
      </c>
      <c r="E16" s="62">
        <f>'Claims per Disp or Visits'!E17</f>
        <v>4490</v>
      </c>
      <c r="F16" s="62">
        <f>'Claims per Disp or Visits'!F17</f>
        <v>4447</v>
      </c>
      <c r="G16" s="62">
        <f>'Claims per Disp or Visits'!G17</f>
        <v>4176</v>
      </c>
      <c r="H16" s="67">
        <f>'Claims per Disp or Visits'!H17</f>
        <v>4158</v>
      </c>
      <c r="I16" s="6"/>
      <c r="J16" s="6"/>
      <c r="L16" s="13"/>
      <c r="M16" s="92" t="str">
        <f>'Claims per Disp or Visits'!K17</f>
        <v>NCR MD</v>
      </c>
      <c r="N16" s="62">
        <f>'Claims per Disp or Visits'!L17</f>
        <v>143594</v>
      </c>
      <c r="O16" s="62">
        <f>'Claims per Disp or Visits'!M17</f>
        <v>446330</v>
      </c>
      <c r="P16" s="62">
        <f>'Claims per Disp or Visits'!N17</f>
        <v>324321</v>
      </c>
      <c r="Q16" s="62">
        <f>'Claims per Disp or Visits'!O17</f>
        <v>313737</v>
      </c>
      <c r="R16" s="62">
        <f>'Claims per Disp or Visits'!P17</f>
        <v>197609</v>
      </c>
      <c r="S16" s="67">
        <f>'Claims per Disp or Visits'!Q17</f>
        <v>321696</v>
      </c>
    </row>
    <row r="17" spans="2:21" ht="13.5" thickBot="1" x14ac:dyDescent="0.25">
      <c r="B17" s="69" t="s">
        <v>5</v>
      </c>
      <c r="C17" s="63">
        <f t="shared" ref="C17:H17" si="2">SUM(C13:C16)</f>
        <v>49880</v>
      </c>
      <c r="D17" s="63">
        <f t="shared" si="2"/>
        <v>49378</v>
      </c>
      <c r="E17" s="63">
        <f t="shared" si="2"/>
        <v>48842</v>
      </c>
      <c r="F17" s="63">
        <f t="shared" si="2"/>
        <v>43980</v>
      </c>
      <c r="G17" s="63">
        <f t="shared" si="2"/>
        <v>42651</v>
      </c>
      <c r="H17" s="70">
        <f t="shared" si="2"/>
        <v>30820</v>
      </c>
      <c r="I17" s="9"/>
      <c r="J17" s="9"/>
      <c r="K17" s="9"/>
      <c r="L17" s="45"/>
      <c r="M17" s="69" t="s">
        <v>5</v>
      </c>
      <c r="N17" s="63">
        <f t="shared" ref="N17:S17" si="3">SUM(N13:N16)</f>
        <v>3454503</v>
      </c>
      <c r="O17" s="63">
        <f t="shared" si="3"/>
        <v>3361931</v>
      </c>
      <c r="P17" s="63">
        <f t="shared" si="3"/>
        <v>3292346</v>
      </c>
      <c r="Q17" s="63">
        <f t="shared" si="3"/>
        <v>3138451</v>
      </c>
      <c r="R17" s="63">
        <f t="shared" si="3"/>
        <v>3095685</v>
      </c>
      <c r="S17" s="70">
        <f t="shared" si="3"/>
        <v>2787830</v>
      </c>
      <c r="T17" s="9"/>
      <c r="U17" s="9"/>
    </row>
    <row r="19" spans="2:21" ht="23.25" customHeight="1" thickBot="1" x14ac:dyDescent="0.25">
      <c r="B19" s="158" t="s">
        <v>306</v>
      </c>
      <c r="C19" s="158"/>
      <c r="D19" s="158"/>
      <c r="E19" s="158"/>
      <c r="F19" s="158"/>
      <c r="G19" s="158"/>
      <c r="H19" s="150"/>
      <c r="I19" s="150"/>
      <c r="J19" s="6"/>
      <c r="K19" s="6"/>
      <c r="L19" s="6"/>
      <c r="M19" s="158" t="s">
        <v>305</v>
      </c>
      <c r="N19" s="158"/>
      <c r="O19" s="158"/>
      <c r="P19" s="158"/>
      <c r="Q19" s="158"/>
      <c r="R19" s="158"/>
      <c r="S19" s="150"/>
      <c r="T19" s="150"/>
      <c r="U19" s="6"/>
    </row>
    <row r="20" spans="2:21" x14ac:dyDescent="0.2">
      <c r="B20" s="16" t="s">
        <v>4</v>
      </c>
      <c r="C20" s="72" t="str">
        <f>'Collected to Claims Ratio'!C22</f>
        <v>FY2013</v>
      </c>
      <c r="D20" s="72" t="str">
        <f>'Collected to Claims Ratio'!D22</f>
        <v>FY2014</v>
      </c>
      <c r="E20" s="72" t="str">
        <f>'Collected to Claims Ratio'!E22</f>
        <v>FY2015</v>
      </c>
      <c r="F20" s="72" t="str">
        <f>'Collected to Claims Ratio'!F22</f>
        <v>FY2016</v>
      </c>
      <c r="G20" s="72" t="str">
        <f>'Collected to Claims Ratio'!G22</f>
        <v>FY2017</v>
      </c>
      <c r="H20" s="91" t="str">
        <f>'Collected to Claims Ratio'!H22</f>
        <v>FY2018</v>
      </c>
      <c r="L20" s="13"/>
      <c r="M20" s="79" t="s">
        <v>4</v>
      </c>
      <c r="N20" s="72" t="str">
        <f>'Collected to Claims Ratio'!L22</f>
        <v>FY2013</v>
      </c>
      <c r="O20" s="72" t="str">
        <f>'Collected to Claims Ratio'!M22</f>
        <v>FY2014</v>
      </c>
      <c r="P20" s="72" t="str">
        <f>'Collected to Claims Ratio'!N22</f>
        <v>FY2015</v>
      </c>
      <c r="Q20" s="72" t="str">
        <f>'Collected to Claims Ratio'!O22</f>
        <v>FY2016</v>
      </c>
      <c r="R20" s="72" t="str">
        <f>'Collected to Claims Ratio'!P22</f>
        <v>FY2017</v>
      </c>
      <c r="S20" s="74" t="str">
        <f>'Collected to Claims Ratio'!Q22</f>
        <v>FY2018</v>
      </c>
    </row>
    <row r="21" spans="2:21" x14ac:dyDescent="0.2">
      <c r="B21" s="92" t="str">
        <f>'Claims per Disp or Visits'!B22</f>
        <v>Air Force</v>
      </c>
      <c r="C21" s="73">
        <f>'Claims per Disp or Visits'!C22</f>
        <v>2.6367334639144192E-2</v>
      </c>
      <c r="D21" s="73">
        <f>'Claims per Disp or Visits'!D22</f>
        <v>2.1670428893905191E-2</v>
      </c>
      <c r="E21" s="73">
        <f>'Claims per Disp or Visits'!E22</f>
        <v>2.5914408411076558E-2</v>
      </c>
      <c r="F21" s="73">
        <f>'Claims per Disp or Visits'!F22</f>
        <v>4.3090181594336715E-3</v>
      </c>
      <c r="G21" s="73">
        <f>'Claims per Disp or Visits'!G22</f>
        <v>0</v>
      </c>
      <c r="H21" s="80">
        <f>'Claims per Disp or Visits'!H22</f>
        <v>0</v>
      </c>
      <c r="I21" s="5"/>
      <c r="J21" s="5"/>
      <c r="L21" s="13"/>
      <c r="M21" s="92" t="str">
        <f>'Claims per Disp or Visits'!K22</f>
        <v>Air Force</v>
      </c>
      <c r="N21" s="73">
        <f>'Claims per Disp or Visits'!L22</f>
        <v>0.26487258614416431</v>
      </c>
      <c r="O21" s="73">
        <f>'Claims per Disp or Visits'!M22</f>
        <v>0.26240943647836784</v>
      </c>
      <c r="P21" s="73">
        <f>'Claims per Disp or Visits'!N22</f>
        <v>0.24005657890163132</v>
      </c>
      <c r="Q21" s="73">
        <f>'Claims per Disp or Visits'!O22</f>
        <v>3.3583695364639336E-2</v>
      </c>
      <c r="R21" s="73">
        <f>'Claims per Disp or Visits'!P22</f>
        <v>0.16063957497191111</v>
      </c>
      <c r="S21" s="80">
        <f>'Claims per Disp or Visits'!Q22</f>
        <v>0.19340652360917995</v>
      </c>
      <c r="T21" s="5"/>
    </row>
    <row r="22" spans="2:21" x14ac:dyDescent="0.2">
      <c r="B22" s="92" t="str">
        <f>'Claims per Disp or Visits'!B23</f>
        <v>Army</v>
      </c>
      <c r="C22" s="73">
        <f>'Claims per Disp or Visits'!C23</f>
        <v>1.4539400665926749E-2</v>
      </c>
      <c r="D22" s="73">
        <f>'Claims per Disp or Visits'!D23</f>
        <v>1.4637266706803131E-2</v>
      </c>
      <c r="E22" s="73">
        <f>'Claims per Disp or Visits'!E23</f>
        <v>9.7767001681592428E-3</v>
      </c>
      <c r="F22" s="73">
        <f>'Claims per Disp or Visits'!F23</f>
        <v>8.4631481050918399E-3</v>
      </c>
      <c r="G22" s="73">
        <f>'Claims per Disp or Visits'!G23</f>
        <v>0</v>
      </c>
      <c r="H22" s="80">
        <f>'Claims per Disp or Visits'!H23</f>
        <v>0</v>
      </c>
      <c r="I22" s="5"/>
      <c r="J22" s="5"/>
      <c r="L22" s="13"/>
      <c r="M22" s="92" t="str">
        <f>'Claims per Disp or Visits'!K23</f>
        <v>Army</v>
      </c>
      <c r="N22" s="73">
        <f>'Claims per Disp or Visits'!L23</f>
        <v>7.0512225137576337E-2</v>
      </c>
      <c r="O22" s="73">
        <f>'Claims per Disp or Visits'!M23</f>
        <v>7.651548793780602E-2</v>
      </c>
      <c r="P22" s="73">
        <f>'Claims per Disp or Visits'!N23</f>
        <v>6.6404215786913315E-2</v>
      </c>
      <c r="Q22" s="73">
        <f>'Claims per Disp or Visits'!O23</f>
        <v>2.1723853259872528E-2</v>
      </c>
      <c r="R22" s="73">
        <f>'Claims per Disp or Visits'!P23</f>
        <v>8.6251754464374053E-2</v>
      </c>
      <c r="S22" s="80">
        <f>'Claims per Disp or Visits'!Q23</f>
        <v>0.11251840298927368</v>
      </c>
      <c r="T22" s="5"/>
    </row>
    <row r="23" spans="2:21" x14ac:dyDescent="0.2">
      <c r="B23" s="90" t="s">
        <v>3</v>
      </c>
      <c r="C23" s="73">
        <f>'Claims per Disp or Visits'!C24</f>
        <v>9.6345514950166109E-3</v>
      </c>
      <c r="D23" s="73">
        <f>'Claims per Disp or Visits'!D24</f>
        <v>1.0669334000166708E-2</v>
      </c>
      <c r="E23" s="73">
        <f>'Claims per Disp or Visits'!E24</f>
        <v>7.6488194213501833E-3</v>
      </c>
      <c r="F23" s="73">
        <f>'Claims per Disp or Visits'!F24</f>
        <v>8.7597571552471814E-3</v>
      </c>
      <c r="G23" s="73">
        <f>'Claims per Disp or Visits'!G24</f>
        <v>0</v>
      </c>
      <c r="H23" s="80">
        <f>'Claims per Disp or Visits'!H24</f>
        <v>0</v>
      </c>
      <c r="I23" s="5"/>
      <c r="J23" s="5"/>
      <c r="L23" s="13"/>
      <c r="M23" s="90" t="s">
        <v>3</v>
      </c>
      <c r="N23" s="73">
        <f>'Claims per Disp or Visits'!L24</f>
        <v>6.9374668354292748E-2</v>
      </c>
      <c r="O23" s="73">
        <f>'Claims per Disp or Visits'!M24</f>
        <v>8.1914496540239454E-2</v>
      </c>
      <c r="P23" s="73">
        <f>'Claims per Disp or Visits'!N24</f>
        <v>0.106841087492471</v>
      </c>
      <c r="Q23" s="73">
        <f>'Claims per Disp or Visits'!O24</f>
        <v>4.0733526026963084E-2</v>
      </c>
      <c r="R23" s="73">
        <f>'Claims per Disp or Visits'!P24</f>
        <v>8.7969475487698068E-2</v>
      </c>
      <c r="S23" s="80">
        <f>'Claims per Disp or Visits'!Q24</f>
        <v>8.8157420413439908E-2</v>
      </c>
      <c r="T23" s="5"/>
    </row>
    <row r="24" spans="2:21" x14ac:dyDescent="0.2">
      <c r="B24" s="92" t="str">
        <f>'Claims per Disp or Visits'!B25</f>
        <v>NCR MD</v>
      </c>
      <c r="C24" s="73">
        <f>'Claims per Disp or Visits'!C25</f>
        <v>2.3963575365444525E-4</v>
      </c>
      <c r="D24" s="73">
        <f>'Claims per Disp or Visits'!D25</f>
        <v>9.6153846153846159E-3</v>
      </c>
      <c r="E24" s="73">
        <f>'Claims per Disp or Visits'!E25</f>
        <v>1.135857461024499E-2</v>
      </c>
      <c r="F24" s="73">
        <f>'Claims per Disp or Visits'!F25</f>
        <v>6.5212502810883741E-3</v>
      </c>
      <c r="G24" s="73">
        <f>'Claims per Disp or Visits'!G25</f>
        <v>0</v>
      </c>
      <c r="H24" s="80">
        <f>'Claims per Disp or Visits'!H25</f>
        <v>0</v>
      </c>
      <c r="I24" s="5"/>
      <c r="J24" s="5"/>
      <c r="L24" s="13"/>
      <c r="M24" s="92" t="str">
        <f>'Claims per Disp or Visits'!K25</f>
        <v>NCR MD</v>
      </c>
      <c r="N24" s="73">
        <f>'Claims per Disp or Visits'!L25</f>
        <v>0.33099572405532263</v>
      </c>
      <c r="O24" s="73">
        <f>'Claims per Disp or Visits'!M25</f>
        <v>9.7701252436537989E-2</v>
      </c>
      <c r="P24" s="73">
        <f>'Claims per Disp or Visits'!N25</f>
        <v>0.15171697176562726</v>
      </c>
      <c r="Q24" s="73">
        <f>'Claims per Disp or Visits'!O25</f>
        <v>6.7566146167012495E-2</v>
      </c>
      <c r="R24" s="73">
        <f>'Claims per Disp or Visits'!P25</f>
        <v>0.15148601531306771</v>
      </c>
      <c r="S24" s="80">
        <f>'Claims per Disp or Visits'!Q25</f>
        <v>0.12978091117079479</v>
      </c>
      <c r="T24" s="5"/>
    </row>
    <row r="25" spans="2:21" ht="13.5" thickBot="1" x14ac:dyDescent="0.25">
      <c r="B25" s="69" t="s">
        <v>5</v>
      </c>
      <c r="C25" s="71">
        <f>'Claims per Disp or Visits'!C26</f>
        <v>1.3732959101844426E-2</v>
      </c>
      <c r="D25" s="71">
        <f>'Claims per Disp or Visits'!D26</f>
        <v>1.4196605775851594E-2</v>
      </c>
      <c r="E25" s="71">
        <f>'Claims per Disp or Visits'!E26</f>
        <v>1.1629335408050449E-2</v>
      </c>
      <c r="F25" s="71">
        <f>'Claims per Disp or Visits'!F26</f>
        <v>7.730786721236926E-3</v>
      </c>
      <c r="G25" s="71">
        <f>'Claims per Disp or Visits'!G26</f>
        <v>0</v>
      </c>
      <c r="H25" s="88">
        <f>'Claims per Disp or Visits'!H26</f>
        <v>0</v>
      </c>
      <c r="I25" s="10"/>
      <c r="J25" s="10"/>
      <c r="L25" s="13"/>
      <c r="M25" s="69" t="s">
        <v>5</v>
      </c>
      <c r="N25" s="71">
        <f>'Claims per Disp or Visits'!L26</f>
        <v>0.12281216719163364</v>
      </c>
      <c r="O25" s="71">
        <f>'Claims per Disp or Visits'!M26</f>
        <v>0.12083472266385004</v>
      </c>
      <c r="P25" s="71">
        <f>'Claims per Disp or Visits'!N26</f>
        <v>0.12433322621619963</v>
      </c>
      <c r="Q25" s="71">
        <f>'Claims per Disp or Visits'!O26</f>
        <v>3.3496779143596632E-2</v>
      </c>
      <c r="R25" s="71">
        <f>'Claims per Disp or Visits'!P26</f>
        <v>0.10830139371415373</v>
      </c>
      <c r="S25" s="88">
        <f>'Claims per Disp or Visits'!Q26</f>
        <v>0.12989995803187426</v>
      </c>
      <c r="T25" s="10"/>
    </row>
    <row r="27" spans="2:21" x14ac:dyDescent="0.2">
      <c r="I27" s="27"/>
    </row>
    <row r="33" spans="13:18" x14ac:dyDescent="0.2">
      <c r="M33" s="6"/>
      <c r="N33" s="6"/>
      <c r="O33" s="6"/>
      <c r="P33" s="6"/>
      <c r="Q33" s="6"/>
      <c r="R33" s="6"/>
    </row>
  </sheetData>
  <sheetProtection algorithmName="SHA-512" hashValue="TNDOgoFPoOnlxtNefT2JJkrMSUtn+6XNReTsE29/4hG4IihCx+B+sAPJ45nCe9IeFaSkZuN0rwPEX9sekGkRgQ==" saltValue="ah3kHwv8OnLdB9mPf0hegA==" spinCount="100000" sheet="1" objects="1" scenarios="1"/>
  <customSheetViews>
    <customSheetView guid="{682B1C7E-A6D1-4384-8662-C567FBAFE5BB}">
      <selection activeCell="B11" sqref="B11:T17"/>
      <pageMargins left="0.75" right="0.75" top="1" bottom="1" header="0.5" footer="0.5"/>
      <pageSetup orientation="portrait" r:id="rId1"/>
      <headerFooter alignWithMargins="0">
        <oddFooter>&amp;LAltarum Institute
&amp;F</oddFooter>
      </headerFooter>
    </customSheetView>
    <customSheetView guid="{8E6CF98D-1634-4ED3-81CA-763BCE5C79CD}">
      <selection activeCell="G24" sqref="G24"/>
      <pageMargins left="0.75" right="0.75" top="1" bottom="1" header="0.5" footer="0.5"/>
      <pageSetup orientation="portrait" r:id="rId2"/>
      <headerFooter alignWithMargins="0">
        <oddFooter>&amp;LAltarum Institute
&amp;F</oddFooter>
      </headerFooter>
    </customSheetView>
    <customSheetView guid="{E0D8F7CE-EC41-4756-A129-66C546DEF30F}">
      <selection activeCell="F30" sqref="F30"/>
      <pageMargins left="0.75" right="0.75" top="1" bottom="1" header="0.5" footer="0.5"/>
      <pageSetup orientation="portrait" r:id="rId3"/>
      <headerFooter alignWithMargins="0">
        <oddFooter>&amp;LAltarum Institute
&amp;F</oddFooter>
      </headerFooter>
    </customSheetView>
    <customSheetView guid="{36755EE3-F52E-4D4E-9A42-3A861C777B27}">
      <selection activeCell="B11" sqref="B11:T17"/>
      <pageMargins left="0.75" right="0.75" top="1" bottom="1" header="0.5" footer="0.5"/>
      <pageSetup orientation="portrait" r:id="rId4"/>
      <headerFooter alignWithMargins="0">
        <oddFooter>&amp;LAltarum Institute
&amp;F</oddFooter>
      </headerFooter>
    </customSheetView>
  </customSheetViews>
  <phoneticPr fontId="0" type="noConversion"/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autoPageBreaks="0"/>
  </sheetPr>
  <dimension ref="A1:L30"/>
  <sheetViews>
    <sheetView zoomScaleNormal="100" workbookViewId="0"/>
  </sheetViews>
  <sheetFormatPr defaultRowHeight="12.75" x14ac:dyDescent="0.2"/>
  <cols>
    <col min="3" max="3" width="15.28515625" customWidth="1"/>
    <col min="4" max="4" width="16" customWidth="1"/>
    <col min="5" max="5" width="14.7109375" customWidth="1"/>
    <col min="6" max="6" width="16.140625" customWidth="1"/>
    <col min="7" max="7" width="18.5703125" style="1" customWidth="1"/>
    <col min="8" max="8" width="15.140625" customWidth="1"/>
    <col min="9" max="9" width="10.140625" customWidth="1"/>
    <col min="10" max="10" width="10" customWidth="1"/>
    <col min="11" max="11" width="3.140625" customWidth="1"/>
    <col min="12" max="12" width="34.28515625" customWidth="1"/>
  </cols>
  <sheetData>
    <row r="1" spans="1:12" x14ac:dyDescent="0.2">
      <c r="A1" t="s">
        <v>0</v>
      </c>
    </row>
    <row r="2" spans="1:12" x14ac:dyDescent="0.2">
      <c r="A2" t="str">
        <f>Summary!A2</f>
        <v xml:space="preserve">1st Quarter </v>
      </c>
    </row>
    <row r="4" spans="1:12" ht="13.5" thickBot="1" x14ac:dyDescent="0.25">
      <c r="C4" t="s">
        <v>127</v>
      </c>
    </row>
    <row r="5" spans="1:12" x14ac:dyDescent="0.2">
      <c r="B5" s="16" t="s">
        <v>4</v>
      </c>
      <c r="C5" s="136" t="s">
        <v>413</v>
      </c>
      <c r="D5" s="136" t="s">
        <v>427</v>
      </c>
      <c r="E5" s="136" t="s">
        <v>431</v>
      </c>
      <c r="F5" s="136" t="s">
        <v>434</v>
      </c>
      <c r="G5" s="136" t="s">
        <v>483</v>
      </c>
      <c r="H5" s="136" t="s">
        <v>508</v>
      </c>
      <c r="K5" s="8"/>
    </row>
    <row r="6" spans="1:12" x14ac:dyDescent="0.2">
      <c r="B6" s="92" t="s">
        <v>1</v>
      </c>
      <c r="C6" s="66">
        <f>Details!C5</f>
        <v>820628.86</v>
      </c>
      <c r="D6" s="66">
        <f>Details!D5</f>
        <v>927053.57</v>
      </c>
      <c r="E6" s="66">
        <f>Details!E5</f>
        <v>1203447.3999999999</v>
      </c>
      <c r="F6" s="66">
        <f>Details!F5</f>
        <v>293830.34000000003</v>
      </c>
      <c r="G6" s="66">
        <f>Details!G5</f>
        <v>388946.77</v>
      </c>
      <c r="H6" s="66">
        <f>Details!H5</f>
        <v>1180009.43</v>
      </c>
      <c r="K6" s="13"/>
      <c r="L6" s="7"/>
    </row>
    <row r="7" spans="1:12" x14ac:dyDescent="0.2">
      <c r="B7" s="92" t="s">
        <v>2</v>
      </c>
      <c r="C7" s="66">
        <f>Details!C6</f>
        <v>5095656.41</v>
      </c>
      <c r="D7" s="66">
        <f>Details!D6</f>
        <v>3709553.12</v>
      </c>
      <c r="E7" s="66">
        <f>Details!E6</f>
        <v>3629753.39</v>
      </c>
      <c r="F7" s="66">
        <f>Details!F6</f>
        <v>2689363.84</v>
      </c>
      <c r="G7" s="66">
        <f>Details!G6</f>
        <v>3064742.43</v>
      </c>
      <c r="H7" s="66">
        <f>Details!H6</f>
        <v>4420091.9800000004</v>
      </c>
      <c r="I7" s="4"/>
      <c r="K7" s="13"/>
      <c r="L7" s="7"/>
    </row>
    <row r="8" spans="1:12" x14ac:dyDescent="0.2">
      <c r="B8" s="90" t="s">
        <v>3</v>
      </c>
      <c r="C8" s="66">
        <f>Details!C7</f>
        <v>1056752.31</v>
      </c>
      <c r="D8" s="66">
        <f>Details!D7</f>
        <v>883039.41</v>
      </c>
      <c r="E8" s="66">
        <f>Details!E7</f>
        <v>1765525.35</v>
      </c>
      <c r="F8" s="66">
        <f>Details!F7</f>
        <v>1345262.24</v>
      </c>
      <c r="G8" s="66">
        <f>Details!G7</f>
        <v>1314151.82</v>
      </c>
      <c r="H8" s="66">
        <f>Details!H7</f>
        <v>776645.48</v>
      </c>
      <c r="K8" s="13"/>
      <c r="L8" s="7"/>
    </row>
    <row r="9" spans="1:12" x14ac:dyDescent="0.2">
      <c r="B9" s="92" t="s">
        <v>419</v>
      </c>
      <c r="C9" s="66">
        <f>Details!C8</f>
        <v>1913878.15</v>
      </c>
      <c r="D9" s="66">
        <f>Details!D8</f>
        <v>1688227.76</v>
      </c>
      <c r="E9" s="66">
        <f>Details!E8</f>
        <v>2976088.79</v>
      </c>
      <c r="F9" s="66">
        <f>Details!F8</f>
        <v>1991712.24</v>
      </c>
      <c r="G9" s="66">
        <f>Details!G8</f>
        <v>2595737.1</v>
      </c>
      <c r="H9" s="66">
        <f>Details!H8</f>
        <v>2271835.56</v>
      </c>
      <c r="K9" s="13"/>
      <c r="L9" s="7"/>
    </row>
    <row r="10" spans="1:12" ht="13.5" thickBot="1" x14ac:dyDescent="0.25">
      <c r="B10" s="69" t="s">
        <v>5</v>
      </c>
      <c r="C10" s="86">
        <f t="shared" ref="C10:H10" si="0">SUM(C6:C9)</f>
        <v>8886915.7300000004</v>
      </c>
      <c r="D10" s="86">
        <f t="shared" si="0"/>
        <v>7207873.8600000003</v>
      </c>
      <c r="E10" s="86">
        <f t="shared" si="0"/>
        <v>9574814.9299999997</v>
      </c>
      <c r="F10" s="86">
        <f t="shared" si="0"/>
        <v>6320168.6600000001</v>
      </c>
      <c r="G10" s="86">
        <f t="shared" si="0"/>
        <v>7363578.120000001</v>
      </c>
      <c r="H10" s="83">
        <f t="shared" si="0"/>
        <v>8648582.4500000011</v>
      </c>
      <c r="L10" s="7"/>
    </row>
    <row r="13" spans="1:12" ht="13.5" thickBot="1" x14ac:dyDescent="0.25">
      <c r="C13" t="s">
        <v>353</v>
      </c>
    </row>
    <row r="14" spans="1:12" x14ac:dyDescent="0.2">
      <c r="B14" s="16" t="s">
        <v>4</v>
      </c>
      <c r="C14" s="136" t="s">
        <v>413</v>
      </c>
      <c r="D14" s="136" t="s">
        <v>427</v>
      </c>
      <c r="E14" s="136" t="s">
        <v>431</v>
      </c>
      <c r="F14" s="136" t="s">
        <v>434</v>
      </c>
      <c r="G14" s="136" t="s">
        <v>483</v>
      </c>
      <c r="H14" s="136" t="s">
        <v>508</v>
      </c>
    </row>
    <row r="15" spans="1:12" x14ac:dyDescent="0.2">
      <c r="B15" s="92" t="s">
        <v>1</v>
      </c>
      <c r="C15" s="131">
        <f>Details!C14</f>
        <v>13249350.470000001</v>
      </c>
      <c r="D15" s="131">
        <f>Details!D14</f>
        <v>10703449.609999999</v>
      </c>
      <c r="E15" s="131">
        <f>Details!E14</f>
        <v>10201576.41</v>
      </c>
      <c r="F15" s="131">
        <f>Details!F14</f>
        <v>4078058.22</v>
      </c>
      <c r="G15" s="131">
        <f>Details!G14</f>
        <v>7481792.8799999999</v>
      </c>
      <c r="H15" s="131">
        <f>Details!H14</f>
        <v>9790317.1899999995</v>
      </c>
      <c r="K15" s="13"/>
      <c r="L15" s="4"/>
    </row>
    <row r="16" spans="1:12" x14ac:dyDescent="0.2">
      <c r="B16" s="92" t="s">
        <v>2</v>
      </c>
      <c r="C16" s="131">
        <f>Details!C15</f>
        <v>11320624.539999999</v>
      </c>
      <c r="D16" s="131">
        <f>Details!D15</f>
        <v>8370222.2300000004</v>
      </c>
      <c r="E16" s="131">
        <f>Details!E15</f>
        <v>9775808.3399999999</v>
      </c>
      <c r="F16" s="131">
        <f>Details!F15</f>
        <v>5164684.38</v>
      </c>
      <c r="G16" s="131">
        <f>Details!G15</f>
        <v>11249999.82</v>
      </c>
      <c r="H16" s="131">
        <f>Details!H15</f>
        <v>11042047.85</v>
      </c>
      <c r="K16" s="13"/>
      <c r="L16" s="4"/>
    </row>
    <row r="17" spans="1:11" x14ac:dyDescent="0.2">
      <c r="B17" s="90" t="s">
        <v>3</v>
      </c>
      <c r="C17" s="131">
        <f>Details!C16</f>
        <v>5113049.8499999996</v>
      </c>
      <c r="D17" s="131">
        <f>Details!D16</f>
        <v>3329596.67</v>
      </c>
      <c r="E17" s="131">
        <f>Details!E16</f>
        <v>4575608.18</v>
      </c>
      <c r="F17" s="131">
        <f>Details!F16</f>
        <v>1955611.3</v>
      </c>
      <c r="G17" s="131">
        <f>Details!G16</f>
        <v>3964663.87</v>
      </c>
      <c r="H17" s="131">
        <f>Details!H16</f>
        <v>2924460.85</v>
      </c>
      <c r="K17" s="13"/>
    </row>
    <row r="18" spans="1:11" x14ac:dyDescent="0.2">
      <c r="B18" s="92" t="s">
        <v>419</v>
      </c>
      <c r="C18" s="131">
        <f>Details!C17</f>
        <v>2641252.2999999998</v>
      </c>
      <c r="D18" s="131">
        <f>Details!D17</f>
        <v>2817470.22</v>
      </c>
      <c r="E18" s="131">
        <f>Details!E17</f>
        <v>3003769.49</v>
      </c>
      <c r="F18" s="131">
        <f>Details!F17</f>
        <v>1529024.28</v>
      </c>
      <c r="G18" s="131">
        <f>Details!G17</f>
        <v>4562447.07</v>
      </c>
      <c r="H18" s="131">
        <f>Details!H17</f>
        <v>3825611.42</v>
      </c>
      <c r="K18" s="13"/>
    </row>
    <row r="19" spans="1:11" ht="13.5" thickBot="1" x14ac:dyDescent="0.25">
      <c r="B19" s="69" t="s">
        <v>5</v>
      </c>
      <c r="C19" s="86">
        <f t="shared" ref="C19:H19" si="1">SUM(C15:C18)</f>
        <v>32324277.16</v>
      </c>
      <c r="D19" s="86">
        <f t="shared" si="1"/>
        <v>25220738.729999997</v>
      </c>
      <c r="E19" s="86">
        <f t="shared" si="1"/>
        <v>27556762.420000002</v>
      </c>
      <c r="F19" s="86">
        <f t="shared" si="1"/>
        <v>12727378.18</v>
      </c>
      <c r="G19" s="86">
        <f t="shared" si="1"/>
        <v>27258903.640000001</v>
      </c>
      <c r="H19" s="83">
        <f t="shared" si="1"/>
        <v>27582437.310000002</v>
      </c>
    </row>
    <row r="21" spans="1:11" x14ac:dyDescent="0.2">
      <c r="A21" t="s">
        <v>328</v>
      </c>
    </row>
    <row r="22" spans="1:11" x14ac:dyDescent="0.2">
      <c r="A22" s="3" t="s">
        <v>485</v>
      </c>
      <c r="B22" s="3"/>
      <c r="C22" s="3"/>
      <c r="D22" s="3"/>
      <c r="H22" s="3" t="str">
        <f>IF(H6-G6&gt;0,"yes","no")</f>
        <v>yes</v>
      </c>
      <c r="J22" s="25"/>
    </row>
    <row r="23" spans="1:11" x14ac:dyDescent="0.2">
      <c r="A23" s="3" t="s">
        <v>486</v>
      </c>
      <c r="B23" s="3"/>
      <c r="C23" s="3"/>
      <c r="D23" s="3"/>
      <c r="H23" s="3" t="str">
        <f>IF(H7-G7&gt;0,"yes","no")</f>
        <v>yes</v>
      </c>
      <c r="J23" s="25"/>
    </row>
    <row r="24" spans="1:11" x14ac:dyDescent="0.2">
      <c r="A24" s="3" t="s">
        <v>487</v>
      </c>
      <c r="B24" s="3"/>
      <c r="C24" s="3"/>
      <c r="D24" s="3"/>
      <c r="H24" s="3" t="str">
        <f>IF(H8-G8&gt;0,"yes","no")</f>
        <v>no</v>
      </c>
      <c r="J24" s="25"/>
    </row>
    <row r="25" spans="1:11" x14ac:dyDescent="0.2">
      <c r="A25" s="61" t="s">
        <v>488</v>
      </c>
      <c r="H25" s="3" t="str">
        <f>IF(H9-G9&gt;0,"yes","no")</f>
        <v>no</v>
      </c>
    </row>
    <row r="26" spans="1:11" x14ac:dyDescent="0.2">
      <c r="A26" s="6" t="s">
        <v>417</v>
      </c>
    </row>
    <row r="27" spans="1:11" x14ac:dyDescent="0.2">
      <c r="A27" s="3" t="s">
        <v>489</v>
      </c>
      <c r="B27" s="3"/>
      <c r="C27" s="3"/>
      <c r="D27" s="3"/>
      <c r="H27" s="3" t="str">
        <f>IF(H15-G15&gt;0,"yes","no")</f>
        <v>yes</v>
      </c>
    </row>
    <row r="28" spans="1:11" x14ac:dyDescent="0.2">
      <c r="A28" s="3" t="s">
        <v>490</v>
      </c>
      <c r="B28" s="3"/>
      <c r="C28" s="3"/>
      <c r="D28" s="3"/>
      <c r="H28" s="3" t="str">
        <f>IF(H16-G16&gt;0,"yes","no")</f>
        <v>no</v>
      </c>
    </row>
    <row r="29" spans="1:11" x14ac:dyDescent="0.2">
      <c r="A29" s="3" t="s">
        <v>491</v>
      </c>
      <c r="B29" s="3"/>
      <c r="C29" s="3"/>
      <c r="D29" s="3"/>
      <c r="H29" s="3" t="str">
        <f>IF(H17-G17&gt;0,"yes","no")</f>
        <v>no</v>
      </c>
    </row>
    <row r="30" spans="1:11" x14ac:dyDescent="0.2">
      <c r="A30" s="3" t="s">
        <v>492</v>
      </c>
      <c r="B30" s="3"/>
      <c r="C30" s="3"/>
      <c r="D30" s="3"/>
      <c r="H30" s="3" t="str">
        <f>IF(H18-G18&gt;0,"yes","no")</f>
        <v>no</v>
      </c>
    </row>
  </sheetData>
  <sheetProtection algorithmName="SHA-512" hashValue="60n8C0TCX1HLAt63m3vkQGkQb5WGkGv/qFyep/4wZYS3N+9zYDygBFccu586LK7/k4Hz0MuBm3lMIydrdYfUEQ==" saltValue="RwvcOWzYJK4m5JVFjDRdYA==" spinCount="100000" sheet="1" objects="1" scenarios="1"/>
  <customSheetViews>
    <customSheetView guid="{682B1C7E-A6D1-4384-8662-C567FBAFE5BB}">
      <selection activeCell="C15" sqref="C15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topLeftCell="A2">
      <selection activeCell="C15" sqref="C15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topLeftCell="B1">
      <selection activeCell="H8" sqref="H8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>
      <selection activeCell="C15" sqref="C15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conditionalFormatting sqref="H22:H24 H27:H29">
    <cfRule type="cellIs" dxfId="1" priority="1" stopIfTrue="1" operator="equal">
      <formula>"no"</formula>
    </cfRule>
  </conditionalFormatting>
  <pageMargins left="0.75" right="0.75" top="1" bottom="1" header="0.5" footer="0.5"/>
  <pageSetup orientation="portrait" r:id="rId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2DF7ABC550DB48984CC8CA6F1A51D7" ma:contentTypeVersion="8" ma:contentTypeDescription="Create a new document." ma:contentTypeScope="" ma:versionID="34fb8c9e16a86a649481dbb6f481188c">
  <xsd:schema xmlns:xsd="http://www.w3.org/2001/XMLSchema" xmlns:xs="http://www.w3.org/2001/XMLSchema" xmlns:p="http://schemas.microsoft.com/office/2006/metadata/properties" xmlns:ns2="46fdc438-c77e-46f3-b8fa-9ea4f8cf2ec2" xmlns:ns3="ed942bd9-03bd-4c5c-bfb5-6930f08cf6f1" targetNamespace="http://schemas.microsoft.com/office/2006/metadata/properties" ma:root="true" ma:fieldsID="192f29fe30d8735e82e1e85d9f09da67" ns2:_="" ns3:_="">
    <xsd:import namespace="46fdc438-c77e-46f3-b8fa-9ea4f8cf2ec2"/>
    <xsd:import namespace="ed942bd9-03bd-4c5c-bfb5-6930f08cf6f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Comment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fdc438-c77e-46f3-b8fa-9ea4f8cf2e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Comment" ma:index="10" nillable="true" ma:displayName="Comment" ma:description="Ori&#10;ginal Provided by Mr. Parks" ma:internalName="Comment">
      <xsd:simpleType>
        <xsd:restriction base="dms:Note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942bd9-03bd-4c5c-bfb5-6930f08cf6f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 xmlns="46fdc438-c77e-46f3-b8fa-9ea4f8cf2ec2" xsi:nil="true"/>
  </documentManagement>
</p:properties>
</file>

<file path=customXml/itemProps1.xml><?xml version="1.0" encoding="utf-8"?>
<ds:datastoreItem xmlns:ds="http://schemas.openxmlformats.org/officeDocument/2006/customXml" ds:itemID="{F8DF5F7B-730D-40E9-9839-78D89E6103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fdc438-c77e-46f3-b8fa-9ea4f8cf2ec2"/>
    <ds:schemaRef ds:uri="ed942bd9-03bd-4c5c-bfb5-6930f08cf6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23A3913-9B4B-4FE7-A613-FD18069FF35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F4B5A6-79A2-46B1-B11F-7DCBB7B65340}">
  <ds:schemaRefs>
    <ds:schemaRef ds:uri="ed942bd9-03bd-4c5c-bfb5-6930f08cf6f1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46fdc438-c77e-46f3-b8fa-9ea4f8cf2ec2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Summary</vt:lpstr>
      <vt:lpstr>Collections Summary</vt:lpstr>
      <vt:lpstr>Billed&amp;Collected</vt:lpstr>
      <vt:lpstr>Total Collections Rpt</vt:lpstr>
      <vt:lpstr>Total Billings Rpt</vt:lpstr>
      <vt:lpstr>Collections per Disp or Visit</vt:lpstr>
      <vt:lpstr>Collected to Claims Ratio Rpt</vt:lpstr>
      <vt:lpstr>Claims per Disp or Visits rpt</vt:lpstr>
      <vt:lpstr>Total Collections</vt:lpstr>
      <vt:lpstr>Total Billings</vt:lpstr>
      <vt:lpstr>Collected to Claims Ratio</vt:lpstr>
      <vt:lpstr>Claims per Disp or Visits</vt:lpstr>
      <vt:lpstr>Details</vt:lpstr>
      <vt:lpstr>IP $ Collections by DMIS</vt:lpstr>
      <vt:lpstr>IP $ Billings by DMIS</vt:lpstr>
      <vt:lpstr>IP Collections by DMIS ID</vt:lpstr>
      <vt:lpstr>IP Claims by DMIS ID</vt:lpstr>
      <vt:lpstr>IP Disp by DMISID</vt:lpstr>
      <vt:lpstr>IP Claims per Disp by DMISID</vt:lpstr>
      <vt:lpstr>OP $ Collections by DMIS</vt:lpstr>
      <vt:lpstr>OP $ Billings by DMIS </vt:lpstr>
      <vt:lpstr>OP Collect by DMIS</vt:lpstr>
      <vt:lpstr>OP Claims by DMISID</vt:lpstr>
      <vt:lpstr>OP Visits by DMISID</vt:lpstr>
      <vt:lpstr>OP Claims per Visit by DMISID</vt:lpstr>
      <vt:lpstr>Details2</vt:lpstr>
    </vt:vector>
  </TitlesOfParts>
  <Company>Altarum Institute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 yr qc_ date.xls</dc:title>
  <dc:subject>QC of Third Party Collections UBO Metrics Reporting System</dc:subject>
  <dc:creator>jclark</dc:creator>
  <dc:description>FY01 - FY06</dc:description>
  <cp:lastModifiedBy>Jesse Snyder</cp:lastModifiedBy>
  <cp:lastPrinted>2009-02-03T18:41:36Z</cp:lastPrinted>
  <dcterms:created xsi:type="dcterms:W3CDTF">2004-12-20T15:56:07Z</dcterms:created>
  <dcterms:modified xsi:type="dcterms:W3CDTF">2018-05-09T21:15:46Z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0x010100EF2DF7ABC550DB48984CC8CA6F1A51D7</vt:lpwstr>
  </property>
</Properties>
</file>